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jc.manicad\Desktop\IC- Non Life Files\ASSIGNMENT\Template, Annual Statement\2021\"/>
    </mc:Choice>
  </mc:AlternateContent>
  <bookViews>
    <workbookView xWindow="-120" yWindow="-120" windowWidth="29040" windowHeight="15840" tabRatio="853" firstSheet="4" activeTab="4"/>
  </bookViews>
  <sheets>
    <sheet name="x P1 - Com Prof" sheetId="119" state="hidden" r:id="rId1"/>
    <sheet name="P1 - Annex X" sheetId="120" state="hidden" r:id="rId2"/>
    <sheet name="Cover" sheetId="118" r:id="rId3"/>
    <sheet name="Content" sheetId="131" r:id="rId4"/>
    <sheet name="P1 - Com Prof" sheetId="162" r:id="rId5"/>
    <sheet name="P1 - Annex " sheetId="163" r:id="rId6"/>
    <sheet name="P2, E1 - Inc LA" sheetId="128" r:id="rId7"/>
    <sheet name="P3, E1 - Dec LA" sheetId="129" r:id="rId8"/>
    <sheet name="P4, E2 - SFP - Asset" sheetId="63" r:id="rId9"/>
    <sheet name="P6, EIII - Underwriting" sheetId="6" state="hidden" r:id="rId10"/>
    <sheet name="P7, EIII - Underwriting" sheetId="7" state="hidden" r:id="rId11"/>
    <sheet name="P5, E2 - SFP - Liab, NW " sheetId="62" r:id="rId12"/>
    <sheet name="P6, E3 - SCI" sheetId="115" r:id="rId13"/>
    <sheet name="P7, E4 - IS (Accrual)" sheetId="154" r:id="rId14"/>
    <sheet name="P8, E5 - Tax" sheetId="8" r:id="rId15"/>
    <sheet name="P9, E6 - Prem and Loss" sheetId="9" r:id="rId16"/>
    <sheet name="P10, E7 - Reinsurance" sheetId="10" r:id="rId17"/>
    <sheet name="P11, E8 - Seguro" sheetId="135" r:id="rId18"/>
    <sheet name="P12, E9 - Micro1" sheetId="151" r:id="rId19"/>
    <sheet name="P13, E10 - Micro2" sheetId="152" r:id="rId20"/>
    <sheet name="P14, E11 - Micro3" sheetId="153" r:id="rId21"/>
    <sheet name="P15, E12 - Gen'l Inte" sheetId="11" r:id="rId22"/>
    <sheet name="P16, E13 - Notes to FS" sheetId="12" r:id="rId23"/>
    <sheet name="P12, R1 - Premiums x" sheetId="121" state="hidden" r:id="rId24"/>
    <sheet name=" P13, R2 - Losses X" sheetId="132" state="hidden" r:id="rId25"/>
    <sheet name="P17, R1 - Premiums" sheetId="157" r:id="rId26"/>
    <sheet name="P18, R2 - Losses" sheetId="158" r:id="rId27"/>
    <sheet name="P19, R3 Commissions" sheetId="159" r:id="rId28"/>
    <sheet name="P20, R4 - Risk in Force" sheetId="160" r:id="rId29"/>
    <sheet name="P21, R5 - Losses and Claims" sheetId="161" r:id="rId30"/>
    <sheet name="P14, R3 - Commissions X" sheetId="123" state="hidden" r:id="rId31"/>
    <sheet name="P15, R4 - Risk in Force X" sheetId="124" state="hidden" r:id="rId32"/>
    <sheet name="P16, R5 - Losses and Claims X" sheetId="125" state="hidden" r:id="rId33"/>
    <sheet name="P17, R6 - Prem and Claims X" sheetId="126" state="hidden" r:id="rId34"/>
    <sheet name="P18, R7 - Line of Business X" sheetId="127" state="hidden" r:id="rId35"/>
    <sheet name="P22, R6 - Prem and Claims" sheetId="146" r:id="rId36"/>
    <sheet name="P23, R7 - Line of Business" sheetId="148" r:id="rId37"/>
    <sheet name="P24, S1 - Cash" sheetId="30" r:id="rId38"/>
    <sheet name="P25, S2 - T Dep" sheetId="64" r:id="rId39"/>
    <sheet name="P26, S3.A - Prem Rec w90" sheetId="65" r:id="rId40"/>
    <sheet name="P27, S3.B - Prem Rec Govt" sheetId="66" r:id="rId41"/>
    <sheet name="P28, S3.C - Prem Rec Marine" sheetId="67" r:id="rId42"/>
    <sheet name="P29,S3.D - Prem Rec Jumbo Risks" sheetId="133" r:id="rId43"/>
    <sheet name="P30, S4 - Reinsurance" sheetId="33" r:id="rId44"/>
    <sheet name="P31, S5 - Surety Loss" sheetId="34" r:id="rId45"/>
    <sheet name="P32, S6.A - FAFVTPL - Debt" sheetId="19" r:id="rId46"/>
    <sheet name="P33, S6.B - FAFVTPL - Equity" sheetId="21" r:id="rId47"/>
    <sheet name="P34, S6.C - FAFVTPL - Funds" sheetId="68" r:id="rId48"/>
    <sheet name="P35, S6.D - FAFVTPL - Deriv" sheetId="73" r:id="rId49"/>
    <sheet name="P36, S7 - HTM" sheetId="69" r:id="rId50"/>
    <sheet name="P37, S8 - RE Mortgage Loan" sheetId="24" r:id="rId51"/>
    <sheet name="P38, S9 - Collateral Loan" sheetId="25" r:id="rId52"/>
    <sheet name="P39, S10 - Guaranteed Loan" sheetId="26" r:id="rId53"/>
    <sheet name="P40, S11 - Chattel Mortgage" sheetId="74" r:id="rId54"/>
    <sheet name="P41, S12 - Notes Rec" sheetId="76" r:id="rId55"/>
    <sheet name="P42, S13 - Housing Loan" sheetId="77" r:id="rId56"/>
    <sheet name="P43, S14 - Car Loan" sheetId="78" r:id="rId57"/>
    <sheet name="P44, S15 - Money Mortgage" sheetId="23" r:id="rId58"/>
    <sheet name="P45, S16 - Sales Contract" sheetId="75" r:id="rId59"/>
    <sheet name="P46, S17 - Unquoted Debt Sec" sheetId="80" r:id="rId60"/>
    <sheet name="P47, S18 - Salary Loans" sheetId="81" r:id="rId61"/>
    <sheet name="P48, S19 - Other Loans" sheetId="27" r:id="rId62"/>
    <sheet name="P49, S20.A - AFS - Debt" sheetId="71" r:id="rId63"/>
    <sheet name="P50, S20.B - AFS - Equity" sheetId="70" r:id="rId64"/>
    <sheet name="P51, S20.C - AFS - Funds" sheetId="72" r:id="rId65"/>
    <sheet name="P52, S21 - Due and Accrued" sheetId="82" r:id="rId66"/>
    <sheet name="P53, S22 - Acc Rec" sheetId="83" r:id="rId67"/>
    <sheet name="P54, S23 - Inv in Sub,Assoc,JV" sheetId="84" r:id="rId68"/>
    <sheet name="P55, S24.A - P and E" sheetId="85" r:id="rId69"/>
    <sheet name="P56, S24.B - P and E" sheetId="114" r:id="rId70"/>
    <sheet name="P57, S24.C - P and E" sheetId="150" r:id="rId71"/>
    <sheet name="P58, S25 - Inv Prop" sheetId="87" r:id="rId72"/>
    <sheet name="P59, S26 - Lease " sheetId="149" r:id="rId73"/>
    <sheet name="P60, S27 - NCAHS" sheetId="88" r:id="rId74"/>
    <sheet name="P61, S28 - Subs Receivable" sheetId="89" r:id="rId75"/>
    <sheet name="P62, S29 - Derivative Asset" sheetId="92" r:id="rId76"/>
    <sheet name="P63, S30 - Other Asset" sheetId="95" r:id="rId77"/>
    <sheet name="P64, S31.A-CL-Undiscounted" sheetId="136" r:id="rId78"/>
    <sheet name="P65, S31.B-CL-Discounted" sheetId="137" r:id="rId79"/>
    <sheet name="P66, S32.A - PL - Undiscounted" sheetId="97" r:id="rId80"/>
    <sheet name="P67, S32.B - PL - Discounted" sheetId="130" r:id="rId81"/>
    <sheet name="P68, S33 - Loss Triangle" sheetId="138" r:id="rId82"/>
    <sheet name="P69, S34.A - LCP - Direct" sheetId="101" r:id="rId83"/>
    <sheet name="P70, S34.B - LCP - Treaty" sheetId="102" r:id="rId84"/>
    <sheet name="P71, S34.C - LCP - Facultative" sheetId="103" r:id="rId85"/>
    <sheet name="P72, S35 - Comm. Pay" sheetId="104" r:id="rId86"/>
    <sheet name="P73, S36 - Ret Prem Pay" sheetId="105" r:id="rId87"/>
    <sheet name="P74, S37 - Tax Pay" sheetId="106" r:id="rId88"/>
    <sheet name="P75, S38 - Accts. Pay" sheetId="107" r:id="rId89"/>
    <sheet name="P76, S39 - Div Pay" sheetId="111" r:id="rId90"/>
    <sheet name="P77, S40 - Notes Pay" sheetId="134" r:id="rId91"/>
    <sheet name="P78, S41 - Prov" sheetId="112" r:id="rId92"/>
    <sheet name="P79, S42 - Accrd Exp" sheetId="108" r:id="rId93"/>
    <sheet name="P80, S43 - Other Liab" sheetId="113" r:id="rId94"/>
    <sheet name="P81, S44 - Net Worth" sheetId="43" r:id="rId95"/>
    <sheet name="P82, S45 - Comm Paid" sheetId="44" r:id="rId96"/>
    <sheet name="summary of revisions-IMARI" sheetId="59" state="hidden" r:id="rId97"/>
  </sheets>
  <externalReferences>
    <externalReference r:id="rId98"/>
    <externalReference r:id="rId99"/>
    <externalReference r:id="rId100"/>
  </externalReferences>
  <definedNames>
    <definedName name="com">[1]A!$B$1</definedName>
    <definedName name="CoName" localSheetId="81">[2]main!$E$5</definedName>
    <definedName name="CoName">[2]main!$E$5</definedName>
    <definedName name="CoType">#REF!</definedName>
    <definedName name="cy">[1]A!$H$5</definedName>
    <definedName name="dst">[1]A!$C$67</definedName>
    <definedName name="EndDate">#REF!</definedName>
    <definedName name="fst">[1]A!$C$66</definedName>
    <definedName name="isLifeCo" localSheetId="81">[2]main!$F$24</definedName>
    <definedName name="isLifeCo">[2]main!$F$24</definedName>
    <definedName name="isMBA">#REF!</definedName>
    <definedName name="isNLco" localSheetId="81">[2]main!$F$25</definedName>
    <definedName name="isNLco">[2]main!$F$25</definedName>
    <definedName name="isNonMBA">#REF!</definedName>
    <definedName name="isValidCoType" localSheetId="81">[2]main!$F$23</definedName>
    <definedName name="isValidCoType">[2]main!$F$23</definedName>
    <definedName name="it">[1]A!$C$69</definedName>
    <definedName name="lgt">[1]A!$C$71</definedName>
    <definedName name="ot">[1]A!$C$72</definedName>
    <definedName name="_xlnm.Print_Area" localSheetId="3">Content!$A$1:$K$99</definedName>
    <definedName name="_xlnm.Print_Area" localSheetId="2">Cover!$A$1:$Q$89</definedName>
    <definedName name="_xlnm.Print_Area" localSheetId="5">'P1 - Annex '!$A$1:$I$176</definedName>
    <definedName name="_xlnm.Print_Area" localSheetId="4">'P1 - Com Prof'!$A$1:$Q$112</definedName>
    <definedName name="_xlnm.Print_Area" localSheetId="16">'P10, E7 - Reinsurance'!$A$1:$Q$65</definedName>
    <definedName name="_xlnm.Print_Area" localSheetId="17">'P11, E8 - Seguro'!$A$1:$K$14</definedName>
    <definedName name="_xlnm.Print_Area" localSheetId="18">'P12, E9 - Micro1'!$A$1:$O$36</definedName>
    <definedName name="_xlnm.Print_Area" localSheetId="23">'P12, R1 - Premiums x'!$A$1:$V$128</definedName>
    <definedName name="_xlnm.Print_Area" localSheetId="19">'P13, E10 - Micro2'!$A$1:$O$36</definedName>
    <definedName name="_xlnm.Print_Area" localSheetId="20">'P14, E11 - Micro3'!$A$1:$L$36</definedName>
    <definedName name="_xlnm.Print_Area" localSheetId="30">'P14, R3 - Commissions X'!$A$1:$P$128</definedName>
    <definedName name="_xlnm.Print_Area" localSheetId="21">'P15, E12 - Gen''l Inte'!$A$1:$J$67</definedName>
    <definedName name="_xlnm.Print_Area" localSheetId="31">'P15, R4 - Risk in Force X'!$A$1:$Q$127</definedName>
    <definedName name="_xlnm.Print_Area" localSheetId="22">'P16, E13 - Notes to FS'!$A$1:$K$89</definedName>
    <definedName name="_xlnm.Print_Area" localSheetId="32">'P16, R5 - Losses and Claims X'!$A$1:$Q$128</definedName>
    <definedName name="_xlnm.Print_Area" localSheetId="25">'P17, R1 - Premiums'!$A$1:$V$143</definedName>
    <definedName name="_xlnm.Print_Area" localSheetId="33">'P17, R6 - Prem and Claims X'!$A$1:$AC$39</definedName>
    <definedName name="_xlnm.Print_Area" localSheetId="26">'P18, R2 - Losses'!$A$1:$W$142</definedName>
    <definedName name="_xlnm.Print_Area" localSheetId="34">'P18, R7 - Line of Business X'!$A$1:$J$37</definedName>
    <definedName name="_xlnm.Print_Area" localSheetId="27">'P19, R3 Commissions'!$A$1:$P$142</definedName>
    <definedName name="_xlnm.Print_Area" localSheetId="6">'P2, E1 - Inc LA'!$A$1:$H$64</definedName>
    <definedName name="_xlnm.Print_Area" localSheetId="28">'P20, R4 - Risk in Force'!$A$1:$Q$142</definedName>
    <definedName name="_xlnm.Print_Area" localSheetId="29">'P21, R5 - Losses and Claims'!$A$1:$Q$142</definedName>
    <definedName name="_xlnm.Print_Area" localSheetId="35">'P22, R6 - Prem and Claims'!$A$1:$AC$175</definedName>
    <definedName name="_xlnm.Print_Area" localSheetId="36">'P23, R7 - Line of Business'!$A$1:$J$37</definedName>
    <definedName name="_xlnm.Print_Area" localSheetId="37">'P24, S1 - Cash'!$A$1:$Y$78</definedName>
    <definedName name="_xlnm.Print_Area" localSheetId="38">'P25, S2 - T Dep'!$A$1:$T$34</definedName>
    <definedName name="_xlnm.Print_Area" localSheetId="39">'P26, S3.A - Prem Rec w90'!$A$1:$O$130</definedName>
    <definedName name="_xlnm.Print_Area" localSheetId="40">'P27, S3.B - Prem Rec Govt'!$A$1:$Q$44</definedName>
    <definedName name="_xlnm.Print_Area" localSheetId="41">'P28, S3.C - Prem Rec Marine'!$A$1:$Y$29</definedName>
    <definedName name="_xlnm.Print_Area" localSheetId="42">'P29,S3.D - Prem Rec Jumbo Risks'!$A$1:$Y$29</definedName>
    <definedName name="_xlnm.Print_Area" localSheetId="7">'P3, E1 - Dec LA'!$A$1:$F$108</definedName>
    <definedName name="_xlnm.Print_Area" localSheetId="43">'P30, S4 - Reinsurance'!$A$1:$V$65</definedName>
    <definedName name="_xlnm.Print_Area" localSheetId="44">'P31, S5 - Surety Loss'!$A$1:$P$27</definedName>
    <definedName name="_xlnm.Print_Area" localSheetId="45">'P32, S6.A - FAFVTPL - Debt'!$A$1:$W$51</definedName>
    <definedName name="_xlnm.Print_Area" localSheetId="46">'P33, S6.B - FAFVTPL - Equity'!$A$1:$W$33</definedName>
    <definedName name="_xlnm.Print_Area" localSheetId="47">'P34, S6.C - FAFVTPL - Funds'!$A$1:$N$78</definedName>
    <definedName name="_xlnm.Print_Area" localSheetId="48">'P35, S6.D - FAFVTPL - Deriv'!$A$1:$K$21</definedName>
    <definedName name="_xlnm.Print_Area" localSheetId="49">'P36, S7 - HTM'!$A$1:$U$36</definedName>
    <definedName name="_xlnm.Print_Area" localSheetId="50">'P37, S8 - RE Mortgage Loan'!$A$1:$T$24</definedName>
    <definedName name="_xlnm.Print_Area" localSheetId="51">'P38, S9 - Collateral Loan'!$A$1:$U$25</definedName>
    <definedName name="_xlnm.Print_Area" localSheetId="52">'P39, S10 - Guaranteed Loan'!$A$1:$P$25</definedName>
    <definedName name="_xlnm.Print_Area" localSheetId="8">'P4, E2 - SFP - Asset'!$A$1:$F$174</definedName>
    <definedName name="_xlnm.Print_Area" localSheetId="53">'P40, S11 - Chattel Mortgage'!$A$1:$Q$24</definedName>
    <definedName name="_xlnm.Print_Area" localSheetId="54">'P41, S12 - Notes Rec'!$A$1:$R$23</definedName>
    <definedName name="_xlnm.Print_Area" localSheetId="55">'P42, S13 - Housing Loan'!$A$1:$R$22</definedName>
    <definedName name="_xlnm.Print_Area" localSheetId="56">'P43, S14 - Car Loan'!$A$1:$S$23</definedName>
    <definedName name="_xlnm.Print_Area" localSheetId="57">'P44, S15 - Money Mortgage'!$A$1:$Z$23</definedName>
    <definedName name="_xlnm.Print_Area" localSheetId="58">'P45, S16 - Sales Contract'!$A$1:$Q$23</definedName>
    <definedName name="_xlnm.Print_Area" localSheetId="59">'P46, S17 - Unquoted Debt Sec'!$A$1:$V$22</definedName>
    <definedName name="_xlnm.Print_Area" localSheetId="60">'P47, S18 - Salary Loans'!$A$1:$Q$26</definedName>
    <definedName name="_xlnm.Print_Area" localSheetId="61">'P48, S19 - Other Loans'!$A$1:$Q$26</definedName>
    <definedName name="_xlnm.Print_Area" localSheetId="62">'P49, S20.A - AFS - Debt'!$A$1:$W$40</definedName>
    <definedName name="_xlnm.Print_Area" localSheetId="11">'P5, E2 - SFP - Liab, NW '!$A$1:$F$95</definedName>
    <definedName name="_xlnm.Print_Area" localSheetId="63">'P50, S20.B - AFS - Equity'!$A$1:$V$31</definedName>
    <definedName name="_xlnm.Print_Area" localSheetId="64">'P51, S20.C - AFS - Funds'!$A$1:$N$44</definedName>
    <definedName name="_xlnm.Print_Area" localSheetId="65">'P52, S21 - Due and Accrued'!$A$1:$K$47</definedName>
    <definedName name="_xlnm.Print_Area" localSheetId="66">'P53, S22 - Acc Rec'!$A$1:$L$31</definedName>
    <definedName name="_xlnm.Print_Area" localSheetId="67">'P54, S23 - Inv in Sub,Assoc,JV'!$A$1:$U$33</definedName>
    <definedName name="_xlnm.Print_Area" localSheetId="68">'P55, S24.A - P and E'!$A$1:$V$45</definedName>
    <definedName name="_xlnm.Print_Area" localSheetId="69">'P56, S24.B - P and E'!$A$1:$M$144</definedName>
    <definedName name="_xlnm.Print_Area" localSheetId="70">'P57, S24.C - P and E'!$A$1:$L$30</definedName>
    <definedName name="_xlnm.Print_Area" localSheetId="71">'P58, S25 - Inv Prop'!$A$1:$T$41</definedName>
    <definedName name="_xlnm.Print_Area" localSheetId="72">'P59, S26 - Lease '!$A$1:$M$32</definedName>
    <definedName name="_xlnm.Print_Area" localSheetId="12">'P6, E3 - SCI'!$A$1:$L$157</definedName>
    <definedName name="_xlnm.Print_Area" localSheetId="9">'P6, EIII - Underwriting'!$A$1:$F$52</definedName>
    <definedName name="_xlnm.Print_Area" localSheetId="73">'P60, S27 - NCAHS'!$A$1:$O$19</definedName>
    <definedName name="_xlnm.Print_Area" localSheetId="74">'P61, S28 - Subs Receivable'!$A$1:$H$23</definedName>
    <definedName name="_xlnm.Print_Area" localSheetId="75">'P62, S29 - Derivative Asset'!$A$1:$I$30</definedName>
    <definedName name="_xlnm.Print_Area" localSheetId="76">'P63, S30 - Other Asset'!$A$1:$H$32</definedName>
    <definedName name="_xlnm.Print_Area" localSheetId="77">'P64, S31.A-CL-Undiscounted'!$A$1:$N$39</definedName>
    <definedName name="_xlnm.Print_Area" localSheetId="78">'P65, S31.B-CL-Discounted'!$A$1:$N$39</definedName>
    <definedName name="_xlnm.Print_Area" localSheetId="79">'P66, S32.A - PL - Undiscounted'!$A$1:$O$43</definedName>
    <definedName name="_xlnm.Print_Area" localSheetId="80">'P67, S32.B - PL - Discounted'!$A$1:$O$42</definedName>
    <definedName name="_xlnm.Print_Area" localSheetId="81">'P68, S33 - Loss Triangle'!$A$1:$FK$77</definedName>
    <definedName name="_xlnm.Print_Area" localSheetId="82">'P69, S34.A - LCP - Direct'!$A$1:$R$69</definedName>
    <definedName name="_xlnm.Print_Area" localSheetId="13">'P7, E4 - IS (Accrual)'!$A$1:$H$59</definedName>
    <definedName name="_xlnm.Print_Area" localSheetId="83">'P70, S34.B - LCP - Treaty'!$A$1:$L$133</definedName>
    <definedName name="_xlnm.Print_Area" localSheetId="84">'P71, S34.C - LCP - Facultative'!$A$1:$M$133</definedName>
    <definedName name="_xlnm.Print_Area" localSheetId="85">'P72, S35 - Comm. Pay'!$A$1:$D$89</definedName>
    <definedName name="_xlnm.Print_Area" localSheetId="86">'P73, S36 - Ret Prem Pay'!$A$1:$H$23</definedName>
    <definedName name="_xlnm.Print_Area" localSheetId="87">'P74, S37 - Tax Pay'!$A$1:$L$44</definedName>
    <definedName name="_xlnm.Print_Area" localSheetId="88">'P75, S38 - Accts. Pay'!$A$1:$E$25</definedName>
    <definedName name="_xlnm.Print_Area" localSheetId="89">'P76, S39 - Div Pay'!$A$1:$G$23</definedName>
    <definedName name="_xlnm.Print_Area" localSheetId="90">'P77, S40 - Notes Pay'!$A$1:$E$24</definedName>
    <definedName name="_xlnm.Print_Area" localSheetId="91">'P78, S41 - Prov'!$A$1:$E$23</definedName>
    <definedName name="_xlnm.Print_Area" localSheetId="92">'P79, S42 - Accrd Exp'!$A$1:$F$30</definedName>
    <definedName name="_xlnm.Print_Area" localSheetId="14">'P8, E5 - Tax'!$A$1:$N$59</definedName>
    <definedName name="_xlnm.Print_Area" localSheetId="93">'P80, S43 - Other Liab'!$A$1:$E$23</definedName>
    <definedName name="_xlnm.Print_Area" localSheetId="94">'P81, S44 - Net Worth'!$A$1:$Q$31</definedName>
    <definedName name="_xlnm.Print_Area" localSheetId="95">'P82, S45 - Comm Paid'!$A$1:$F$33</definedName>
    <definedName name="_xlnm.Print_Area" localSheetId="15">'P9, E6 - Prem and Loss'!$A$1:$J$62</definedName>
    <definedName name="_xlnm.Print_Area" localSheetId="0">'x P1 - Com Prof'!$A$1:$J$85</definedName>
    <definedName name="_xlnm.Print_Titles" localSheetId="24">' P13, R2 - Losses X'!$2:$10</definedName>
    <definedName name="_xlnm.Print_Titles" localSheetId="3">Content!$11:$13</definedName>
    <definedName name="_xlnm.Print_Titles" localSheetId="5">'P1 - Annex '!$1:$9</definedName>
    <definedName name="_xlnm.Print_Titles" localSheetId="1">'P1 - Annex X'!$1:$9</definedName>
    <definedName name="_xlnm.Print_Titles" localSheetId="16">'P10, E7 - Reinsurance'!$1:$9</definedName>
    <definedName name="_xlnm.Print_Titles" localSheetId="23">'P12, R1 - Premiums x'!$1:$10</definedName>
    <definedName name="_xlnm.Print_Titles" localSheetId="30">'P14, R3 - Commissions X'!$1:$11</definedName>
    <definedName name="_xlnm.Print_Titles" localSheetId="31">'P15, R4 - Risk in Force X'!$1:$10</definedName>
    <definedName name="_xlnm.Print_Titles" localSheetId="32">'P16, R5 - Losses and Claims X'!$1:$11</definedName>
    <definedName name="_xlnm.Print_Titles" localSheetId="25">'P17, R1 - Premiums'!$1:$10</definedName>
    <definedName name="_xlnm.Print_Titles" localSheetId="33">'P17, R6 - Prem and Claims X'!$A:$A,'P17, R6 - Prem and Claims X'!$1:$10</definedName>
    <definedName name="_xlnm.Print_Titles" localSheetId="26">'P18, R2 - Losses'!$1:$10</definedName>
    <definedName name="_xlnm.Print_Titles" localSheetId="27">'P19, R3 Commissions'!$1:$11</definedName>
    <definedName name="_xlnm.Print_Titles" localSheetId="28">'P20, R4 - Risk in Force'!$1:$10</definedName>
    <definedName name="_xlnm.Print_Titles" localSheetId="35">'P22, R6 - Prem and Claims'!$A:$A,'P22, R6 - Prem and Claims'!$1:$10</definedName>
    <definedName name="_xlnm.Print_Titles" localSheetId="37">'P24, S1 - Cash'!$1:$11</definedName>
    <definedName name="_xlnm.Print_Titles" localSheetId="38">'P25, S2 - T Dep'!$1:$11</definedName>
    <definedName name="_xlnm.Print_Titles" localSheetId="39">'P26, S3.A - Prem Rec w90'!$1:$9</definedName>
    <definedName name="_xlnm.Print_Titles" localSheetId="40">'P27, S3.B - Prem Rec Govt'!$1:$10</definedName>
    <definedName name="_xlnm.Print_Titles" localSheetId="41">'P28, S3.C - Prem Rec Marine'!$1:$9</definedName>
    <definedName name="_xlnm.Print_Titles" localSheetId="42">'P29,S3.D - Prem Rec Jumbo Risks'!$1:$9</definedName>
    <definedName name="_xlnm.Print_Titles" localSheetId="7">'P3, E1 - Dec LA'!$1:$8</definedName>
    <definedName name="_xlnm.Print_Titles" localSheetId="43">'P30, S4 - Reinsurance'!$1:$12</definedName>
    <definedName name="_xlnm.Print_Titles" localSheetId="44">'P31, S5 - Surety Loss'!$1:$11</definedName>
    <definedName name="_xlnm.Print_Titles" localSheetId="45">'P32, S6.A - FAFVTPL - Debt'!$1:$11</definedName>
    <definedName name="_xlnm.Print_Titles" localSheetId="46">'P33, S6.B - FAFVTPL - Equity'!$1:$12</definedName>
    <definedName name="_xlnm.Print_Titles" localSheetId="47">'P34, S6.C - FAFVTPL - Funds'!$1:$9</definedName>
    <definedName name="_xlnm.Print_Titles" localSheetId="48">'P35, S6.D - FAFVTPL - Deriv'!$1:$9</definedName>
    <definedName name="_xlnm.Print_Titles" localSheetId="49">'P36, S7 - HTM'!$1:$11</definedName>
    <definedName name="_xlnm.Print_Titles" localSheetId="50">'P37, S8 - RE Mortgage Loan'!$1:$13</definedName>
    <definedName name="_xlnm.Print_Titles" localSheetId="51">'P38, S9 - Collateral Loan'!$1:$13</definedName>
    <definedName name="_xlnm.Print_Titles" localSheetId="52">'P39, S10 - Guaranteed Loan'!$1:$12</definedName>
    <definedName name="_xlnm.Print_Titles" localSheetId="8">'P4, E2 - SFP - Asset'!$1:$8</definedName>
    <definedName name="_xlnm.Print_Titles" localSheetId="53">'P40, S11 - Chattel Mortgage'!$1:$12</definedName>
    <definedName name="_xlnm.Print_Titles" localSheetId="54">'P41, S12 - Notes Rec'!$1:$12</definedName>
    <definedName name="_xlnm.Print_Titles" localSheetId="55">'P42, S13 - Housing Loan'!$1:$12</definedName>
    <definedName name="_xlnm.Print_Titles" localSheetId="56">'P43, S14 - Car Loan'!$1:$12</definedName>
    <definedName name="_xlnm.Print_Titles" localSheetId="57">'P44, S15 - Money Mortgage'!$1:$12</definedName>
    <definedName name="_xlnm.Print_Titles" localSheetId="58">'P45, S16 - Sales Contract'!$1:$12</definedName>
    <definedName name="_xlnm.Print_Titles" localSheetId="59">'P46, S17 - Unquoted Debt Sec'!$1:$11</definedName>
    <definedName name="_xlnm.Print_Titles" localSheetId="60">'P47, S18 - Salary Loans'!$1:$12</definedName>
    <definedName name="_xlnm.Print_Titles" localSheetId="61">'P48, S19 - Other Loans'!$1:$12</definedName>
    <definedName name="_xlnm.Print_Titles" localSheetId="62">'P49, S20.A - AFS - Debt'!$1:$11</definedName>
    <definedName name="_xlnm.Print_Titles" localSheetId="63">'P50, S20.B - AFS - Equity'!$1:$12</definedName>
    <definedName name="_xlnm.Print_Titles" localSheetId="64">'P51, S20.C - AFS - Funds'!$1:$8</definedName>
    <definedName name="_xlnm.Print_Titles" localSheetId="65">'P52, S21 - Due and Accrued'!$1:$11</definedName>
    <definedName name="_xlnm.Print_Titles" localSheetId="66">'P53, S22 - Acc Rec'!$1:$12</definedName>
    <definedName name="_xlnm.Print_Titles" localSheetId="67">'P54, S23 - Inv in Sub,Assoc,JV'!$1:$12</definedName>
    <definedName name="_xlnm.Print_Titles" localSheetId="68">'P55, S24.A - P and E'!$1:$12</definedName>
    <definedName name="_xlnm.Print_Titles" localSheetId="69">'P56, S24.B - P and E'!$1:$10</definedName>
    <definedName name="_xlnm.Print_Titles" localSheetId="70">'P57, S24.C - P and E'!$1:$10</definedName>
    <definedName name="_xlnm.Print_Titles" localSheetId="71">'P58, S25 - Inv Prop'!$1:$10</definedName>
    <definedName name="_xlnm.Print_Titles" localSheetId="12">'P6, E3 - SCI'!$1:$7</definedName>
    <definedName name="_xlnm.Print_Titles" localSheetId="73">'P60, S27 - NCAHS'!$1:$10</definedName>
    <definedName name="_xlnm.Print_Titles" localSheetId="74">'P61, S28 - Subs Receivable'!$1:$9</definedName>
    <definedName name="_xlnm.Print_Titles" localSheetId="75">'P62, S29 - Derivative Asset'!$1:$9</definedName>
    <definedName name="_xlnm.Print_Titles" localSheetId="76">'P63, S30 - Other Asset'!$1:$9</definedName>
    <definedName name="_xlnm.Print_Titles" localSheetId="82">'P69, S34.A - LCP - Direct'!$1:$14</definedName>
    <definedName name="_xlnm.Print_Titles" localSheetId="13">'P7, E4 - IS (Accrual)'!$1:$6</definedName>
    <definedName name="_xlnm.Print_Titles" localSheetId="83">'P70, S34.B - LCP - Treaty'!$1:$13</definedName>
    <definedName name="_xlnm.Print_Titles" localSheetId="84">'P71, S34.C - LCP - Facultative'!$1:$13</definedName>
    <definedName name="_xlnm.Print_Titles" localSheetId="85">'P72, S35 - Comm. Pay'!$1:$8</definedName>
    <definedName name="_xlnm.Print_Titles" localSheetId="86">'P73, S36 - Ret Prem Pay'!$1:$9</definedName>
    <definedName name="_xlnm.Print_Titles" localSheetId="88">'P75, S38 - Accts. Pay'!$1:$9</definedName>
    <definedName name="_xlnm.Print_Titles" localSheetId="89">'P76, S39 - Div Pay'!$1:$9</definedName>
    <definedName name="_xlnm.Print_Titles" localSheetId="90">'P77, S40 - Notes Pay'!$1:$9</definedName>
    <definedName name="_xlnm.Print_Titles" localSheetId="91">'P78, S41 - Prov'!$1:$9</definedName>
    <definedName name="_xlnm.Print_Titles" localSheetId="92">'P79, S42 - Accrd Exp'!$1:$9</definedName>
    <definedName name="_xlnm.Print_Titles" localSheetId="93">'P80, S43 - Other Liab'!$1:$9</definedName>
    <definedName name="_xlnm.Print_Titles" localSheetId="94">'P81, S44 - Net Worth'!$1:$11</definedName>
    <definedName name="pt">[1]A!$C$65</definedName>
    <definedName name="StartDate" localSheetId="81">[2]main!$E$7</definedName>
    <definedName name="StartDate">[2]main!$E$7</definedName>
    <definedName name="tp">[1]wbs!$G$25</definedName>
    <definedName name="tppy">[1]wbs!$M$25</definedName>
    <definedName name="useRBC2" localSheetId="81">[2]main!$F$30</definedName>
    <definedName name="useRBC2">[2]main!$F$30</definedName>
    <definedName name="vat">[1]A!$C$68</definedName>
    <definedName name="wt">[1]A!$C$70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7" i="62" l="1"/>
  <c r="E100" i="63"/>
  <c r="F44" i="106"/>
  <c r="E44" i="106"/>
  <c r="J41" i="106"/>
  <c r="I41" i="106"/>
  <c r="H41" i="106"/>
  <c r="G41" i="106"/>
  <c r="F41" i="106"/>
  <c r="F33" i="106"/>
  <c r="E33" i="106"/>
  <c r="J31" i="106"/>
  <c r="I31" i="106"/>
  <c r="H31" i="106"/>
  <c r="G31" i="106"/>
  <c r="E31" i="106" s="1"/>
  <c r="F31" i="106"/>
  <c r="J19" i="106"/>
  <c r="I19" i="106"/>
  <c r="H19" i="106"/>
  <c r="G19" i="106"/>
  <c r="F19" i="106"/>
  <c r="E19" i="106"/>
  <c r="E17" i="106"/>
  <c r="J17" i="106"/>
  <c r="I17" i="106"/>
  <c r="H17" i="106"/>
  <c r="G17" i="106"/>
  <c r="F17" i="106"/>
  <c r="E10" i="106"/>
  <c r="G25" i="106"/>
  <c r="F24" i="106"/>
  <c r="P67" i="101"/>
  <c r="O67" i="101"/>
  <c r="N67" i="101"/>
  <c r="M67" i="101"/>
  <c r="L67" i="101"/>
  <c r="K67" i="101"/>
  <c r="J67" i="101"/>
  <c r="I67" i="101"/>
  <c r="G67" i="101"/>
  <c r="R66" i="101"/>
  <c r="Q66" i="101"/>
  <c r="R65" i="101"/>
  <c r="Q65" i="101"/>
  <c r="R64" i="101"/>
  <c r="Q64" i="101"/>
  <c r="R63" i="101"/>
  <c r="R67" i="101" s="1"/>
  <c r="Q63" i="101"/>
  <c r="Q67" i="101" s="1"/>
  <c r="P61" i="101"/>
  <c r="O61" i="101"/>
  <c r="N61" i="101"/>
  <c r="M61" i="101"/>
  <c r="L61" i="101"/>
  <c r="K61" i="101"/>
  <c r="J61" i="101"/>
  <c r="I61" i="101"/>
  <c r="G61" i="101"/>
  <c r="R60" i="101"/>
  <c r="Q60" i="101"/>
  <c r="R59" i="101"/>
  <c r="Q59" i="101"/>
  <c r="R58" i="101"/>
  <c r="Q58" i="101"/>
  <c r="R57" i="101"/>
  <c r="R61" i="101" s="1"/>
  <c r="Q57" i="101"/>
  <c r="Q61" i="101" s="1"/>
  <c r="P55" i="101"/>
  <c r="O55" i="101"/>
  <c r="N55" i="101"/>
  <c r="M55" i="101"/>
  <c r="L55" i="101"/>
  <c r="K55" i="101"/>
  <c r="J55" i="101"/>
  <c r="I55" i="101"/>
  <c r="G55" i="101"/>
  <c r="R54" i="101"/>
  <c r="Q54" i="101"/>
  <c r="R53" i="101"/>
  <c r="Q53" i="101"/>
  <c r="R52" i="101"/>
  <c r="Q52" i="101"/>
  <c r="R51" i="101"/>
  <c r="R55" i="101" s="1"/>
  <c r="Q51" i="101"/>
  <c r="Q55" i="101" s="1"/>
  <c r="P49" i="101"/>
  <c r="O49" i="101"/>
  <c r="N49" i="101"/>
  <c r="M49" i="101"/>
  <c r="L49" i="101"/>
  <c r="K49" i="101"/>
  <c r="J49" i="101"/>
  <c r="I49" i="101"/>
  <c r="G49" i="101"/>
  <c r="R48" i="101"/>
  <c r="Q48" i="101"/>
  <c r="R47" i="101"/>
  <c r="Q47" i="101"/>
  <c r="R46" i="101"/>
  <c r="Q46" i="101"/>
  <c r="R45" i="101"/>
  <c r="R49" i="101" s="1"/>
  <c r="Q45" i="101"/>
  <c r="Q49" i="101" s="1"/>
  <c r="Q42" i="101"/>
  <c r="P42" i="101"/>
  <c r="O42" i="101"/>
  <c r="N42" i="101"/>
  <c r="M42" i="101"/>
  <c r="L42" i="101"/>
  <c r="K42" i="101"/>
  <c r="J42" i="101"/>
  <c r="I42" i="101"/>
  <c r="G42" i="101"/>
  <c r="R41" i="101"/>
  <c r="Q41" i="101"/>
  <c r="R40" i="101"/>
  <c r="Q40" i="101"/>
  <c r="R39" i="101"/>
  <c r="Q39" i="101"/>
  <c r="R38" i="101"/>
  <c r="R42" i="101" s="1"/>
  <c r="Q38" i="101"/>
  <c r="Q35" i="101"/>
  <c r="P35" i="101"/>
  <c r="O35" i="101"/>
  <c r="N35" i="101"/>
  <c r="M35" i="101"/>
  <c r="L35" i="101"/>
  <c r="K35" i="101"/>
  <c r="J35" i="101"/>
  <c r="I35" i="101"/>
  <c r="G35" i="101"/>
  <c r="R34" i="101"/>
  <c r="Q34" i="101"/>
  <c r="R33" i="101"/>
  <c r="Q33" i="101"/>
  <c r="R32" i="101"/>
  <c r="Q32" i="101"/>
  <c r="R31" i="101"/>
  <c r="R35" i="101" s="1"/>
  <c r="Q31" i="101"/>
  <c r="P28" i="101"/>
  <c r="O28" i="101"/>
  <c r="N28" i="101"/>
  <c r="M28" i="101"/>
  <c r="L28" i="101"/>
  <c r="K28" i="101"/>
  <c r="J28" i="101"/>
  <c r="I28" i="101"/>
  <c r="G28" i="101"/>
  <c r="R27" i="101"/>
  <c r="Q27" i="101"/>
  <c r="R26" i="101"/>
  <c r="Q26" i="101"/>
  <c r="R25" i="101"/>
  <c r="Q25" i="101"/>
  <c r="R24" i="101"/>
  <c r="R28" i="101" s="1"/>
  <c r="Q24" i="101"/>
  <c r="Q28" i="101" s="1"/>
  <c r="I32" i="87"/>
  <c r="K32" i="87"/>
  <c r="S32" i="87"/>
  <c r="R32" i="87"/>
  <c r="Q32" i="87"/>
  <c r="P32" i="87"/>
  <c r="O32" i="87"/>
  <c r="N32" i="87"/>
  <c r="M32" i="87"/>
  <c r="L32" i="87"/>
  <c r="J32" i="87"/>
  <c r="J35" i="85"/>
  <c r="F29" i="70"/>
  <c r="F38" i="71"/>
  <c r="E41" i="106" l="1"/>
  <c r="L74" i="68"/>
  <c r="O107" i="65"/>
  <c r="N107" i="65"/>
  <c r="M107" i="65"/>
  <c r="L107" i="65"/>
  <c r="K107" i="65"/>
  <c r="J107" i="65"/>
  <c r="I107" i="65"/>
  <c r="H107" i="65"/>
  <c r="Q31" i="64" l="1"/>
  <c r="P31" i="64"/>
  <c r="O31" i="64"/>
  <c r="N31" i="64"/>
  <c r="M31" i="64"/>
  <c r="J31" i="64"/>
  <c r="W73" i="30"/>
  <c r="V73" i="30"/>
  <c r="U73" i="30"/>
  <c r="T73" i="30"/>
  <c r="S73" i="30"/>
  <c r="R73" i="30"/>
  <c r="Q73" i="30"/>
  <c r="P73" i="30"/>
  <c r="O73" i="30"/>
  <c r="N73" i="30"/>
  <c r="M73" i="30"/>
  <c r="L73" i="30"/>
  <c r="K73" i="30"/>
  <c r="J73" i="30"/>
  <c r="I73" i="30"/>
  <c r="H73" i="30"/>
  <c r="W65" i="30"/>
  <c r="V65" i="30"/>
  <c r="U65" i="30"/>
  <c r="T65" i="30"/>
  <c r="S65" i="30"/>
  <c r="R65" i="30"/>
  <c r="Q65" i="30"/>
  <c r="P65" i="30"/>
  <c r="O65" i="30"/>
  <c r="N65" i="30"/>
  <c r="M65" i="30"/>
  <c r="L65" i="30"/>
  <c r="K65" i="30"/>
  <c r="J65" i="30"/>
  <c r="I65" i="30"/>
  <c r="H65" i="30"/>
  <c r="W57" i="30"/>
  <c r="V57" i="30"/>
  <c r="U57" i="30"/>
  <c r="T57" i="30"/>
  <c r="S57" i="30"/>
  <c r="R57" i="30"/>
  <c r="Q57" i="30"/>
  <c r="P57" i="30"/>
  <c r="O57" i="30"/>
  <c r="N57" i="30"/>
  <c r="M57" i="30"/>
  <c r="L57" i="30"/>
  <c r="K57" i="30"/>
  <c r="J57" i="30"/>
  <c r="I57" i="30"/>
  <c r="H57" i="30"/>
  <c r="W49" i="30"/>
  <c r="V49" i="30"/>
  <c r="U49" i="30"/>
  <c r="T49" i="30"/>
  <c r="S49" i="30"/>
  <c r="R49" i="30"/>
  <c r="Q49" i="30"/>
  <c r="P49" i="30"/>
  <c r="O49" i="30"/>
  <c r="N49" i="30"/>
  <c r="M49" i="30"/>
  <c r="L49" i="30"/>
  <c r="K49" i="30"/>
  <c r="J49" i="30"/>
  <c r="I49" i="30"/>
  <c r="H49" i="30"/>
  <c r="W41" i="30"/>
  <c r="V41" i="30"/>
  <c r="U41" i="30"/>
  <c r="T41" i="30"/>
  <c r="S41" i="30"/>
  <c r="R41" i="30"/>
  <c r="Q41" i="30"/>
  <c r="P41" i="30"/>
  <c r="O41" i="30"/>
  <c r="N41" i="30"/>
  <c r="M41" i="30"/>
  <c r="L41" i="30"/>
  <c r="K41" i="30"/>
  <c r="J41" i="30"/>
  <c r="I41" i="30"/>
  <c r="H41" i="30"/>
  <c r="G54" i="154" l="1"/>
  <c r="G10" i="154"/>
  <c r="I158" i="163"/>
  <c r="H158" i="163"/>
  <c r="G158" i="163"/>
  <c r="F158" i="163"/>
  <c r="E158" i="163"/>
  <c r="D158" i="163"/>
  <c r="C158" i="163"/>
  <c r="B158" i="163"/>
  <c r="I150" i="163"/>
  <c r="H150" i="163"/>
  <c r="G150" i="163"/>
  <c r="F150" i="163"/>
  <c r="E150" i="163"/>
  <c r="D150" i="163"/>
  <c r="C150" i="163"/>
  <c r="B150" i="163"/>
  <c r="I143" i="163"/>
  <c r="H143" i="163"/>
  <c r="G143" i="163"/>
  <c r="F143" i="163"/>
  <c r="E143" i="163"/>
  <c r="D143" i="163"/>
  <c r="C143" i="163"/>
  <c r="B143" i="163"/>
  <c r="I135" i="163"/>
  <c r="H135" i="163"/>
  <c r="G135" i="163"/>
  <c r="F135" i="163"/>
  <c r="E135" i="163"/>
  <c r="D135" i="163"/>
  <c r="C135" i="163"/>
  <c r="B135" i="163"/>
  <c r="I126" i="163"/>
  <c r="H126" i="163"/>
  <c r="G126" i="163"/>
  <c r="F126" i="163"/>
  <c r="E126" i="163"/>
  <c r="D126" i="163"/>
  <c r="C126" i="163"/>
  <c r="B126" i="163"/>
  <c r="I119" i="163"/>
  <c r="H119" i="163"/>
  <c r="G119" i="163"/>
  <c r="F119" i="163"/>
  <c r="E119" i="163"/>
  <c r="D119" i="163"/>
  <c r="C119" i="163"/>
  <c r="B119" i="163"/>
  <c r="I109" i="163"/>
  <c r="H109" i="163"/>
  <c r="G109" i="163"/>
  <c r="F109" i="163"/>
  <c r="E109" i="163"/>
  <c r="D109" i="163"/>
  <c r="C109" i="163"/>
  <c r="B109" i="163"/>
  <c r="I100" i="163"/>
  <c r="H100" i="163"/>
  <c r="G100" i="163"/>
  <c r="F100" i="163"/>
  <c r="E100" i="163"/>
  <c r="D100" i="163"/>
  <c r="C100" i="163"/>
  <c r="B100" i="163"/>
  <c r="I90" i="163"/>
  <c r="H90" i="163"/>
  <c r="G90" i="163"/>
  <c r="F90" i="163"/>
  <c r="E90" i="163"/>
  <c r="D90" i="163"/>
  <c r="C90" i="163"/>
  <c r="B90" i="163"/>
  <c r="I81" i="163"/>
  <c r="H81" i="163"/>
  <c r="G81" i="163"/>
  <c r="F81" i="163"/>
  <c r="E81" i="163"/>
  <c r="D81" i="163"/>
  <c r="C81" i="163"/>
  <c r="B81" i="163"/>
  <c r="I73" i="163"/>
  <c r="H73" i="163"/>
  <c r="G73" i="163"/>
  <c r="F73" i="163"/>
  <c r="E73" i="163"/>
  <c r="D73" i="163"/>
  <c r="C73" i="163"/>
  <c r="B73" i="163"/>
  <c r="I65" i="163"/>
  <c r="H65" i="163"/>
  <c r="G65" i="163"/>
  <c r="F65" i="163"/>
  <c r="E65" i="163"/>
  <c r="D65" i="163"/>
  <c r="C65" i="163"/>
  <c r="B65" i="163"/>
  <c r="I54" i="163"/>
  <c r="H54" i="163"/>
  <c r="G54" i="163"/>
  <c r="F54" i="163"/>
  <c r="E54" i="163"/>
  <c r="D54" i="163"/>
  <c r="C54" i="163"/>
  <c r="B54" i="163"/>
  <c r="I46" i="163"/>
  <c r="H46" i="163"/>
  <c r="G46" i="163"/>
  <c r="F46" i="163"/>
  <c r="E46" i="163"/>
  <c r="D46" i="163"/>
  <c r="C46" i="163"/>
  <c r="B46" i="163"/>
  <c r="I39" i="163"/>
  <c r="H39" i="163"/>
  <c r="G39" i="163"/>
  <c r="F39" i="163"/>
  <c r="E39" i="163"/>
  <c r="D39" i="163"/>
  <c r="C39" i="163"/>
  <c r="B39" i="163"/>
  <c r="I30" i="163"/>
  <c r="H30" i="163"/>
  <c r="G30" i="163"/>
  <c r="F30" i="163"/>
  <c r="E30" i="163"/>
  <c r="D30" i="163"/>
  <c r="C30" i="163"/>
  <c r="B30" i="163"/>
  <c r="I11" i="163"/>
  <c r="I167" i="163" s="1"/>
  <c r="H11" i="163"/>
  <c r="G11" i="163"/>
  <c r="G167" i="163" s="1"/>
  <c r="F11" i="163"/>
  <c r="F167" i="163" s="1"/>
  <c r="E11" i="163"/>
  <c r="E167" i="163" s="1"/>
  <c r="D11" i="163"/>
  <c r="D167" i="163" s="1"/>
  <c r="C11" i="163"/>
  <c r="C167" i="163" s="1"/>
  <c r="B11" i="163"/>
  <c r="B167" i="163" s="1"/>
  <c r="H167" i="163" l="1"/>
  <c r="K21" i="115" l="1"/>
  <c r="P142" i="161"/>
  <c r="O142" i="161"/>
  <c r="N142" i="161"/>
  <c r="M142" i="161"/>
  <c r="L142" i="161"/>
  <c r="K142" i="161"/>
  <c r="J142" i="161"/>
  <c r="H142" i="161"/>
  <c r="G142" i="161"/>
  <c r="F142" i="161"/>
  <c r="E142" i="161"/>
  <c r="Q141" i="161"/>
  <c r="I141" i="161"/>
  <c r="Q140" i="161"/>
  <c r="I140" i="161"/>
  <c r="Q139" i="161"/>
  <c r="I139" i="161"/>
  <c r="Q138" i="161"/>
  <c r="I138" i="161"/>
  <c r="Q137" i="161"/>
  <c r="I137" i="161"/>
  <c r="Q136" i="161"/>
  <c r="I136" i="161"/>
  <c r="Q135" i="161"/>
  <c r="I135" i="161"/>
  <c r="Q134" i="161"/>
  <c r="I134" i="161"/>
  <c r="Q133" i="161"/>
  <c r="I133" i="161"/>
  <c r="Q132" i="161"/>
  <c r="I132" i="161"/>
  <c r="I142" i="161" s="1"/>
  <c r="Q125" i="161"/>
  <c r="J125" i="161"/>
  <c r="J124" i="161"/>
  <c r="Q124" i="161" s="1"/>
  <c r="Q123" i="161"/>
  <c r="J123" i="161"/>
  <c r="J122" i="161"/>
  <c r="Q122" i="161" s="1"/>
  <c r="J121" i="161"/>
  <c r="Q121" i="161" s="1"/>
  <c r="J120" i="161"/>
  <c r="Q120" i="161" s="1"/>
  <c r="J119" i="161"/>
  <c r="Q119" i="161" s="1"/>
  <c r="J118" i="161"/>
  <c r="Q118" i="161" s="1"/>
  <c r="Q117" i="161"/>
  <c r="J117" i="161"/>
  <c r="J116" i="161"/>
  <c r="Q116" i="161" s="1"/>
  <c r="Q115" i="161"/>
  <c r="J115" i="161"/>
  <c r="P114" i="161"/>
  <c r="P127" i="161" s="1"/>
  <c r="O114" i="161"/>
  <c r="N114" i="161"/>
  <c r="M114" i="161"/>
  <c r="L114" i="161"/>
  <c r="L127" i="161" s="1"/>
  <c r="K114" i="161"/>
  <c r="I114" i="161"/>
  <c r="H114" i="161"/>
  <c r="G114" i="161"/>
  <c r="F114" i="161"/>
  <c r="E114" i="161"/>
  <c r="J113" i="161"/>
  <c r="Q113" i="161" s="1"/>
  <c r="J112" i="161"/>
  <c r="Q112" i="161" s="1"/>
  <c r="J111" i="161"/>
  <c r="Q111" i="161" s="1"/>
  <c r="J110" i="161"/>
  <c r="Q110" i="161" s="1"/>
  <c r="J109" i="161"/>
  <c r="Q109" i="161" s="1"/>
  <c r="P108" i="161"/>
  <c r="O108" i="161"/>
  <c r="N108" i="161"/>
  <c r="M108" i="161"/>
  <c r="L108" i="161"/>
  <c r="K108" i="161"/>
  <c r="I108" i="161"/>
  <c r="H108" i="161"/>
  <c r="G108" i="161"/>
  <c r="F108" i="161"/>
  <c r="J108" i="161" s="1"/>
  <c r="Q108" i="161" s="1"/>
  <c r="E108" i="161"/>
  <c r="J107" i="161"/>
  <c r="Q107" i="161" s="1"/>
  <c r="J106" i="161"/>
  <c r="Q106" i="161" s="1"/>
  <c r="P105" i="161"/>
  <c r="O105" i="161"/>
  <c r="N105" i="161"/>
  <c r="M105" i="161"/>
  <c r="L105" i="161"/>
  <c r="K105" i="161"/>
  <c r="I105" i="161"/>
  <c r="H105" i="161"/>
  <c r="H127" i="161" s="1"/>
  <c r="G105" i="161"/>
  <c r="F105" i="161"/>
  <c r="E105" i="161"/>
  <c r="J104" i="161"/>
  <c r="Q104" i="161" s="1"/>
  <c r="J103" i="161"/>
  <c r="Q103" i="161" s="1"/>
  <c r="J102" i="161"/>
  <c r="J98" i="161"/>
  <c r="Q98" i="161" s="1"/>
  <c r="Q97" i="161"/>
  <c r="J97" i="161"/>
  <c r="J96" i="161"/>
  <c r="Q96" i="161" s="1"/>
  <c r="J95" i="161"/>
  <c r="Q95" i="161" s="1"/>
  <c r="J94" i="161"/>
  <c r="Q94" i="161" s="1"/>
  <c r="J93" i="161"/>
  <c r="Q93" i="161" s="1"/>
  <c r="P92" i="161"/>
  <c r="O92" i="161"/>
  <c r="O77" i="161" s="1"/>
  <c r="N92" i="161"/>
  <c r="M92" i="161"/>
  <c r="L92" i="161"/>
  <c r="K92" i="161"/>
  <c r="K77" i="161" s="1"/>
  <c r="I92" i="161"/>
  <c r="H92" i="161"/>
  <c r="G92" i="161"/>
  <c r="G77" i="161" s="1"/>
  <c r="F92" i="161"/>
  <c r="E92" i="161"/>
  <c r="J91" i="161"/>
  <c r="Q91" i="161" s="1"/>
  <c r="J90" i="161"/>
  <c r="Q90" i="161" s="1"/>
  <c r="J89" i="161"/>
  <c r="Q89" i="161" s="1"/>
  <c r="J88" i="161"/>
  <c r="Q88" i="161" s="1"/>
  <c r="J87" i="161"/>
  <c r="Q87" i="161" s="1"/>
  <c r="J86" i="161"/>
  <c r="Q86" i="161" s="1"/>
  <c r="P85" i="161"/>
  <c r="O85" i="161"/>
  <c r="N85" i="161"/>
  <c r="M85" i="161"/>
  <c r="L85" i="161"/>
  <c r="K85" i="161"/>
  <c r="I85" i="161"/>
  <c r="H85" i="161"/>
  <c r="G85" i="161"/>
  <c r="F85" i="161"/>
  <c r="E85" i="161"/>
  <c r="Q84" i="161"/>
  <c r="J84" i="161"/>
  <c r="J83" i="161"/>
  <c r="Q83" i="161" s="1"/>
  <c r="J82" i="161"/>
  <c r="Q82" i="161" s="1"/>
  <c r="J81" i="161"/>
  <c r="Q81" i="161" s="1"/>
  <c r="J80" i="161"/>
  <c r="Q80" i="161" s="1"/>
  <c r="J79" i="161"/>
  <c r="Q79" i="161" s="1"/>
  <c r="P78" i="161"/>
  <c r="O78" i="161"/>
  <c r="N78" i="161"/>
  <c r="M78" i="161"/>
  <c r="M77" i="161" s="1"/>
  <c r="M100" i="161" s="1"/>
  <c r="L78" i="161"/>
  <c r="K78" i="161"/>
  <c r="I78" i="161"/>
  <c r="I77" i="161" s="1"/>
  <c r="H78" i="161"/>
  <c r="G78" i="161"/>
  <c r="F78" i="161"/>
  <c r="E78" i="161"/>
  <c r="E77" i="161" s="1"/>
  <c r="N77" i="161"/>
  <c r="F77" i="161"/>
  <c r="J76" i="161"/>
  <c r="Q76" i="161" s="1"/>
  <c r="Q75" i="161"/>
  <c r="J75" i="161"/>
  <c r="J74" i="161"/>
  <c r="Q74" i="161" s="1"/>
  <c r="Q73" i="161"/>
  <c r="J73" i="161"/>
  <c r="J72" i="161"/>
  <c r="Q72" i="161" s="1"/>
  <c r="Q71" i="161"/>
  <c r="J71" i="161"/>
  <c r="P70" i="161"/>
  <c r="O70" i="161"/>
  <c r="N70" i="161"/>
  <c r="M70" i="161"/>
  <c r="L70" i="161"/>
  <c r="K70" i="161"/>
  <c r="I70" i="161"/>
  <c r="H70" i="161"/>
  <c r="G70" i="161"/>
  <c r="F70" i="161"/>
  <c r="E70" i="161"/>
  <c r="J69" i="161"/>
  <c r="Q69" i="161" s="1"/>
  <c r="J68" i="161"/>
  <c r="Q68" i="161" s="1"/>
  <c r="J67" i="161"/>
  <c r="Q67" i="161" s="1"/>
  <c r="J66" i="161"/>
  <c r="Q66" i="161" s="1"/>
  <c r="J65" i="161"/>
  <c r="Q65" i="161" s="1"/>
  <c r="J64" i="161"/>
  <c r="Q64" i="161" s="1"/>
  <c r="P63" i="161"/>
  <c r="O63" i="161"/>
  <c r="N63" i="161"/>
  <c r="M63" i="161"/>
  <c r="L63" i="161"/>
  <c r="K63" i="161"/>
  <c r="I63" i="161"/>
  <c r="H63" i="161"/>
  <c r="G63" i="161"/>
  <c r="F63" i="161"/>
  <c r="E63" i="161"/>
  <c r="J62" i="161"/>
  <c r="Q62" i="161" s="1"/>
  <c r="Q61" i="161"/>
  <c r="J61" i="161"/>
  <c r="J60" i="161"/>
  <c r="Q60" i="161" s="1"/>
  <c r="Q59" i="161"/>
  <c r="J59" i="161"/>
  <c r="J58" i="161"/>
  <c r="Q58" i="161" s="1"/>
  <c r="Q57" i="161"/>
  <c r="J57" i="161"/>
  <c r="P56" i="161"/>
  <c r="O56" i="161"/>
  <c r="N56" i="161"/>
  <c r="M56" i="161"/>
  <c r="M48" i="161" s="1"/>
  <c r="L56" i="161"/>
  <c r="K56" i="161"/>
  <c r="I56" i="161"/>
  <c r="I48" i="161" s="1"/>
  <c r="H56" i="161"/>
  <c r="G56" i="161"/>
  <c r="F56" i="161"/>
  <c r="E56" i="161"/>
  <c r="E48" i="161" s="1"/>
  <c r="J55" i="161"/>
  <c r="Q55" i="161" s="1"/>
  <c r="J54" i="161"/>
  <c r="Q54" i="161" s="1"/>
  <c r="J53" i="161"/>
  <c r="Q53" i="161" s="1"/>
  <c r="J52" i="161"/>
  <c r="Q52" i="161" s="1"/>
  <c r="J51" i="161"/>
  <c r="Q51" i="161" s="1"/>
  <c r="J50" i="161"/>
  <c r="Q50" i="161" s="1"/>
  <c r="P49" i="161"/>
  <c r="O49" i="161"/>
  <c r="N49" i="161"/>
  <c r="M49" i="161"/>
  <c r="L49" i="161"/>
  <c r="K49" i="161"/>
  <c r="K48" i="161" s="1"/>
  <c r="I49" i="161"/>
  <c r="H49" i="161"/>
  <c r="G49" i="161"/>
  <c r="F49" i="161"/>
  <c r="F48" i="161" s="1"/>
  <c r="E49" i="161"/>
  <c r="G48" i="161"/>
  <c r="J47" i="161"/>
  <c r="Q47" i="161" s="1"/>
  <c r="J46" i="161"/>
  <c r="Q46" i="161" s="1"/>
  <c r="J45" i="161"/>
  <c r="Q45" i="161" s="1"/>
  <c r="P44" i="161"/>
  <c r="O44" i="161"/>
  <c r="N44" i="161"/>
  <c r="M44" i="161"/>
  <c r="L44" i="161"/>
  <c r="K44" i="161"/>
  <c r="I44" i="161"/>
  <c r="H44" i="161"/>
  <c r="G44" i="161"/>
  <c r="F44" i="161"/>
  <c r="J44" i="161" s="1"/>
  <c r="Q44" i="161" s="1"/>
  <c r="E44" i="161"/>
  <c r="J43" i="161"/>
  <c r="Q43" i="161" s="1"/>
  <c r="Q42" i="161"/>
  <c r="J42" i="161"/>
  <c r="J41" i="161"/>
  <c r="Q41" i="161" s="1"/>
  <c r="Q40" i="161"/>
  <c r="J40" i="161"/>
  <c r="P39" i="161"/>
  <c r="O39" i="161"/>
  <c r="N39" i="161"/>
  <c r="M39" i="161"/>
  <c r="L39" i="161"/>
  <c r="K39" i="161"/>
  <c r="I39" i="161"/>
  <c r="H39" i="161"/>
  <c r="G39" i="161"/>
  <c r="F39" i="161"/>
  <c r="E39" i="161"/>
  <c r="J38" i="161"/>
  <c r="Q38" i="161" s="1"/>
  <c r="J37" i="161"/>
  <c r="Q37" i="161" s="1"/>
  <c r="P36" i="161"/>
  <c r="P31" i="161" s="1"/>
  <c r="O36" i="161"/>
  <c r="O31" i="161" s="1"/>
  <c r="N36" i="161"/>
  <c r="N31" i="161" s="1"/>
  <c r="M36" i="161"/>
  <c r="L36" i="161"/>
  <c r="L31" i="161" s="1"/>
  <c r="K36" i="161"/>
  <c r="I36" i="161"/>
  <c r="H36" i="161"/>
  <c r="H31" i="161" s="1"/>
  <c r="G36" i="161"/>
  <c r="G31" i="161" s="1"/>
  <c r="F36" i="161"/>
  <c r="E36" i="161"/>
  <c r="E31" i="161" s="1"/>
  <c r="J35" i="161"/>
  <c r="Q35" i="161" s="1"/>
  <c r="Q34" i="161"/>
  <c r="J34" i="161"/>
  <c r="J33" i="161"/>
  <c r="Q33" i="161" s="1"/>
  <c r="Q32" i="161"/>
  <c r="J32" i="161"/>
  <c r="M31" i="161"/>
  <c r="K31" i="161"/>
  <c r="I31" i="161"/>
  <c r="P29" i="161"/>
  <c r="O29" i="161"/>
  <c r="N29" i="161"/>
  <c r="M29" i="161"/>
  <c r="L29" i="161"/>
  <c r="K29" i="161"/>
  <c r="I29" i="161"/>
  <c r="H29" i="161"/>
  <c r="G29" i="161"/>
  <c r="F29" i="161"/>
  <c r="E29" i="161"/>
  <c r="Q27" i="161"/>
  <c r="J27" i="161"/>
  <c r="J26" i="161"/>
  <c r="Q26" i="161" s="1"/>
  <c r="Q25" i="161"/>
  <c r="J25" i="161"/>
  <c r="J29" i="161" s="1"/>
  <c r="K23" i="161"/>
  <c r="I23" i="161"/>
  <c r="J21" i="161"/>
  <c r="Q21" i="161" s="1"/>
  <c r="J20" i="161"/>
  <c r="Q20" i="161" s="1"/>
  <c r="J19" i="161"/>
  <c r="Q19" i="161" s="1"/>
  <c r="J18" i="161"/>
  <c r="Q18" i="161" s="1"/>
  <c r="J17" i="161"/>
  <c r="Q17" i="161" s="1"/>
  <c r="J16" i="161"/>
  <c r="Q16" i="161" s="1"/>
  <c r="J15" i="161"/>
  <c r="Q15" i="161" s="1"/>
  <c r="J14" i="161"/>
  <c r="Q14" i="161" s="1"/>
  <c r="P13" i="161"/>
  <c r="P23" i="161" s="1"/>
  <c r="O13" i="161"/>
  <c r="O23" i="161" s="1"/>
  <c r="N13" i="161"/>
  <c r="N23" i="161" s="1"/>
  <c r="M13" i="161"/>
  <c r="M23" i="161" s="1"/>
  <c r="L13" i="161"/>
  <c r="L23" i="161" s="1"/>
  <c r="K13" i="161"/>
  <c r="I13" i="161"/>
  <c r="H13" i="161"/>
  <c r="H23" i="161" s="1"/>
  <c r="G13" i="161"/>
  <c r="G23" i="161" s="1"/>
  <c r="F13" i="161"/>
  <c r="F23" i="161" s="1"/>
  <c r="E13" i="161"/>
  <c r="E23" i="161" s="1"/>
  <c r="Q141" i="160"/>
  <c r="O141" i="160"/>
  <c r="N141" i="160"/>
  <c r="M141" i="160"/>
  <c r="L141" i="160"/>
  <c r="K141" i="160"/>
  <c r="J141" i="160"/>
  <c r="H141" i="160"/>
  <c r="G141" i="160"/>
  <c r="F141" i="160"/>
  <c r="E141" i="160"/>
  <c r="I140" i="160"/>
  <c r="P140" i="160" s="1"/>
  <c r="I139" i="160"/>
  <c r="P139" i="160" s="1"/>
  <c r="I138" i="160"/>
  <c r="P138" i="160" s="1"/>
  <c r="I137" i="160"/>
  <c r="P137" i="160" s="1"/>
  <c r="I136" i="160"/>
  <c r="P136" i="160" s="1"/>
  <c r="I135" i="160"/>
  <c r="P135" i="160" s="1"/>
  <c r="I134" i="160"/>
  <c r="P134" i="160" s="1"/>
  <c r="I133" i="160"/>
  <c r="P133" i="160" s="1"/>
  <c r="I132" i="160"/>
  <c r="P132" i="160" s="1"/>
  <c r="I131" i="160"/>
  <c r="P131" i="160" s="1"/>
  <c r="I123" i="160"/>
  <c r="P123" i="160" s="1"/>
  <c r="I122" i="160"/>
  <c r="I121" i="160"/>
  <c r="P121" i="160" s="1"/>
  <c r="I120" i="160"/>
  <c r="P120" i="160" s="1"/>
  <c r="I119" i="160"/>
  <c r="P119" i="160" s="1"/>
  <c r="I118" i="160"/>
  <c r="P118" i="160" s="1"/>
  <c r="I117" i="160"/>
  <c r="P117" i="160" s="1"/>
  <c r="I116" i="160"/>
  <c r="P116" i="160" s="1"/>
  <c r="I115" i="160"/>
  <c r="P115" i="160" s="1"/>
  <c r="I114" i="160"/>
  <c r="P114" i="160" s="1"/>
  <c r="Q113" i="160"/>
  <c r="O113" i="160"/>
  <c r="N113" i="160"/>
  <c r="M113" i="160"/>
  <c r="L113" i="160"/>
  <c r="K113" i="160"/>
  <c r="J113" i="160"/>
  <c r="H113" i="160"/>
  <c r="G113" i="160"/>
  <c r="G126" i="160" s="1"/>
  <c r="F113" i="160"/>
  <c r="E113" i="160"/>
  <c r="P112" i="160"/>
  <c r="I112" i="160"/>
  <c r="I111" i="160"/>
  <c r="P111" i="160" s="1"/>
  <c r="P110" i="160"/>
  <c r="I110" i="160"/>
  <c r="I109" i="160"/>
  <c r="P109" i="160" s="1"/>
  <c r="P108" i="160"/>
  <c r="I108" i="160"/>
  <c r="Q107" i="160"/>
  <c r="O107" i="160"/>
  <c r="N107" i="160"/>
  <c r="M107" i="160"/>
  <c r="L107" i="160"/>
  <c r="K107" i="160"/>
  <c r="K126" i="160" s="1"/>
  <c r="J107" i="160"/>
  <c r="H107" i="160"/>
  <c r="G107" i="160"/>
  <c r="F107" i="160"/>
  <c r="E107" i="160"/>
  <c r="E126" i="160" s="1"/>
  <c r="I106" i="160"/>
  <c r="P106" i="160" s="1"/>
  <c r="I105" i="160"/>
  <c r="P105" i="160" s="1"/>
  <c r="Q104" i="160"/>
  <c r="O104" i="160"/>
  <c r="O126" i="160" s="1"/>
  <c r="N104" i="160"/>
  <c r="M104" i="160"/>
  <c r="L104" i="160"/>
  <c r="K104" i="160"/>
  <c r="J104" i="160"/>
  <c r="H104" i="160"/>
  <c r="G104" i="160"/>
  <c r="F104" i="160"/>
  <c r="E104" i="160"/>
  <c r="I103" i="160"/>
  <c r="P103" i="160" s="1"/>
  <c r="P102" i="160"/>
  <c r="I102" i="160"/>
  <c r="I101" i="160"/>
  <c r="P101" i="160" s="1"/>
  <c r="I97" i="160"/>
  <c r="P97" i="160" s="1"/>
  <c r="I96" i="160"/>
  <c r="P96" i="160" s="1"/>
  <c r="I95" i="160"/>
  <c r="P95" i="160" s="1"/>
  <c r="I94" i="160"/>
  <c r="P94" i="160" s="1"/>
  <c r="I93" i="160"/>
  <c r="P93" i="160" s="1"/>
  <c r="I92" i="160"/>
  <c r="P92" i="160" s="1"/>
  <c r="Q91" i="160"/>
  <c r="O91" i="160"/>
  <c r="N91" i="160"/>
  <c r="M91" i="160"/>
  <c r="L91" i="160"/>
  <c r="K91" i="160"/>
  <c r="J91" i="160"/>
  <c r="H91" i="160"/>
  <c r="G91" i="160"/>
  <c r="F91" i="160"/>
  <c r="E91" i="160"/>
  <c r="I91" i="160" s="1"/>
  <c r="P91" i="160" s="1"/>
  <c r="P90" i="160"/>
  <c r="I90" i="160"/>
  <c r="I89" i="160"/>
  <c r="P89" i="160" s="1"/>
  <c r="P88" i="160"/>
  <c r="I88" i="160"/>
  <c r="I87" i="160"/>
  <c r="P87" i="160" s="1"/>
  <c r="P86" i="160"/>
  <c r="I86" i="160"/>
  <c r="I85" i="160"/>
  <c r="P85" i="160" s="1"/>
  <c r="Q84" i="160"/>
  <c r="Q76" i="160" s="1"/>
  <c r="O84" i="160"/>
  <c r="N84" i="160"/>
  <c r="M84" i="160"/>
  <c r="M76" i="160" s="1"/>
  <c r="L84" i="160"/>
  <c r="K84" i="160"/>
  <c r="J84" i="160"/>
  <c r="H84" i="160"/>
  <c r="G84" i="160"/>
  <c r="F84" i="160"/>
  <c r="E84" i="160"/>
  <c r="I83" i="160"/>
  <c r="P83" i="160" s="1"/>
  <c r="I82" i="160"/>
  <c r="P82" i="160" s="1"/>
  <c r="I81" i="160"/>
  <c r="P81" i="160" s="1"/>
  <c r="I80" i="160"/>
  <c r="P80" i="160" s="1"/>
  <c r="I79" i="160"/>
  <c r="P79" i="160" s="1"/>
  <c r="I78" i="160"/>
  <c r="P78" i="160" s="1"/>
  <c r="Q77" i="160"/>
  <c r="O77" i="160"/>
  <c r="O76" i="160" s="1"/>
  <c r="N77" i="160"/>
  <c r="N76" i="160" s="1"/>
  <c r="M77" i="160"/>
  <c r="L77" i="160"/>
  <c r="K77" i="160"/>
  <c r="K76" i="160" s="1"/>
  <c r="J77" i="160"/>
  <c r="J76" i="160" s="1"/>
  <c r="H77" i="160"/>
  <c r="G77" i="160"/>
  <c r="F77" i="160"/>
  <c r="F76" i="160" s="1"/>
  <c r="E77" i="160"/>
  <c r="I77" i="160" s="1"/>
  <c r="G76" i="160"/>
  <c r="P75" i="160"/>
  <c r="I75" i="160"/>
  <c r="I74" i="160"/>
  <c r="P74" i="160" s="1"/>
  <c r="I73" i="160"/>
  <c r="P73" i="160" s="1"/>
  <c r="I72" i="160"/>
  <c r="P72" i="160" s="1"/>
  <c r="I71" i="160"/>
  <c r="P71" i="160" s="1"/>
  <c r="I70" i="160"/>
  <c r="P70" i="160" s="1"/>
  <c r="Q69" i="160"/>
  <c r="O69" i="160"/>
  <c r="N69" i="160"/>
  <c r="M69" i="160"/>
  <c r="L69" i="160"/>
  <c r="K69" i="160"/>
  <c r="J69" i="160"/>
  <c r="H69" i="160"/>
  <c r="G69" i="160"/>
  <c r="F69" i="160"/>
  <c r="F47" i="160" s="1"/>
  <c r="E69" i="160"/>
  <c r="I68" i="160"/>
  <c r="P68" i="160" s="1"/>
  <c r="P67" i="160"/>
  <c r="I67" i="160"/>
  <c r="I66" i="160"/>
  <c r="P66" i="160" s="1"/>
  <c r="P65" i="160"/>
  <c r="I65" i="160"/>
  <c r="I64" i="160"/>
  <c r="P64" i="160" s="1"/>
  <c r="P63" i="160"/>
  <c r="I63" i="160"/>
  <c r="Q62" i="160"/>
  <c r="O62" i="160"/>
  <c r="N62" i="160"/>
  <c r="N47" i="160" s="1"/>
  <c r="N128" i="160" s="1"/>
  <c r="M62" i="160"/>
  <c r="L62" i="160"/>
  <c r="K62" i="160"/>
  <c r="J62" i="160"/>
  <c r="H62" i="160"/>
  <c r="G62" i="160"/>
  <c r="F62" i="160"/>
  <c r="E62" i="160"/>
  <c r="I62" i="160" s="1"/>
  <c r="P62" i="160" s="1"/>
  <c r="I61" i="160"/>
  <c r="P61" i="160" s="1"/>
  <c r="I60" i="160"/>
  <c r="P60" i="160" s="1"/>
  <c r="I59" i="160"/>
  <c r="P59" i="160" s="1"/>
  <c r="P58" i="160"/>
  <c r="I58" i="160"/>
  <c r="I57" i="160"/>
  <c r="P57" i="160" s="1"/>
  <c r="I56" i="160"/>
  <c r="P56" i="160" s="1"/>
  <c r="Q55" i="160"/>
  <c r="O55" i="160"/>
  <c r="N55" i="160"/>
  <c r="M55" i="160"/>
  <c r="L55" i="160"/>
  <c r="K55" i="160"/>
  <c r="J55" i="160"/>
  <c r="H55" i="160"/>
  <c r="G55" i="160"/>
  <c r="F55" i="160"/>
  <c r="E55" i="160"/>
  <c r="I54" i="160"/>
  <c r="P54" i="160" s="1"/>
  <c r="P53" i="160"/>
  <c r="I53" i="160"/>
  <c r="I52" i="160"/>
  <c r="P52" i="160" s="1"/>
  <c r="I51" i="160"/>
  <c r="P51" i="160" s="1"/>
  <c r="I50" i="160"/>
  <c r="P50" i="160" s="1"/>
  <c r="I49" i="160"/>
  <c r="P49" i="160" s="1"/>
  <c r="Q48" i="160"/>
  <c r="O48" i="160"/>
  <c r="N48" i="160"/>
  <c r="M48" i="160"/>
  <c r="L48" i="160"/>
  <c r="L47" i="160" s="1"/>
  <c r="K48" i="160"/>
  <c r="J48" i="160"/>
  <c r="H48" i="160"/>
  <c r="G48" i="160"/>
  <c r="F48" i="160"/>
  <c r="E48" i="160"/>
  <c r="E47" i="160"/>
  <c r="P46" i="160"/>
  <c r="I46" i="160"/>
  <c r="I45" i="160"/>
  <c r="P45" i="160" s="1"/>
  <c r="P44" i="160"/>
  <c r="I44" i="160"/>
  <c r="Q43" i="160"/>
  <c r="O43" i="160"/>
  <c r="N43" i="160"/>
  <c r="M43" i="160"/>
  <c r="L43" i="160"/>
  <c r="K43" i="160"/>
  <c r="J43" i="160"/>
  <c r="H43" i="160"/>
  <c r="G43" i="160"/>
  <c r="F43" i="160"/>
  <c r="E43" i="160"/>
  <c r="I42" i="160"/>
  <c r="P42" i="160" s="1"/>
  <c r="I41" i="160"/>
  <c r="P41" i="160" s="1"/>
  <c r="P40" i="160"/>
  <c r="I40" i="160"/>
  <c r="I39" i="160"/>
  <c r="P39" i="160" s="1"/>
  <c r="Q38" i="160"/>
  <c r="O38" i="160"/>
  <c r="N38" i="160"/>
  <c r="M38" i="160"/>
  <c r="L38" i="160"/>
  <c r="K38" i="160"/>
  <c r="J38" i="160"/>
  <c r="H38" i="160"/>
  <c r="G38" i="160"/>
  <c r="F38" i="160"/>
  <c r="E38" i="160"/>
  <c r="I37" i="160"/>
  <c r="P37" i="160" s="1"/>
  <c r="P36" i="160"/>
  <c r="I36" i="160"/>
  <c r="Q35" i="160"/>
  <c r="Q30" i="160" s="1"/>
  <c r="O35" i="160"/>
  <c r="O30" i="160" s="1"/>
  <c r="N35" i="160"/>
  <c r="N30" i="160" s="1"/>
  <c r="M35" i="160"/>
  <c r="M30" i="160" s="1"/>
  <c r="L35" i="160"/>
  <c r="K35" i="160"/>
  <c r="J35" i="160"/>
  <c r="J30" i="160" s="1"/>
  <c r="H35" i="160"/>
  <c r="G35" i="160"/>
  <c r="F35" i="160"/>
  <c r="F30" i="160" s="1"/>
  <c r="E35" i="160"/>
  <c r="E30" i="160" s="1"/>
  <c r="I34" i="160"/>
  <c r="P34" i="160" s="1"/>
  <c r="I33" i="160"/>
  <c r="P33" i="160" s="1"/>
  <c r="I32" i="160"/>
  <c r="P32" i="160" s="1"/>
  <c r="P31" i="160"/>
  <c r="I31" i="160"/>
  <c r="L30" i="160"/>
  <c r="K30" i="160"/>
  <c r="H30" i="160"/>
  <c r="G30" i="160"/>
  <c r="Q28" i="160"/>
  <c r="O28" i="160"/>
  <c r="N28" i="160"/>
  <c r="M28" i="160"/>
  <c r="L28" i="160"/>
  <c r="K28" i="160"/>
  <c r="J28" i="160"/>
  <c r="H28" i="160"/>
  <c r="G28" i="160"/>
  <c r="F28" i="160"/>
  <c r="E28" i="160"/>
  <c r="I26" i="160"/>
  <c r="P26" i="160" s="1"/>
  <c r="I25" i="160"/>
  <c r="P25" i="160" s="1"/>
  <c r="I24" i="160"/>
  <c r="L22" i="160"/>
  <c r="I20" i="160"/>
  <c r="P20" i="160" s="1"/>
  <c r="P19" i="160"/>
  <c r="I19" i="160"/>
  <c r="I18" i="160"/>
  <c r="P18" i="160" s="1"/>
  <c r="P17" i="160"/>
  <c r="I17" i="160"/>
  <c r="I16" i="160"/>
  <c r="P16" i="160" s="1"/>
  <c r="P15" i="160"/>
  <c r="I15" i="160"/>
  <c r="I14" i="160"/>
  <c r="P14" i="160" s="1"/>
  <c r="P13" i="160"/>
  <c r="I13" i="160"/>
  <c r="Q12" i="160"/>
  <c r="Q22" i="160" s="1"/>
  <c r="O12" i="160"/>
  <c r="O22" i="160" s="1"/>
  <c r="N12" i="160"/>
  <c r="N22" i="160" s="1"/>
  <c r="M12" i="160"/>
  <c r="M22" i="160" s="1"/>
  <c r="L12" i="160"/>
  <c r="K12" i="160"/>
  <c r="K22" i="160" s="1"/>
  <c r="J12" i="160"/>
  <c r="J22" i="160" s="1"/>
  <c r="H12" i="160"/>
  <c r="H22" i="160" s="1"/>
  <c r="G12" i="160"/>
  <c r="G22" i="160" s="1"/>
  <c r="F12" i="160"/>
  <c r="F22" i="160" s="1"/>
  <c r="E12" i="160"/>
  <c r="E22" i="160" s="1"/>
  <c r="O142" i="159"/>
  <c r="N142" i="159"/>
  <c r="M142" i="159"/>
  <c r="L142" i="159"/>
  <c r="K142" i="159"/>
  <c r="J142" i="159"/>
  <c r="H142" i="159"/>
  <c r="G142" i="159"/>
  <c r="F142" i="159"/>
  <c r="E142" i="159"/>
  <c r="I141" i="159"/>
  <c r="P141" i="159" s="1"/>
  <c r="I140" i="159"/>
  <c r="P140" i="159" s="1"/>
  <c r="P139" i="159"/>
  <c r="I139" i="159"/>
  <c r="I138" i="159"/>
  <c r="P138" i="159" s="1"/>
  <c r="I137" i="159"/>
  <c r="P137" i="159" s="1"/>
  <c r="I136" i="159"/>
  <c r="P136" i="159" s="1"/>
  <c r="I135" i="159"/>
  <c r="P135" i="159" s="1"/>
  <c r="I134" i="159"/>
  <c r="P134" i="159" s="1"/>
  <c r="I133" i="159"/>
  <c r="P133" i="159" s="1"/>
  <c r="I132" i="159"/>
  <c r="P132" i="159" s="1"/>
  <c r="G127" i="159"/>
  <c r="I125" i="159"/>
  <c r="P125" i="159" s="1"/>
  <c r="I124" i="159"/>
  <c r="P124" i="159" s="1"/>
  <c r="I123" i="159"/>
  <c r="I122" i="159"/>
  <c r="P122" i="159" s="1"/>
  <c r="I121" i="159"/>
  <c r="P121" i="159" s="1"/>
  <c r="I120" i="159"/>
  <c r="P120" i="159" s="1"/>
  <c r="I119" i="159"/>
  <c r="P119" i="159" s="1"/>
  <c r="I118" i="159"/>
  <c r="P118" i="159" s="1"/>
  <c r="P117" i="159"/>
  <c r="I117" i="159"/>
  <c r="I116" i="159"/>
  <c r="P116" i="159" s="1"/>
  <c r="I115" i="159"/>
  <c r="P115" i="159" s="1"/>
  <c r="O114" i="159"/>
  <c r="N114" i="159"/>
  <c r="M114" i="159"/>
  <c r="L114" i="159"/>
  <c r="K114" i="159"/>
  <c r="J114" i="159"/>
  <c r="H114" i="159"/>
  <c r="G114" i="159"/>
  <c r="F114" i="159"/>
  <c r="E114" i="159"/>
  <c r="I113" i="159"/>
  <c r="P113" i="159" s="1"/>
  <c r="I112" i="159"/>
  <c r="P112" i="159" s="1"/>
  <c r="I111" i="159"/>
  <c r="P111" i="159" s="1"/>
  <c r="P110" i="159"/>
  <c r="I110" i="159"/>
  <c r="I109" i="159"/>
  <c r="P109" i="159" s="1"/>
  <c r="O108" i="159"/>
  <c r="N108" i="159"/>
  <c r="M108" i="159"/>
  <c r="L108" i="159"/>
  <c r="K108" i="159"/>
  <c r="J108" i="159"/>
  <c r="H108" i="159"/>
  <c r="G108" i="159"/>
  <c r="F108" i="159"/>
  <c r="E108" i="159"/>
  <c r="I107" i="159"/>
  <c r="P107" i="159" s="1"/>
  <c r="I106" i="159"/>
  <c r="P106" i="159" s="1"/>
  <c r="O105" i="159"/>
  <c r="N105" i="159"/>
  <c r="M105" i="159"/>
  <c r="L105" i="159"/>
  <c r="L127" i="159" s="1"/>
  <c r="K105" i="159"/>
  <c r="J105" i="159"/>
  <c r="H105" i="159"/>
  <c r="H127" i="159" s="1"/>
  <c r="G105" i="159"/>
  <c r="F105" i="159"/>
  <c r="E105" i="159"/>
  <c r="I104" i="159"/>
  <c r="P104" i="159" s="1"/>
  <c r="I103" i="159"/>
  <c r="P103" i="159" s="1"/>
  <c r="I102" i="159"/>
  <c r="P102" i="159" s="1"/>
  <c r="I98" i="159"/>
  <c r="P98" i="159" s="1"/>
  <c r="I97" i="159"/>
  <c r="P97" i="159" s="1"/>
  <c r="I96" i="159"/>
  <c r="P96" i="159" s="1"/>
  <c r="I95" i="159"/>
  <c r="P95" i="159" s="1"/>
  <c r="I94" i="159"/>
  <c r="P94" i="159" s="1"/>
  <c r="I93" i="159"/>
  <c r="P93" i="159" s="1"/>
  <c r="O92" i="159"/>
  <c r="N92" i="159"/>
  <c r="M92" i="159"/>
  <c r="L92" i="159"/>
  <c r="K92" i="159"/>
  <c r="J92" i="159"/>
  <c r="H92" i="159"/>
  <c r="G92" i="159"/>
  <c r="F92" i="159"/>
  <c r="E92" i="159"/>
  <c r="I91" i="159"/>
  <c r="P91" i="159" s="1"/>
  <c r="I90" i="159"/>
  <c r="P90" i="159" s="1"/>
  <c r="I89" i="159"/>
  <c r="P89" i="159" s="1"/>
  <c r="I88" i="159"/>
  <c r="P88" i="159" s="1"/>
  <c r="I87" i="159"/>
  <c r="P87" i="159" s="1"/>
  <c r="I86" i="159"/>
  <c r="P86" i="159" s="1"/>
  <c r="O85" i="159"/>
  <c r="N85" i="159"/>
  <c r="N77" i="159" s="1"/>
  <c r="M85" i="159"/>
  <c r="L85" i="159"/>
  <c r="K85" i="159"/>
  <c r="J85" i="159"/>
  <c r="J77" i="159" s="1"/>
  <c r="H85" i="159"/>
  <c r="G85" i="159"/>
  <c r="F85" i="159"/>
  <c r="E85" i="159"/>
  <c r="I85" i="159" s="1"/>
  <c r="P85" i="159" s="1"/>
  <c r="P84" i="159"/>
  <c r="I84" i="159"/>
  <c r="I83" i="159"/>
  <c r="P83" i="159" s="1"/>
  <c r="P82" i="159"/>
  <c r="I82" i="159"/>
  <c r="I81" i="159"/>
  <c r="P81" i="159" s="1"/>
  <c r="P80" i="159"/>
  <c r="I80" i="159"/>
  <c r="I79" i="159"/>
  <c r="P79" i="159" s="1"/>
  <c r="O78" i="159"/>
  <c r="O77" i="159" s="1"/>
  <c r="N78" i="159"/>
  <c r="M78" i="159"/>
  <c r="L78" i="159"/>
  <c r="L77" i="159" s="1"/>
  <c r="K78" i="159"/>
  <c r="K77" i="159" s="1"/>
  <c r="J78" i="159"/>
  <c r="H78" i="159"/>
  <c r="G78" i="159"/>
  <c r="G77" i="159" s="1"/>
  <c r="G100" i="159" s="1"/>
  <c r="F78" i="159"/>
  <c r="F77" i="159" s="1"/>
  <c r="E78" i="159"/>
  <c r="M77" i="159"/>
  <c r="E77" i="159"/>
  <c r="P76" i="159"/>
  <c r="I76" i="159"/>
  <c r="I75" i="159"/>
  <c r="P75" i="159" s="1"/>
  <c r="P74" i="159"/>
  <c r="I74" i="159"/>
  <c r="I73" i="159"/>
  <c r="P73" i="159" s="1"/>
  <c r="P72" i="159"/>
  <c r="I72" i="159"/>
  <c r="I71" i="159"/>
  <c r="P71" i="159" s="1"/>
  <c r="O70" i="159"/>
  <c r="N70" i="159"/>
  <c r="M70" i="159"/>
  <c r="L70" i="159"/>
  <c r="K70" i="159"/>
  <c r="J70" i="159"/>
  <c r="H70" i="159"/>
  <c r="G70" i="159"/>
  <c r="F70" i="159"/>
  <c r="E70" i="159"/>
  <c r="I69" i="159"/>
  <c r="P69" i="159" s="1"/>
  <c r="P68" i="159"/>
  <c r="I68" i="159"/>
  <c r="I67" i="159"/>
  <c r="P67" i="159" s="1"/>
  <c r="P66" i="159"/>
  <c r="I66" i="159"/>
  <c r="I65" i="159"/>
  <c r="P65" i="159" s="1"/>
  <c r="P64" i="159"/>
  <c r="I64" i="159"/>
  <c r="O63" i="159"/>
  <c r="N63" i="159"/>
  <c r="M63" i="159"/>
  <c r="L63" i="159"/>
  <c r="K63" i="159"/>
  <c r="J63" i="159"/>
  <c r="H63" i="159"/>
  <c r="G63" i="159"/>
  <c r="F63" i="159"/>
  <c r="E63" i="159"/>
  <c r="I63" i="159" s="1"/>
  <c r="P63" i="159" s="1"/>
  <c r="P62" i="159"/>
  <c r="I62" i="159"/>
  <c r="I61" i="159"/>
  <c r="P61" i="159" s="1"/>
  <c r="P60" i="159"/>
  <c r="I60" i="159"/>
  <c r="I59" i="159"/>
  <c r="P59" i="159" s="1"/>
  <c r="P58" i="159"/>
  <c r="I58" i="159"/>
  <c r="I57" i="159"/>
  <c r="P57" i="159" s="1"/>
  <c r="O56" i="159"/>
  <c r="N56" i="159"/>
  <c r="M56" i="159"/>
  <c r="L56" i="159"/>
  <c r="K56" i="159"/>
  <c r="K48" i="159" s="1"/>
  <c r="J56" i="159"/>
  <c r="H56" i="159"/>
  <c r="G56" i="159"/>
  <c r="F56" i="159"/>
  <c r="E56" i="159"/>
  <c r="I55" i="159"/>
  <c r="P55" i="159" s="1"/>
  <c r="P54" i="159"/>
  <c r="I54" i="159"/>
  <c r="I53" i="159"/>
  <c r="P53" i="159" s="1"/>
  <c r="P52" i="159"/>
  <c r="I52" i="159"/>
  <c r="I51" i="159"/>
  <c r="P51" i="159" s="1"/>
  <c r="P50" i="159"/>
  <c r="I50" i="159"/>
  <c r="O49" i="159"/>
  <c r="N49" i="159"/>
  <c r="N48" i="159" s="1"/>
  <c r="M49" i="159"/>
  <c r="M48" i="159" s="1"/>
  <c r="L49" i="159"/>
  <c r="K49" i="159"/>
  <c r="J49" i="159"/>
  <c r="J48" i="159" s="1"/>
  <c r="H49" i="159"/>
  <c r="G49" i="159"/>
  <c r="F49" i="159"/>
  <c r="E49" i="159"/>
  <c r="I49" i="159" s="1"/>
  <c r="O48" i="159"/>
  <c r="G48" i="159"/>
  <c r="I47" i="159"/>
  <c r="P47" i="159" s="1"/>
  <c r="P46" i="159"/>
  <c r="I46" i="159"/>
  <c r="I45" i="159"/>
  <c r="P45" i="159" s="1"/>
  <c r="O44" i="159"/>
  <c r="N44" i="159"/>
  <c r="M44" i="159"/>
  <c r="L44" i="159"/>
  <c r="K44" i="159"/>
  <c r="J44" i="159"/>
  <c r="H44" i="159"/>
  <c r="G44" i="159"/>
  <c r="F44" i="159"/>
  <c r="E44" i="159"/>
  <c r="I43" i="159"/>
  <c r="P43" i="159" s="1"/>
  <c r="P42" i="159"/>
  <c r="I42" i="159"/>
  <c r="I41" i="159"/>
  <c r="P41" i="159" s="1"/>
  <c r="P40" i="159"/>
  <c r="I40" i="159"/>
  <c r="O39" i="159"/>
  <c r="N39" i="159"/>
  <c r="M39" i="159"/>
  <c r="L39" i="159"/>
  <c r="K39" i="159"/>
  <c r="J39" i="159"/>
  <c r="H39" i="159"/>
  <c r="G39" i="159"/>
  <c r="F39" i="159"/>
  <c r="E39" i="159"/>
  <c r="P38" i="159"/>
  <c r="I38" i="159"/>
  <c r="I37" i="159"/>
  <c r="P37" i="159" s="1"/>
  <c r="O36" i="159"/>
  <c r="O31" i="159" s="1"/>
  <c r="N36" i="159"/>
  <c r="N31" i="159" s="1"/>
  <c r="M36" i="159"/>
  <c r="L36" i="159"/>
  <c r="L31" i="159" s="1"/>
  <c r="K36" i="159"/>
  <c r="J36" i="159"/>
  <c r="J31" i="159" s="1"/>
  <c r="H36" i="159"/>
  <c r="G36" i="159"/>
  <c r="F36" i="159"/>
  <c r="F31" i="159" s="1"/>
  <c r="E36" i="159"/>
  <c r="I35" i="159"/>
  <c r="P35" i="159" s="1"/>
  <c r="P34" i="159"/>
  <c r="I34" i="159"/>
  <c r="I33" i="159"/>
  <c r="P33" i="159" s="1"/>
  <c r="P32" i="159"/>
  <c r="I32" i="159"/>
  <c r="M31" i="159"/>
  <c r="K31" i="159"/>
  <c r="H31" i="159"/>
  <c r="G31" i="159"/>
  <c r="E31" i="159"/>
  <c r="O29" i="159"/>
  <c r="N29" i="159"/>
  <c r="M29" i="159"/>
  <c r="L29" i="159"/>
  <c r="K29" i="159"/>
  <c r="J29" i="159"/>
  <c r="H29" i="159"/>
  <c r="G29" i="159"/>
  <c r="F29" i="159"/>
  <c r="E29" i="159"/>
  <c r="P27" i="159"/>
  <c r="I27" i="159"/>
  <c r="I26" i="159"/>
  <c r="P25" i="159"/>
  <c r="I25" i="159"/>
  <c r="P21" i="159"/>
  <c r="I21" i="159"/>
  <c r="I20" i="159"/>
  <c r="P20" i="159" s="1"/>
  <c r="P19" i="159"/>
  <c r="I19" i="159"/>
  <c r="I18" i="159"/>
  <c r="P18" i="159" s="1"/>
  <c r="P17" i="159"/>
  <c r="I17" i="159"/>
  <c r="I16" i="159"/>
  <c r="P16" i="159" s="1"/>
  <c r="P15" i="159"/>
  <c r="I15" i="159"/>
  <c r="I14" i="159"/>
  <c r="P14" i="159" s="1"/>
  <c r="O13" i="159"/>
  <c r="O23" i="159" s="1"/>
  <c r="N13" i="159"/>
  <c r="N23" i="159" s="1"/>
  <c r="M13" i="159"/>
  <c r="M23" i="159" s="1"/>
  <c r="L13" i="159"/>
  <c r="L23" i="159" s="1"/>
  <c r="K13" i="159"/>
  <c r="K23" i="159" s="1"/>
  <c r="J13" i="159"/>
  <c r="J23" i="159" s="1"/>
  <c r="H13" i="159"/>
  <c r="H23" i="159" s="1"/>
  <c r="G13" i="159"/>
  <c r="G23" i="159" s="1"/>
  <c r="F13" i="159"/>
  <c r="F23" i="159" s="1"/>
  <c r="E13" i="159"/>
  <c r="E23" i="159" s="1"/>
  <c r="W142" i="158"/>
  <c r="U142" i="158"/>
  <c r="S142" i="158"/>
  <c r="R142" i="158"/>
  <c r="P142" i="158"/>
  <c r="O142" i="158"/>
  <c r="N142" i="158"/>
  <c r="M142" i="158"/>
  <c r="L142" i="158"/>
  <c r="K142" i="158"/>
  <c r="I142" i="158"/>
  <c r="H142" i="158"/>
  <c r="G142" i="158"/>
  <c r="F142" i="158"/>
  <c r="E142" i="158"/>
  <c r="J141" i="158"/>
  <c r="Q141" i="158" s="1"/>
  <c r="T141" i="158" s="1"/>
  <c r="V141" i="158" s="1"/>
  <c r="J140" i="158"/>
  <c r="Q140" i="158" s="1"/>
  <c r="T140" i="158" s="1"/>
  <c r="V140" i="158" s="1"/>
  <c r="T139" i="158"/>
  <c r="V139" i="158" s="1"/>
  <c r="J139" i="158"/>
  <c r="Q139" i="158" s="1"/>
  <c r="J138" i="158"/>
  <c r="Q138" i="158" s="1"/>
  <c r="T138" i="158" s="1"/>
  <c r="V138" i="158" s="1"/>
  <c r="J137" i="158"/>
  <c r="Q137" i="158" s="1"/>
  <c r="T137" i="158" s="1"/>
  <c r="V137" i="158" s="1"/>
  <c r="J136" i="158"/>
  <c r="Q136" i="158" s="1"/>
  <c r="T136" i="158" s="1"/>
  <c r="V136" i="158" s="1"/>
  <c r="J135" i="158"/>
  <c r="Q135" i="158" s="1"/>
  <c r="T135" i="158" s="1"/>
  <c r="V135" i="158" s="1"/>
  <c r="J134" i="158"/>
  <c r="Q134" i="158" s="1"/>
  <c r="T134" i="158" s="1"/>
  <c r="V134" i="158" s="1"/>
  <c r="J133" i="158"/>
  <c r="Q133" i="158" s="1"/>
  <c r="T133" i="158" s="1"/>
  <c r="V133" i="158" s="1"/>
  <c r="J132" i="158"/>
  <c r="J124" i="158"/>
  <c r="Q124" i="158" s="1"/>
  <c r="T124" i="158" s="1"/>
  <c r="V124" i="158" s="1"/>
  <c r="J123" i="158"/>
  <c r="Q123" i="158" s="1"/>
  <c r="J122" i="158"/>
  <c r="Q122" i="158" s="1"/>
  <c r="T122" i="158" s="1"/>
  <c r="V122" i="158" s="1"/>
  <c r="J121" i="158"/>
  <c r="Q121" i="158" s="1"/>
  <c r="T121" i="158" s="1"/>
  <c r="V121" i="158" s="1"/>
  <c r="J120" i="158"/>
  <c r="Q120" i="158" s="1"/>
  <c r="T120" i="158" s="1"/>
  <c r="V120" i="158" s="1"/>
  <c r="J119" i="158"/>
  <c r="Q119" i="158" s="1"/>
  <c r="T119" i="158" s="1"/>
  <c r="V119" i="158" s="1"/>
  <c r="J118" i="158"/>
  <c r="Q118" i="158" s="1"/>
  <c r="T118" i="158" s="1"/>
  <c r="V118" i="158" s="1"/>
  <c r="J117" i="158"/>
  <c r="Q117" i="158" s="1"/>
  <c r="T117" i="158" s="1"/>
  <c r="V117" i="158" s="1"/>
  <c r="J116" i="158"/>
  <c r="Q116" i="158" s="1"/>
  <c r="T116" i="158" s="1"/>
  <c r="V116" i="158" s="1"/>
  <c r="J115" i="158"/>
  <c r="Q115" i="158" s="1"/>
  <c r="T115" i="158" s="1"/>
  <c r="V115" i="158" s="1"/>
  <c r="J114" i="158"/>
  <c r="Q114" i="158" s="1"/>
  <c r="T114" i="158" s="1"/>
  <c r="V114" i="158" s="1"/>
  <c r="W113" i="158"/>
  <c r="U113" i="158"/>
  <c r="S113" i="158"/>
  <c r="R113" i="158"/>
  <c r="P113" i="158"/>
  <c r="O113" i="158"/>
  <c r="N113" i="158"/>
  <c r="M113" i="158"/>
  <c r="L113" i="158"/>
  <c r="K113" i="158"/>
  <c r="I113" i="158"/>
  <c r="H113" i="158"/>
  <c r="G113" i="158"/>
  <c r="F113" i="158"/>
  <c r="E113" i="158"/>
  <c r="J112" i="158"/>
  <c r="Q112" i="158" s="1"/>
  <c r="T112" i="158" s="1"/>
  <c r="V112" i="158" s="1"/>
  <c r="J111" i="158"/>
  <c r="Q111" i="158" s="1"/>
  <c r="T111" i="158" s="1"/>
  <c r="V111" i="158" s="1"/>
  <c r="J110" i="158"/>
  <c r="Q110" i="158" s="1"/>
  <c r="T110" i="158" s="1"/>
  <c r="V110" i="158" s="1"/>
  <c r="Q109" i="158"/>
  <c r="T109" i="158" s="1"/>
  <c r="V109" i="158" s="1"/>
  <c r="J109" i="158"/>
  <c r="J108" i="158"/>
  <c r="Q108" i="158" s="1"/>
  <c r="T108" i="158" s="1"/>
  <c r="V108" i="158" s="1"/>
  <c r="W107" i="158"/>
  <c r="U107" i="158"/>
  <c r="S107" i="158"/>
  <c r="R107" i="158"/>
  <c r="P107" i="158"/>
  <c r="O107" i="158"/>
  <c r="N107" i="158"/>
  <c r="M107" i="158"/>
  <c r="L107" i="158"/>
  <c r="K107" i="158"/>
  <c r="I107" i="158"/>
  <c r="H107" i="158"/>
  <c r="G107" i="158"/>
  <c r="F107" i="158"/>
  <c r="E107" i="158"/>
  <c r="T106" i="158"/>
  <c r="V106" i="158" s="1"/>
  <c r="J106" i="158"/>
  <c r="Q106" i="158" s="1"/>
  <c r="J105" i="158"/>
  <c r="Q105" i="158" s="1"/>
  <c r="T105" i="158" s="1"/>
  <c r="V105" i="158" s="1"/>
  <c r="W104" i="158"/>
  <c r="U104" i="158"/>
  <c r="S104" i="158"/>
  <c r="R104" i="158"/>
  <c r="P104" i="158"/>
  <c r="O104" i="158"/>
  <c r="N104" i="158"/>
  <c r="M104" i="158"/>
  <c r="L104" i="158"/>
  <c r="K104" i="158"/>
  <c r="I104" i="158"/>
  <c r="H104" i="158"/>
  <c r="G104" i="158"/>
  <c r="F104" i="158"/>
  <c r="J104" i="158" s="1"/>
  <c r="Q104" i="158" s="1"/>
  <c r="T104" i="158" s="1"/>
  <c r="V104" i="158" s="1"/>
  <c r="E104" i="158"/>
  <c r="J103" i="158"/>
  <c r="Q103" i="158" s="1"/>
  <c r="T103" i="158" s="1"/>
  <c r="V103" i="158" s="1"/>
  <c r="J102" i="158"/>
  <c r="Q102" i="158" s="1"/>
  <c r="J101" i="158"/>
  <c r="Q101" i="158" s="1"/>
  <c r="T101" i="158" s="1"/>
  <c r="V101" i="158" s="1"/>
  <c r="J97" i="158"/>
  <c r="Q97" i="158" s="1"/>
  <c r="T97" i="158" s="1"/>
  <c r="V97" i="158" s="1"/>
  <c r="J96" i="158"/>
  <c r="Q96" i="158" s="1"/>
  <c r="T96" i="158" s="1"/>
  <c r="V96" i="158" s="1"/>
  <c r="J95" i="158"/>
  <c r="Q95" i="158" s="1"/>
  <c r="T95" i="158" s="1"/>
  <c r="V95" i="158" s="1"/>
  <c r="J94" i="158"/>
  <c r="Q94" i="158" s="1"/>
  <c r="T94" i="158" s="1"/>
  <c r="V94" i="158" s="1"/>
  <c r="J93" i="158"/>
  <c r="Q93" i="158" s="1"/>
  <c r="T93" i="158" s="1"/>
  <c r="V93" i="158" s="1"/>
  <c r="J92" i="158"/>
  <c r="Q92" i="158" s="1"/>
  <c r="T92" i="158" s="1"/>
  <c r="V92" i="158" s="1"/>
  <c r="W91" i="158"/>
  <c r="U91" i="158"/>
  <c r="S91" i="158"/>
  <c r="R91" i="158"/>
  <c r="P91" i="158"/>
  <c r="O91" i="158"/>
  <c r="N91" i="158"/>
  <c r="M91" i="158"/>
  <c r="L91" i="158"/>
  <c r="K91" i="158"/>
  <c r="I91" i="158"/>
  <c r="H91" i="158"/>
  <c r="G91" i="158"/>
  <c r="F91" i="158"/>
  <c r="E91" i="158"/>
  <c r="J90" i="158"/>
  <c r="Q90" i="158" s="1"/>
  <c r="T90" i="158" s="1"/>
  <c r="V90" i="158" s="1"/>
  <c r="J89" i="158"/>
  <c r="Q89" i="158" s="1"/>
  <c r="T89" i="158" s="1"/>
  <c r="V89" i="158" s="1"/>
  <c r="J88" i="158"/>
  <c r="Q88" i="158" s="1"/>
  <c r="T88" i="158" s="1"/>
  <c r="V88" i="158" s="1"/>
  <c r="J87" i="158"/>
  <c r="Q87" i="158" s="1"/>
  <c r="T87" i="158" s="1"/>
  <c r="V87" i="158" s="1"/>
  <c r="Q86" i="158"/>
  <c r="T86" i="158" s="1"/>
  <c r="V86" i="158" s="1"/>
  <c r="J86" i="158"/>
  <c r="J85" i="158"/>
  <c r="Q85" i="158" s="1"/>
  <c r="T85" i="158" s="1"/>
  <c r="V85" i="158" s="1"/>
  <c r="W84" i="158"/>
  <c r="U84" i="158"/>
  <c r="S84" i="158"/>
  <c r="R84" i="158"/>
  <c r="P84" i="158"/>
  <c r="O84" i="158"/>
  <c r="O76" i="158" s="1"/>
  <c r="N84" i="158"/>
  <c r="M84" i="158"/>
  <c r="L84" i="158"/>
  <c r="K84" i="158"/>
  <c r="I84" i="158"/>
  <c r="H84" i="158"/>
  <c r="G84" i="158"/>
  <c r="F84" i="158"/>
  <c r="E84" i="158"/>
  <c r="J83" i="158"/>
  <c r="Q83" i="158" s="1"/>
  <c r="T83" i="158" s="1"/>
  <c r="V83" i="158" s="1"/>
  <c r="J82" i="158"/>
  <c r="Q82" i="158" s="1"/>
  <c r="T82" i="158" s="1"/>
  <c r="V82" i="158" s="1"/>
  <c r="J81" i="158"/>
  <c r="Q81" i="158" s="1"/>
  <c r="T81" i="158" s="1"/>
  <c r="V81" i="158" s="1"/>
  <c r="J80" i="158"/>
  <c r="Q80" i="158" s="1"/>
  <c r="T80" i="158" s="1"/>
  <c r="V80" i="158" s="1"/>
  <c r="J79" i="158"/>
  <c r="Q79" i="158" s="1"/>
  <c r="T79" i="158" s="1"/>
  <c r="V79" i="158" s="1"/>
  <c r="J78" i="158"/>
  <c r="Q78" i="158" s="1"/>
  <c r="T78" i="158" s="1"/>
  <c r="V78" i="158" s="1"/>
  <c r="W77" i="158"/>
  <c r="U77" i="158"/>
  <c r="S77" i="158"/>
  <c r="R77" i="158"/>
  <c r="P77" i="158"/>
  <c r="O77" i="158"/>
  <c r="N77" i="158"/>
  <c r="M77" i="158"/>
  <c r="M76" i="158" s="1"/>
  <c r="L77" i="158"/>
  <c r="K77" i="158"/>
  <c r="I77" i="158"/>
  <c r="H77" i="158"/>
  <c r="H76" i="158" s="1"/>
  <c r="G77" i="158"/>
  <c r="F77" i="158"/>
  <c r="E77" i="158"/>
  <c r="J75" i="158"/>
  <c r="Q75" i="158" s="1"/>
  <c r="T75" i="158" s="1"/>
  <c r="V75" i="158" s="1"/>
  <c r="J74" i="158"/>
  <c r="Q74" i="158" s="1"/>
  <c r="T74" i="158" s="1"/>
  <c r="V74" i="158" s="1"/>
  <c r="J73" i="158"/>
  <c r="Q73" i="158" s="1"/>
  <c r="T73" i="158" s="1"/>
  <c r="V73" i="158" s="1"/>
  <c r="J72" i="158"/>
  <c r="Q72" i="158" s="1"/>
  <c r="T72" i="158" s="1"/>
  <c r="V72" i="158" s="1"/>
  <c r="J71" i="158"/>
  <c r="Q71" i="158" s="1"/>
  <c r="T71" i="158" s="1"/>
  <c r="V71" i="158" s="1"/>
  <c r="J70" i="158"/>
  <c r="Q70" i="158" s="1"/>
  <c r="T70" i="158" s="1"/>
  <c r="V70" i="158" s="1"/>
  <c r="W69" i="158"/>
  <c r="U69" i="158"/>
  <c r="S69" i="158"/>
  <c r="R69" i="158"/>
  <c r="P69" i="158"/>
  <c r="O69" i="158"/>
  <c r="N69" i="158"/>
  <c r="M69" i="158"/>
  <c r="L69" i="158"/>
  <c r="K69" i="158"/>
  <c r="I69" i="158"/>
  <c r="H69" i="158"/>
  <c r="G69" i="158"/>
  <c r="F69" i="158"/>
  <c r="E69" i="158"/>
  <c r="J68" i="158"/>
  <c r="Q68" i="158" s="1"/>
  <c r="T68" i="158" s="1"/>
  <c r="V68" i="158" s="1"/>
  <c r="J67" i="158"/>
  <c r="Q67" i="158" s="1"/>
  <c r="T67" i="158" s="1"/>
  <c r="V67" i="158" s="1"/>
  <c r="J66" i="158"/>
  <c r="Q66" i="158" s="1"/>
  <c r="T66" i="158" s="1"/>
  <c r="V66" i="158" s="1"/>
  <c r="J65" i="158"/>
  <c r="Q65" i="158" s="1"/>
  <c r="T65" i="158" s="1"/>
  <c r="V65" i="158" s="1"/>
  <c r="J64" i="158"/>
  <c r="Q64" i="158" s="1"/>
  <c r="T64" i="158" s="1"/>
  <c r="V64" i="158" s="1"/>
  <c r="J63" i="158"/>
  <c r="Q63" i="158" s="1"/>
  <c r="T63" i="158" s="1"/>
  <c r="V63" i="158" s="1"/>
  <c r="W62" i="158"/>
  <c r="U62" i="158"/>
  <c r="S62" i="158"/>
  <c r="R62" i="158"/>
  <c r="P62" i="158"/>
  <c r="O62" i="158"/>
  <c r="N62" i="158"/>
  <c r="M62" i="158"/>
  <c r="L62" i="158"/>
  <c r="K62" i="158"/>
  <c r="I62" i="158"/>
  <c r="H62" i="158"/>
  <c r="G62" i="158"/>
  <c r="F62" i="158"/>
  <c r="E62" i="158"/>
  <c r="J61" i="158"/>
  <c r="Q61" i="158" s="1"/>
  <c r="T61" i="158" s="1"/>
  <c r="V61" i="158" s="1"/>
  <c r="J60" i="158"/>
  <c r="Q60" i="158" s="1"/>
  <c r="T60" i="158" s="1"/>
  <c r="V60" i="158" s="1"/>
  <c r="J59" i="158"/>
  <c r="Q59" i="158" s="1"/>
  <c r="T59" i="158" s="1"/>
  <c r="V59" i="158" s="1"/>
  <c r="J58" i="158"/>
  <c r="Q58" i="158" s="1"/>
  <c r="T58" i="158" s="1"/>
  <c r="V58" i="158" s="1"/>
  <c r="J57" i="158"/>
  <c r="Q57" i="158" s="1"/>
  <c r="T57" i="158" s="1"/>
  <c r="V57" i="158" s="1"/>
  <c r="J56" i="158"/>
  <c r="Q56" i="158" s="1"/>
  <c r="T56" i="158" s="1"/>
  <c r="V56" i="158" s="1"/>
  <c r="W55" i="158"/>
  <c r="U55" i="158"/>
  <c r="S55" i="158"/>
  <c r="R55" i="158"/>
  <c r="R47" i="158" s="1"/>
  <c r="P55" i="158"/>
  <c r="O55" i="158"/>
  <c r="N55" i="158"/>
  <c r="M55" i="158"/>
  <c r="L55" i="158"/>
  <c r="K55" i="158"/>
  <c r="I55" i="158"/>
  <c r="H55" i="158"/>
  <c r="H47" i="158" s="1"/>
  <c r="G55" i="158"/>
  <c r="F55" i="158"/>
  <c r="E55" i="158"/>
  <c r="Q54" i="158"/>
  <c r="T54" i="158" s="1"/>
  <c r="V54" i="158" s="1"/>
  <c r="J54" i="158"/>
  <c r="J53" i="158"/>
  <c r="Q53" i="158" s="1"/>
  <c r="T53" i="158" s="1"/>
  <c r="V53" i="158" s="1"/>
  <c r="J52" i="158"/>
  <c r="Q52" i="158" s="1"/>
  <c r="T52" i="158" s="1"/>
  <c r="V52" i="158" s="1"/>
  <c r="Q51" i="158"/>
  <c r="T51" i="158" s="1"/>
  <c r="V51" i="158" s="1"/>
  <c r="J51" i="158"/>
  <c r="J50" i="158"/>
  <c r="Q50" i="158" s="1"/>
  <c r="T50" i="158" s="1"/>
  <c r="V50" i="158" s="1"/>
  <c r="J49" i="158"/>
  <c r="Q49" i="158" s="1"/>
  <c r="T49" i="158" s="1"/>
  <c r="V49" i="158" s="1"/>
  <c r="W48" i="158"/>
  <c r="U48" i="158"/>
  <c r="S48" i="158"/>
  <c r="R48" i="158"/>
  <c r="P48" i="158"/>
  <c r="O48" i="158"/>
  <c r="N48" i="158"/>
  <c r="M48" i="158"/>
  <c r="L48" i="158"/>
  <c r="L47" i="158" s="1"/>
  <c r="K48" i="158"/>
  <c r="I48" i="158"/>
  <c r="H48" i="158"/>
  <c r="G48" i="158"/>
  <c r="F48" i="158"/>
  <c r="E48" i="158"/>
  <c r="J46" i="158"/>
  <c r="Q46" i="158" s="1"/>
  <c r="T46" i="158" s="1"/>
  <c r="V46" i="158" s="1"/>
  <c r="J45" i="158"/>
  <c r="Q45" i="158" s="1"/>
  <c r="T45" i="158" s="1"/>
  <c r="V45" i="158" s="1"/>
  <c r="J44" i="158"/>
  <c r="Q44" i="158" s="1"/>
  <c r="T44" i="158" s="1"/>
  <c r="V44" i="158" s="1"/>
  <c r="W43" i="158"/>
  <c r="U43" i="158"/>
  <c r="S43" i="158"/>
  <c r="R43" i="158"/>
  <c r="P43" i="158"/>
  <c r="O43" i="158"/>
  <c r="N43" i="158"/>
  <c r="M43" i="158"/>
  <c r="L43" i="158"/>
  <c r="K43" i="158"/>
  <c r="I43" i="158"/>
  <c r="H43" i="158"/>
  <c r="G43" i="158"/>
  <c r="F43" i="158"/>
  <c r="E43" i="158"/>
  <c r="J42" i="158"/>
  <c r="Q42" i="158" s="1"/>
  <c r="T42" i="158" s="1"/>
  <c r="V42" i="158" s="1"/>
  <c r="J41" i="158"/>
  <c r="Q41" i="158" s="1"/>
  <c r="T41" i="158" s="1"/>
  <c r="V41" i="158" s="1"/>
  <c r="J40" i="158"/>
  <c r="Q40" i="158" s="1"/>
  <c r="T40" i="158" s="1"/>
  <c r="V40" i="158" s="1"/>
  <c r="J39" i="158"/>
  <c r="Q39" i="158" s="1"/>
  <c r="T39" i="158" s="1"/>
  <c r="V39" i="158" s="1"/>
  <c r="W38" i="158"/>
  <c r="U38" i="158"/>
  <c r="S38" i="158"/>
  <c r="R38" i="158"/>
  <c r="P38" i="158"/>
  <c r="O38" i="158"/>
  <c r="N38" i="158"/>
  <c r="M38" i="158"/>
  <c r="L38" i="158"/>
  <c r="K38" i="158"/>
  <c r="I38" i="158"/>
  <c r="H38" i="158"/>
  <c r="G38" i="158"/>
  <c r="F38" i="158"/>
  <c r="E38" i="158"/>
  <c r="J37" i="158"/>
  <c r="Q37" i="158" s="1"/>
  <c r="T37" i="158" s="1"/>
  <c r="V37" i="158" s="1"/>
  <c r="J36" i="158"/>
  <c r="Q36" i="158" s="1"/>
  <c r="T36" i="158" s="1"/>
  <c r="V36" i="158" s="1"/>
  <c r="W35" i="158"/>
  <c r="W30" i="158" s="1"/>
  <c r="U35" i="158"/>
  <c r="U30" i="158" s="1"/>
  <c r="S35" i="158"/>
  <c r="S30" i="158" s="1"/>
  <c r="R35" i="158"/>
  <c r="P35" i="158"/>
  <c r="O35" i="158"/>
  <c r="O30" i="158" s="1"/>
  <c r="N35" i="158"/>
  <c r="N30" i="158" s="1"/>
  <c r="M35" i="158"/>
  <c r="M30" i="158" s="1"/>
  <c r="L35" i="158"/>
  <c r="L30" i="158" s="1"/>
  <c r="K35" i="158"/>
  <c r="K30" i="158" s="1"/>
  <c r="I35" i="158"/>
  <c r="I30" i="158" s="1"/>
  <c r="H35" i="158"/>
  <c r="H30" i="158" s="1"/>
  <c r="G35" i="158"/>
  <c r="G30" i="158" s="1"/>
  <c r="F35" i="158"/>
  <c r="E35" i="158"/>
  <c r="E30" i="158" s="1"/>
  <c r="J34" i="158"/>
  <c r="Q34" i="158" s="1"/>
  <c r="T34" i="158" s="1"/>
  <c r="V34" i="158" s="1"/>
  <c r="J33" i="158"/>
  <c r="Q33" i="158" s="1"/>
  <c r="T33" i="158" s="1"/>
  <c r="V33" i="158" s="1"/>
  <c r="J32" i="158"/>
  <c r="Q32" i="158" s="1"/>
  <c r="T32" i="158" s="1"/>
  <c r="V32" i="158" s="1"/>
  <c r="J31" i="158"/>
  <c r="Q31" i="158" s="1"/>
  <c r="T31" i="158" s="1"/>
  <c r="V31" i="158" s="1"/>
  <c r="R30" i="158"/>
  <c r="P30" i="158"/>
  <c r="F30" i="158"/>
  <c r="W28" i="158"/>
  <c r="U28" i="158"/>
  <c r="S28" i="158"/>
  <c r="R28" i="158"/>
  <c r="P28" i="158"/>
  <c r="O28" i="158"/>
  <c r="N28" i="158"/>
  <c r="M28" i="158"/>
  <c r="L28" i="158"/>
  <c r="K28" i="158"/>
  <c r="I28" i="158"/>
  <c r="H28" i="158"/>
  <c r="G28" i="158"/>
  <c r="F28" i="158"/>
  <c r="E28" i="158"/>
  <c r="J26" i="158"/>
  <c r="Q26" i="158" s="1"/>
  <c r="T26" i="158" s="1"/>
  <c r="V26" i="158" s="1"/>
  <c r="J25" i="158"/>
  <c r="Q25" i="158" s="1"/>
  <c r="T25" i="158" s="1"/>
  <c r="V25" i="158" s="1"/>
  <c r="J24" i="158"/>
  <c r="J20" i="158"/>
  <c r="Q20" i="158" s="1"/>
  <c r="T20" i="158" s="1"/>
  <c r="V20" i="158" s="1"/>
  <c r="J19" i="158"/>
  <c r="Q19" i="158" s="1"/>
  <c r="T19" i="158" s="1"/>
  <c r="V19" i="158" s="1"/>
  <c r="J18" i="158"/>
  <c r="Q18" i="158" s="1"/>
  <c r="T18" i="158" s="1"/>
  <c r="V18" i="158" s="1"/>
  <c r="J17" i="158"/>
  <c r="Q17" i="158" s="1"/>
  <c r="T17" i="158" s="1"/>
  <c r="V17" i="158" s="1"/>
  <c r="J16" i="158"/>
  <c r="Q16" i="158" s="1"/>
  <c r="T16" i="158" s="1"/>
  <c r="V16" i="158" s="1"/>
  <c r="J15" i="158"/>
  <c r="Q15" i="158" s="1"/>
  <c r="T15" i="158" s="1"/>
  <c r="V15" i="158" s="1"/>
  <c r="J14" i="158"/>
  <c r="Q14" i="158" s="1"/>
  <c r="T14" i="158" s="1"/>
  <c r="V14" i="158" s="1"/>
  <c r="J13" i="158"/>
  <c r="Q13" i="158" s="1"/>
  <c r="T13" i="158" s="1"/>
  <c r="V13" i="158" s="1"/>
  <c r="W12" i="158"/>
  <c r="W22" i="158" s="1"/>
  <c r="U12" i="158"/>
  <c r="U22" i="158" s="1"/>
  <c r="S12" i="158"/>
  <c r="S22" i="158" s="1"/>
  <c r="R12" i="158"/>
  <c r="R22" i="158" s="1"/>
  <c r="P12" i="158"/>
  <c r="P22" i="158" s="1"/>
  <c r="O12" i="158"/>
  <c r="O22" i="158" s="1"/>
  <c r="N12" i="158"/>
  <c r="M12" i="158"/>
  <c r="M22" i="158" s="1"/>
  <c r="L12" i="158"/>
  <c r="L22" i="158" s="1"/>
  <c r="K12" i="158"/>
  <c r="K22" i="158" s="1"/>
  <c r="I12" i="158"/>
  <c r="I22" i="158" s="1"/>
  <c r="H12" i="158"/>
  <c r="H22" i="158" s="1"/>
  <c r="G12" i="158"/>
  <c r="G22" i="158" s="1"/>
  <c r="F12" i="158"/>
  <c r="E12" i="158"/>
  <c r="E22" i="158" s="1"/>
  <c r="U142" i="157"/>
  <c r="T142" i="157"/>
  <c r="R142" i="157"/>
  <c r="Q142" i="157"/>
  <c r="P142" i="157"/>
  <c r="O142" i="157"/>
  <c r="N142" i="157"/>
  <c r="M142" i="157"/>
  <c r="K142" i="157"/>
  <c r="J142" i="157"/>
  <c r="I142" i="157"/>
  <c r="H142" i="157"/>
  <c r="G142" i="157"/>
  <c r="F142" i="157"/>
  <c r="E142" i="157"/>
  <c r="L141" i="157"/>
  <c r="S141" i="157" s="1"/>
  <c r="V141" i="157" s="1"/>
  <c r="L140" i="157"/>
  <c r="S140" i="157" s="1"/>
  <c r="V140" i="157" s="1"/>
  <c r="L139" i="157"/>
  <c r="S139" i="157" s="1"/>
  <c r="V139" i="157" s="1"/>
  <c r="S138" i="157"/>
  <c r="V138" i="157" s="1"/>
  <c r="L138" i="157"/>
  <c r="L137" i="157"/>
  <c r="S137" i="157" s="1"/>
  <c r="V137" i="157" s="1"/>
  <c r="L136" i="157"/>
  <c r="S136" i="157" s="1"/>
  <c r="V136" i="157" s="1"/>
  <c r="L135" i="157"/>
  <c r="S135" i="157" s="1"/>
  <c r="V135" i="157" s="1"/>
  <c r="L134" i="157"/>
  <c r="S134" i="157" s="1"/>
  <c r="V134" i="157" s="1"/>
  <c r="L133" i="157"/>
  <c r="S133" i="157" s="1"/>
  <c r="L132" i="157"/>
  <c r="S132" i="157" s="1"/>
  <c r="V132" i="157" s="1"/>
  <c r="U126" i="157"/>
  <c r="T126" i="157"/>
  <c r="L124" i="157"/>
  <c r="S124" i="157" s="1"/>
  <c r="V124" i="157" s="1"/>
  <c r="L123" i="157"/>
  <c r="S123" i="157" s="1"/>
  <c r="L122" i="157"/>
  <c r="S122" i="157" s="1"/>
  <c r="V122" i="157" s="1"/>
  <c r="L121" i="157"/>
  <c r="S121" i="157" s="1"/>
  <c r="V121" i="157" s="1"/>
  <c r="L120" i="157"/>
  <c r="S120" i="157" s="1"/>
  <c r="V120" i="157" s="1"/>
  <c r="L119" i="157"/>
  <c r="S119" i="157" s="1"/>
  <c r="V119" i="157" s="1"/>
  <c r="L118" i="157"/>
  <c r="S118" i="157" s="1"/>
  <c r="V118" i="157" s="1"/>
  <c r="L117" i="157"/>
  <c r="S117" i="157" s="1"/>
  <c r="V117" i="157" s="1"/>
  <c r="L116" i="157"/>
  <c r="S116" i="157" s="1"/>
  <c r="V116" i="157" s="1"/>
  <c r="L115" i="157"/>
  <c r="S115" i="157" s="1"/>
  <c r="V115" i="157" s="1"/>
  <c r="L114" i="157"/>
  <c r="S114" i="157" s="1"/>
  <c r="V114" i="157" s="1"/>
  <c r="R113" i="157"/>
  <c r="Q113" i="157"/>
  <c r="P113" i="157"/>
  <c r="O113" i="157"/>
  <c r="N113" i="157"/>
  <c r="M113" i="157"/>
  <c r="K113" i="157"/>
  <c r="J113" i="157"/>
  <c r="I113" i="157"/>
  <c r="H113" i="157"/>
  <c r="E113" i="157"/>
  <c r="L112" i="157"/>
  <c r="S112" i="157" s="1"/>
  <c r="V112" i="157" s="1"/>
  <c r="L111" i="157"/>
  <c r="S111" i="157" s="1"/>
  <c r="V111" i="157" s="1"/>
  <c r="L110" i="157"/>
  <c r="S110" i="157" s="1"/>
  <c r="V110" i="157" s="1"/>
  <c r="V109" i="157"/>
  <c r="L109" i="157"/>
  <c r="S109" i="157" s="1"/>
  <c r="L108" i="157"/>
  <c r="S108" i="157" s="1"/>
  <c r="V108" i="157" s="1"/>
  <c r="R107" i="157"/>
  <c r="R126" i="157" s="1"/>
  <c r="Q107" i="157"/>
  <c r="Q105" i="157" s="1"/>
  <c r="P107" i="157"/>
  <c r="O107" i="157"/>
  <c r="O105" i="157" s="1"/>
  <c r="N107" i="157"/>
  <c r="N105" i="157" s="1"/>
  <c r="M107" i="157"/>
  <c r="M105" i="157" s="1"/>
  <c r="K107" i="157"/>
  <c r="J107" i="157"/>
  <c r="I107" i="157"/>
  <c r="H107" i="157"/>
  <c r="F107" i="157"/>
  <c r="E107" i="157"/>
  <c r="L106" i="157"/>
  <c r="S106" i="157" s="1"/>
  <c r="V106" i="157" s="1"/>
  <c r="P105" i="157"/>
  <c r="L105" i="157"/>
  <c r="K104" i="157"/>
  <c r="J104" i="157"/>
  <c r="I104" i="157"/>
  <c r="H104" i="157"/>
  <c r="G104" i="157"/>
  <c r="G126" i="157" s="1"/>
  <c r="F104" i="157"/>
  <c r="F126" i="157" s="1"/>
  <c r="E104" i="157"/>
  <c r="L103" i="157"/>
  <c r="S103" i="157" s="1"/>
  <c r="V103" i="157" s="1"/>
  <c r="L102" i="157"/>
  <c r="S102" i="157" s="1"/>
  <c r="V102" i="157" s="1"/>
  <c r="L101" i="157"/>
  <c r="S101" i="157" s="1"/>
  <c r="L97" i="157"/>
  <c r="S97" i="157" s="1"/>
  <c r="V97" i="157" s="1"/>
  <c r="L96" i="157"/>
  <c r="S96" i="157" s="1"/>
  <c r="V96" i="157" s="1"/>
  <c r="L95" i="157"/>
  <c r="S95" i="157" s="1"/>
  <c r="V95" i="157" s="1"/>
  <c r="L94" i="157"/>
  <c r="S94" i="157" s="1"/>
  <c r="V94" i="157" s="1"/>
  <c r="L93" i="157"/>
  <c r="S93" i="157" s="1"/>
  <c r="V93" i="157" s="1"/>
  <c r="L92" i="157"/>
  <c r="S92" i="157" s="1"/>
  <c r="V92" i="157" s="1"/>
  <c r="U91" i="157"/>
  <c r="T91" i="157"/>
  <c r="R91" i="157"/>
  <c r="Q91" i="157"/>
  <c r="P91" i="157"/>
  <c r="O91" i="157"/>
  <c r="N91" i="157"/>
  <c r="M91" i="157"/>
  <c r="K91" i="157"/>
  <c r="K76" i="157" s="1"/>
  <c r="J91" i="157"/>
  <c r="I91" i="157"/>
  <c r="H91" i="157"/>
  <c r="E91" i="157"/>
  <c r="E76" i="157" s="1"/>
  <c r="L90" i="157"/>
  <c r="S90" i="157" s="1"/>
  <c r="V90" i="157" s="1"/>
  <c r="L89" i="157"/>
  <c r="S89" i="157" s="1"/>
  <c r="V89" i="157" s="1"/>
  <c r="L88" i="157"/>
  <c r="S88" i="157" s="1"/>
  <c r="V88" i="157" s="1"/>
  <c r="S87" i="157"/>
  <c r="V87" i="157" s="1"/>
  <c r="L87" i="157"/>
  <c r="L86" i="157"/>
  <c r="S86" i="157" s="1"/>
  <c r="V86" i="157" s="1"/>
  <c r="L85" i="157"/>
  <c r="S85" i="157" s="1"/>
  <c r="V85" i="157" s="1"/>
  <c r="U84" i="157"/>
  <c r="T84" i="157"/>
  <c r="R84" i="157"/>
  <c r="Q84" i="157"/>
  <c r="P84" i="157"/>
  <c r="O84" i="157"/>
  <c r="N84" i="157"/>
  <c r="M84" i="157"/>
  <c r="K84" i="157"/>
  <c r="J84" i="157"/>
  <c r="I84" i="157"/>
  <c r="H84" i="157"/>
  <c r="E84" i="157"/>
  <c r="L83" i="157"/>
  <c r="S83" i="157" s="1"/>
  <c r="V83" i="157" s="1"/>
  <c r="L82" i="157"/>
  <c r="S82" i="157" s="1"/>
  <c r="V82" i="157" s="1"/>
  <c r="L81" i="157"/>
  <c r="S81" i="157" s="1"/>
  <c r="V81" i="157" s="1"/>
  <c r="S80" i="157"/>
  <c r="V80" i="157" s="1"/>
  <c r="L80" i="157"/>
  <c r="L79" i="157"/>
  <c r="S79" i="157" s="1"/>
  <c r="V79" i="157" s="1"/>
  <c r="L78" i="157"/>
  <c r="S78" i="157" s="1"/>
  <c r="V78" i="157" s="1"/>
  <c r="U77" i="157"/>
  <c r="T77" i="157"/>
  <c r="T76" i="157" s="1"/>
  <c r="R77" i="157"/>
  <c r="Q77" i="157"/>
  <c r="P77" i="157"/>
  <c r="O77" i="157"/>
  <c r="O76" i="157" s="1"/>
  <c r="N77" i="157"/>
  <c r="N76" i="157" s="1"/>
  <c r="M77" i="157"/>
  <c r="K77" i="157"/>
  <c r="J77" i="157"/>
  <c r="I77" i="157"/>
  <c r="H77" i="157"/>
  <c r="E77" i="157"/>
  <c r="P76" i="157"/>
  <c r="V75" i="157"/>
  <c r="L75" i="157"/>
  <c r="S75" i="157" s="1"/>
  <c r="L74" i="157"/>
  <c r="S74" i="157" s="1"/>
  <c r="V74" i="157" s="1"/>
  <c r="L73" i="157"/>
  <c r="S73" i="157" s="1"/>
  <c r="V73" i="157" s="1"/>
  <c r="L72" i="157"/>
  <c r="S72" i="157" s="1"/>
  <c r="V72" i="157" s="1"/>
  <c r="V71" i="157"/>
  <c r="L71" i="157"/>
  <c r="S71" i="157" s="1"/>
  <c r="L70" i="157"/>
  <c r="S70" i="157" s="1"/>
  <c r="V70" i="157" s="1"/>
  <c r="U69" i="157"/>
  <c r="T69" i="157"/>
  <c r="R69" i="157"/>
  <c r="Q69" i="157"/>
  <c r="P69" i="157"/>
  <c r="O69" i="157"/>
  <c r="N69" i="157"/>
  <c r="M69" i="157"/>
  <c r="K69" i="157"/>
  <c r="J69" i="157"/>
  <c r="I69" i="157"/>
  <c r="H69" i="157"/>
  <c r="E69" i="157"/>
  <c r="L68" i="157"/>
  <c r="S68" i="157" s="1"/>
  <c r="V68" i="157" s="1"/>
  <c r="L67" i="157"/>
  <c r="S67" i="157" s="1"/>
  <c r="V67" i="157" s="1"/>
  <c r="L66" i="157"/>
  <c r="S66" i="157" s="1"/>
  <c r="V66" i="157" s="1"/>
  <c r="L65" i="157"/>
  <c r="S65" i="157" s="1"/>
  <c r="V65" i="157" s="1"/>
  <c r="L64" i="157"/>
  <c r="S64" i="157" s="1"/>
  <c r="V64" i="157" s="1"/>
  <c r="L63" i="157"/>
  <c r="S63" i="157" s="1"/>
  <c r="V63" i="157" s="1"/>
  <c r="U62" i="157"/>
  <c r="T62" i="157"/>
  <c r="R62" i="157"/>
  <c r="Q62" i="157"/>
  <c r="P62" i="157"/>
  <c r="O62" i="157"/>
  <c r="O47" i="157" s="1"/>
  <c r="N62" i="157"/>
  <c r="M62" i="157"/>
  <c r="K62" i="157"/>
  <c r="J62" i="157"/>
  <c r="I62" i="157"/>
  <c r="H62" i="157"/>
  <c r="E62" i="157"/>
  <c r="V61" i="157"/>
  <c r="L61" i="157"/>
  <c r="S61" i="157" s="1"/>
  <c r="L60" i="157"/>
  <c r="S60" i="157" s="1"/>
  <c r="V60" i="157" s="1"/>
  <c r="L59" i="157"/>
  <c r="S59" i="157" s="1"/>
  <c r="V59" i="157" s="1"/>
  <c r="L58" i="157"/>
  <c r="S58" i="157" s="1"/>
  <c r="V58" i="157" s="1"/>
  <c r="V57" i="157"/>
  <c r="L57" i="157"/>
  <c r="S57" i="157" s="1"/>
  <c r="L56" i="157"/>
  <c r="S56" i="157" s="1"/>
  <c r="V56" i="157" s="1"/>
  <c r="U55" i="157"/>
  <c r="T55" i="157"/>
  <c r="R55" i="157"/>
  <c r="Q55" i="157"/>
  <c r="P55" i="157"/>
  <c r="O55" i="157"/>
  <c r="N55" i="157"/>
  <c r="M55" i="157"/>
  <c r="K55" i="157"/>
  <c r="J55" i="157"/>
  <c r="I55" i="157"/>
  <c r="H55" i="157"/>
  <c r="E55" i="157"/>
  <c r="L54" i="157"/>
  <c r="S54" i="157" s="1"/>
  <c r="V54" i="157" s="1"/>
  <c r="L53" i="157"/>
  <c r="S53" i="157" s="1"/>
  <c r="V53" i="157" s="1"/>
  <c r="L52" i="157"/>
  <c r="S52" i="157" s="1"/>
  <c r="V52" i="157" s="1"/>
  <c r="L51" i="157"/>
  <c r="S51" i="157" s="1"/>
  <c r="V51" i="157" s="1"/>
  <c r="L50" i="157"/>
  <c r="S50" i="157" s="1"/>
  <c r="V50" i="157" s="1"/>
  <c r="S49" i="157"/>
  <c r="V49" i="157" s="1"/>
  <c r="L49" i="157"/>
  <c r="U48" i="157"/>
  <c r="T48" i="157"/>
  <c r="R48" i="157"/>
  <c r="R47" i="157" s="1"/>
  <c r="Q48" i="157"/>
  <c r="P48" i="157"/>
  <c r="O48" i="157"/>
  <c r="N48" i="157"/>
  <c r="N47" i="157" s="1"/>
  <c r="M48" i="157"/>
  <c r="K48" i="157"/>
  <c r="K47" i="157" s="1"/>
  <c r="J48" i="157"/>
  <c r="I48" i="157"/>
  <c r="H48" i="157"/>
  <c r="E48" i="157"/>
  <c r="L46" i="157"/>
  <c r="S46" i="157" s="1"/>
  <c r="V46" i="157" s="1"/>
  <c r="L45" i="157"/>
  <c r="S45" i="157" s="1"/>
  <c r="V45" i="157" s="1"/>
  <c r="L44" i="157"/>
  <c r="S44" i="157" s="1"/>
  <c r="V44" i="157" s="1"/>
  <c r="U43" i="157"/>
  <c r="T43" i="157"/>
  <c r="R43" i="157"/>
  <c r="Q43" i="157"/>
  <c r="P43" i="157"/>
  <c r="O43" i="157"/>
  <c r="N43" i="157"/>
  <c r="M43" i="157"/>
  <c r="K43" i="157"/>
  <c r="J43" i="157"/>
  <c r="I43" i="157"/>
  <c r="H43" i="157"/>
  <c r="G43" i="157"/>
  <c r="E43" i="157"/>
  <c r="L42" i="157"/>
  <c r="S42" i="157" s="1"/>
  <c r="V42" i="157" s="1"/>
  <c r="L41" i="157"/>
  <c r="S41" i="157" s="1"/>
  <c r="V41" i="157" s="1"/>
  <c r="L40" i="157"/>
  <c r="S40" i="157" s="1"/>
  <c r="V40" i="157" s="1"/>
  <c r="L39" i="157"/>
  <c r="S39" i="157" s="1"/>
  <c r="V39" i="157" s="1"/>
  <c r="U38" i="157"/>
  <c r="T38" i="157"/>
  <c r="R38" i="157"/>
  <c r="Q38" i="157"/>
  <c r="P38" i="157"/>
  <c r="O38" i="157"/>
  <c r="N38" i="157"/>
  <c r="M38" i="157"/>
  <c r="K38" i="157"/>
  <c r="J38" i="157"/>
  <c r="I38" i="157"/>
  <c r="H38" i="157"/>
  <c r="G38" i="157"/>
  <c r="E38" i="157"/>
  <c r="S37" i="157"/>
  <c r="V37" i="157" s="1"/>
  <c r="L37" i="157"/>
  <c r="L36" i="157"/>
  <c r="S36" i="157" s="1"/>
  <c r="V36" i="157" s="1"/>
  <c r="U35" i="157"/>
  <c r="T35" i="157"/>
  <c r="T30" i="157" s="1"/>
  <c r="R35" i="157"/>
  <c r="R30" i="157" s="1"/>
  <c r="Q35" i="157"/>
  <c r="Q30" i="157" s="1"/>
  <c r="P35" i="157"/>
  <c r="P30" i="157" s="1"/>
  <c r="O35" i="157"/>
  <c r="N35" i="157"/>
  <c r="M35" i="157"/>
  <c r="M30" i="157" s="1"/>
  <c r="K35" i="157"/>
  <c r="K30" i="157" s="1"/>
  <c r="J35" i="157"/>
  <c r="I35" i="157"/>
  <c r="I30" i="157" s="1"/>
  <c r="H35" i="157"/>
  <c r="L35" i="157" s="1"/>
  <c r="S35" i="157" s="1"/>
  <c r="V35" i="157" s="1"/>
  <c r="G35" i="157"/>
  <c r="G30" i="157" s="1"/>
  <c r="F35" i="157"/>
  <c r="E35" i="157"/>
  <c r="E30" i="157" s="1"/>
  <c r="S34" i="157"/>
  <c r="V34" i="157" s="1"/>
  <c r="L34" i="157"/>
  <c r="L33" i="157"/>
  <c r="S33" i="157" s="1"/>
  <c r="V33" i="157" s="1"/>
  <c r="L32" i="157"/>
  <c r="S32" i="157" s="1"/>
  <c r="V32" i="157" s="1"/>
  <c r="L31" i="157"/>
  <c r="S31" i="157" s="1"/>
  <c r="V31" i="157" s="1"/>
  <c r="U30" i="157"/>
  <c r="O30" i="157"/>
  <c r="N30" i="157"/>
  <c r="J30" i="157"/>
  <c r="F30" i="157"/>
  <c r="F129" i="157" s="1"/>
  <c r="U28" i="157"/>
  <c r="T28" i="157"/>
  <c r="R28" i="157"/>
  <c r="Q28" i="157"/>
  <c r="P28" i="157"/>
  <c r="O28" i="157"/>
  <c r="N28" i="157"/>
  <c r="M28" i="157"/>
  <c r="K28" i="157"/>
  <c r="J28" i="157"/>
  <c r="I28" i="157"/>
  <c r="H28" i="157"/>
  <c r="E28" i="157"/>
  <c r="L26" i="157"/>
  <c r="S26" i="157" s="1"/>
  <c r="V26" i="157" s="1"/>
  <c r="L25" i="157"/>
  <c r="S25" i="157" s="1"/>
  <c r="V25" i="157" s="1"/>
  <c r="L24" i="157"/>
  <c r="S24" i="157" s="1"/>
  <c r="U22" i="157"/>
  <c r="T22" i="157"/>
  <c r="Q22" i="157"/>
  <c r="L20" i="157"/>
  <c r="S20" i="157" s="1"/>
  <c r="V20" i="157" s="1"/>
  <c r="L19" i="157"/>
  <c r="S19" i="157" s="1"/>
  <c r="V19" i="157" s="1"/>
  <c r="L18" i="157"/>
  <c r="S18" i="157" s="1"/>
  <c r="V18" i="157" s="1"/>
  <c r="L17" i="157"/>
  <c r="S17" i="157" s="1"/>
  <c r="V17" i="157" s="1"/>
  <c r="L16" i="157"/>
  <c r="S16" i="157" s="1"/>
  <c r="V16" i="157" s="1"/>
  <c r="L15" i="157"/>
  <c r="S15" i="157" s="1"/>
  <c r="V15" i="157" s="1"/>
  <c r="L14" i="157"/>
  <c r="S14" i="157" s="1"/>
  <c r="V14" i="157" s="1"/>
  <c r="L13" i="157"/>
  <c r="S13" i="157" s="1"/>
  <c r="V13" i="157" s="1"/>
  <c r="R12" i="157"/>
  <c r="R22" i="157" s="1"/>
  <c r="Q12" i="157"/>
  <c r="P12" i="157"/>
  <c r="P22" i="157" s="1"/>
  <c r="O12" i="157"/>
  <c r="O22" i="157" s="1"/>
  <c r="N12" i="157"/>
  <c r="N22" i="157" s="1"/>
  <c r="M12" i="157"/>
  <c r="M22" i="157" s="1"/>
  <c r="K12" i="157"/>
  <c r="K22" i="157" s="1"/>
  <c r="J12" i="157"/>
  <c r="J22" i="157" s="1"/>
  <c r="I12" i="157"/>
  <c r="I22" i="157" s="1"/>
  <c r="H12" i="157"/>
  <c r="H22" i="157" s="1"/>
  <c r="E12" i="157"/>
  <c r="E22" i="157" s="1"/>
  <c r="O129" i="161" l="1"/>
  <c r="Q29" i="161"/>
  <c r="H77" i="161"/>
  <c r="J39" i="161"/>
  <c r="Q39" i="161" s="1"/>
  <c r="G129" i="161"/>
  <c r="J70" i="161"/>
  <c r="Q70" i="161" s="1"/>
  <c r="O48" i="161"/>
  <c r="O127" i="161"/>
  <c r="Q142" i="161"/>
  <c r="J78" i="161"/>
  <c r="Q78" i="161" s="1"/>
  <c r="J105" i="161"/>
  <c r="Q105" i="161" s="1"/>
  <c r="N48" i="161"/>
  <c r="N100" i="161" s="1"/>
  <c r="L77" i="161"/>
  <c r="P77" i="161"/>
  <c r="J92" i="161"/>
  <c r="Q92" i="161" s="1"/>
  <c r="E76" i="160"/>
  <c r="I48" i="160"/>
  <c r="Q47" i="160"/>
  <c r="Q99" i="160" s="1"/>
  <c r="L76" i="160"/>
  <c r="L99" i="160" s="1"/>
  <c r="Q126" i="160"/>
  <c r="K47" i="160"/>
  <c r="K128" i="160" s="1"/>
  <c r="O47" i="160"/>
  <c r="O128" i="160" s="1"/>
  <c r="M47" i="160"/>
  <c r="M128" i="160" s="1"/>
  <c r="M126" i="160"/>
  <c r="K129" i="159"/>
  <c r="K100" i="159"/>
  <c r="O100" i="159"/>
  <c r="M100" i="159"/>
  <c r="O127" i="159"/>
  <c r="I29" i="159"/>
  <c r="H48" i="159"/>
  <c r="H77" i="159"/>
  <c r="H100" i="159" s="1"/>
  <c r="G129" i="159"/>
  <c r="P26" i="159"/>
  <c r="P29" i="159" s="1"/>
  <c r="L48" i="159"/>
  <c r="L100" i="159" s="1"/>
  <c r="M127" i="159"/>
  <c r="I36" i="159"/>
  <c r="P36" i="159" s="1"/>
  <c r="I44" i="159"/>
  <c r="P44" i="159" s="1"/>
  <c r="E48" i="159"/>
  <c r="E129" i="159" s="1"/>
  <c r="F48" i="159"/>
  <c r="F100" i="159" s="1"/>
  <c r="I105" i="159"/>
  <c r="I108" i="159"/>
  <c r="P108" i="159" s="1"/>
  <c r="E127" i="159"/>
  <c r="S126" i="158"/>
  <c r="F47" i="158"/>
  <c r="F129" i="158" s="1"/>
  <c r="K47" i="158"/>
  <c r="O47" i="158"/>
  <c r="O99" i="158" s="1"/>
  <c r="U47" i="158"/>
  <c r="U126" i="158"/>
  <c r="E76" i="158"/>
  <c r="I76" i="158"/>
  <c r="J76" i="158" s="1"/>
  <c r="G126" i="158"/>
  <c r="N47" i="158"/>
  <c r="N99" i="158" s="1"/>
  <c r="F76" i="158"/>
  <c r="U76" i="158"/>
  <c r="S76" i="158"/>
  <c r="W76" i="158"/>
  <c r="P47" i="158"/>
  <c r="E126" i="158"/>
  <c r="I126" i="158"/>
  <c r="J38" i="158"/>
  <c r="Q38" i="158" s="1"/>
  <c r="T38" i="158" s="1"/>
  <c r="V38" i="158" s="1"/>
  <c r="W47" i="158"/>
  <c r="J69" i="158"/>
  <c r="Q69" i="158" s="1"/>
  <c r="T69" i="158" s="1"/>
  <c r="V69" i="158" s="1"/>
  <c r="L76" i="158"/>
  <c r="L129" i="158" s="1"/>
  <c r="P76" i="158"/>
  <c r="P99" i="158" s="1"/>
  <c r="K76" i="158"/>
  <c r="K99" i="158" s="1"/>
  <c r="J107" i="158"/>
  <c r="Q107" i="158" s="1"/>
  <c r="T107" i="158" s="1"/>
  <c r="V107" i="158" s="1"/>
  <c r="K126" i="158"/>
  <c r="O126" i="158"/>
  <c r="J30" i="158"/>
  <c r="Q30" i="158" s="1"/>
  <c r="T30" i="158" s="1"/>
  <c r="V30" i="158" s="1"/>
  <c r="M47" i="158"/>
  <c r="M99" i="158" s="1"/>
  <c r="J55" i="158"/>
  <c r="Q55" i="158" s="1"/>
  <c r="T55" i="158" s="1"/>
  <c r="V55" i="158" s="1"/>
  <c r="G76" i="158"/>
  <c r="W126" i="158"/>
  <c r="R126" i="158"/>
  <c r="S47" i="158"/>
  <c r="S99" i="158" s="1"/>
  <c r="N76" i="158"/>
  <c r="J91" i="158"/>
  <c r="Q91" i="158" s="1"/>
  <c r="T91" i="158" s="1"/>
  <c r="V91" i="158" s="1"/>
  <c r="M126" i="158"/>
  <c r="J47" i="157"/>
  <c r="I76" i="157"/>
  <c r="P126" i="157"/>
  <c r="L69" i="157"/>
  <c r="S69" i="157" s="1"/>
  <c r="V69" i="157" s="1"/>
  <c r="J126" i="157"/>
  <c r="L113" i="157"/>
  <c r="E47" i="157"/>
  <c r="U47" i="157"/>
  <c r="U99" i="157" s="1"/>
  <c r="N129" i="157"/>
  <c r="N126" i="157"/>
  <c r="L12" i="157"/>
  <c r="S12" i="157" s="1"/>
  <c r="G99" i="157"/>
  <c r="L38" i="157"/>
  <c r="S38" i="157" s="1"/>
  <c r="H47" i="157"/>
  <c r="T47" i="157"/>
  <c r="T99" i="157" s="1"/>
  <c r="R76" i="157"/>
  <c r="R129" i="157" s="1"/>
  <c r="L84" i="157"/>
  <c r="S84" i="157" s="1"/>
  <c r="V84" i="157" s="1"/>
  <c r="M76" i="157"/>
  <c r="M129" i="157" s="1"/>
  <c r="Q76" i="157"/>
  <c r="L107" i="157"/>
  <c r="S107" i="157" s="1"/>
  <c r="V107" i="157" s="1"/>
  <c r="S142" i="157"/>
  <c r="L55" i="157"/>
  <c r="S55" i="157" s="1"/>
  <c r="V55" i="157" s="1"/>
  <c r="M47" i="157"/>
  <c r="Q47" i="157"/>
  <c r="Q99" i="157" s="1"/>
  <c r="J76" i="157"/>
  <c r="L91" i="157"/>
  <c r="S91" i="157" s="1"/>
  <c r="V91" i="157" s="1"/>
  <c r="H126" i="157"/>
  <c r="H30" i="157"/>
  <c r="L30" i="157" s="1"/>
  <c r="S30" i="157" s="1"/>
  <c r="V30" i="157" s="1"/>
  <c r="P47" i="157"/>
  <c r="I47" i="157"/>
  <c r="I99" i="157" s="1"/>
  <c r="L62" i="157"/>
  <c r="S62" i="157" s="1"/>
  <c r="V62" i="157" s="1"/>
  <c r="L77" i="157"/>
  <c r="S77" i="157" s="1"/>
  <c r="V77" i="157" s="1"/>
  <c r="U76" i="157"/>
  <c r="R105" i="157"/>
  <c r="S105" i="157" s="1"/>
  <c r="V105" i="157" s="1"/>
  <c r="L22" i="157"/>
  <c r="R99" i="157"/>
  <c r="S28" i="157"/>
  <c r="V24" i="157"/>
  <c r="V28" i="157" s="1"/>
  <c r="V38" i="157"/>
  <c r="P129" i="157"/>
  <c r="J129" i="157"/>
  <c r="J99" i="157"/>
  <c r="L28" i="157"/>
  <c r="V123" i="157"/>
  <c r="O129" i="158"/>
  <c r="I12" i="160"/>
  <c r="J77" i="161"/>
  <c r="E99" i="157"/>
  <c r="F99" i="157"/>
  <c r="N99" i="157"/>
  <c r="E129" i="157"/>
  <c r="E126" i="157"/>
  <c r="K126" i="157"/>
  <c r="K129" i="157"/>
  <c r="V133" i="157"/>
  <c r="V142" i="157" s="1"/>
  <c r="E47" i="158"/>
  <c r="E99" i="158" s="1"/>
  <c r="I47" i="158"/>
  <c r="I99" i="158" s="1"/>
  <c r="R76" i="158"/>
  <c r="R99" i="158" s="1"/>
  <c r="T123" i="158"/>
  <c r="H126" i="160"/>
  <c r="G129" i="157"/>
  <c r="L48" i="157"/>
  <c r="S48" i="157" s="1"/>
  <c r="V48" i="157" s="1"/>
  <c r="H76" i="157"/>
  <c r="P99" i="157"/>
  <c r="M126" i="157"/>
  <c r="Q126" i="157"/>
  <c r="L142" i="157"/>
  <c r="F22" i="158"/>
  <c r="J12" i="158"/>
  <c r="N22" i="158"/>
  <c r="M129" i="158"/>
  <c r="P49" i="159"/>
  <c r="J100" i="159"/>
  <c r="N100" i="159"/>
  <c r="J129" i="159"/>
  <c r="J127" i="159"/>
  <c r="N129" i="159"/>
  <c r="N127" i="159"/>
  <c r="P123" i="159"/>
  <c r="I43" i="160"/>
  <c r="P43" i="160" s="1"/>
  <c r="K99" i="157"/>
  <c r="U129" i="157"/>
  <c r="O126" i="157"/>
  <c r="O129" i="157"/>
  <c r="S113" i="157"/>
  <c r="V113" i="157" s="1"/>
  <c r="L43" i="157"/>
  <c r="S43" i="157" s="1"/>
  <c r="V43" i="157" s="1"/>
  <c r="O99" i="157"/>
  <c r="S126" i="157"/>
  <c r="V101" i="157"/>
  <c r="L104" i="157"/>
  <c r="S104" i="157" s="1"/>
  <c r="V104" i="157" s="1"/>
  <c r="I126" i="157"/>
  <c r="G47" i="158"/>
  <c r="T102" i="158"/>
  <c r="V102" i="158" s="1"/>
  <c r="I129" i="158"/>
  <c r="H129" i="159"/>
  <c r="P105" i="159"/>
  <c r="P48" i="160"/>
  <c r="J48" i="158"/>
  <c r="Q48" i="158" s="1"/>
  <c r="T48" i="158" s="1"/>
  <c r="V48" i="158" s="1"/>
  <c r="J62" i="158"/>
  <c r="Q62" i="158" s="1"/>
  <c r="T62" i="158" s="1"/>
  <c r="V62" i="158" s="1"/>
  <c r="H99" i="158"/>
  <c r="L99" i="158"/>
  <c r="J84" i="158"/>
  <c r="Q84" i="158" s="1"/>
  <c r="T84" i="158" s="1"/>
  <c r="V84" i="158" s="1"/>
  <c r="F126" i="158"/>
  <c r="J113" i="158"/>
  <c r="N126" i="158"/>
  <c r="S129" i="158"/>
  <c r="I31" i="159"/>
  <c r="P31" i="159" s="1"/>
  <c r="I56" i="159"/>
  <c r="P56" i="159" s="1"/>
  <c r="I78" i="159"/>
  <c r="P78" i="159" s="1"/>
  <c r="I92" i="159"/>
  <c r="P92" i="159" s="1"/>
  <c r="F127" i="159"/>
  <c r="K127" i="159"/>
  <c r="O129" i="159"/>
  <c r="P142" i="159"/>
  <c r="I142" i="159"/>
  <c r="I38" i="160"/>
  <c r="P38" i="160" s="1"/>
  <c r="H47" i="160"/>
  <c r="O99" i="160"/>
  <c r="I28" i="160"/>
  <c r="P24" i="160"/>
  <c r="P28" i="160" s="1"/>
  <c r="F126" i="160"/>
  <c r="F128" i="160"/>
  <c r="K127" i="161"/>
  <c r="K129" i="161"/>
  <c r="J28" i="158"/>
  <c r="Q24" i="158"/>
  <c r="J35" i="158"/>
  <c r="Q35" i="158" s="1"/>
  <c r="T35" i="158" s="1"/>
  <c r="V35" i="158" s="1"/>
  <c r="J43" i="158"/>
  <c r="Q43" i="158" s="1"/>
  <c r="T43" i="158" s="1"/>
  <c r="V43" i="158" s="1"/>
  <c r="J77" i="158"/>
  <c r="Q77" i="158" s="1"/>
  <c r="T77" i="158" s="1"/>
  <c r="V77" i="158" s="1"/>
  <c r="H126" i="158"/>
  <c r="L126" i="158"/>
  <c r="P126" i="158"/>
  <c r="H129" i="158"/>
  <c r="J142" i="158"/>
  <c r="Q132" i="158"/>
  <c r="I39" i="159"/>
  <c r="P39" i="159" s="1"/>
  <c r="I70" i="159"/>
  <c r="P70" i="159" s="1"/>
  <c r="M129" i="159"/>
  <c r="I55" i="160"/>
  <c r="P55" i="160" s="1"/>
  <c r="J47" i="160"/>
  <c r="J99" i="160" s="1"/>
  <c r="G47" i="160"/>
  <c r="I47" i="160" s="1"/>
  <c r="I69" i="160"/>
  <c r="P69" i="160" s="1"/>
  <c r="P77" i="160"/>
  <c r="I84" i="160"/>
  <c r="P84" i="160" s="1"/>
  <c r="I13" i="159"/>
  <c r="I77" i="159"/>
  <c r="I114" i="159"/>
  <c r="P114" i="159" s="1"/>
  <c r="P127" i="159" s="1"/>
  <c r="I30" i="160"/>
  <c r="P30" i="160" s="1"/>
  <c r="I35" i="160"/>
  <c r="P35" i="160" s="1"/>
  <c r="N99" i="160"/>
  <c r="E99" i="160"/>
  <c r="I141" i="160"/>
  <c r="Q102" i="161"/>
  <c r="H76" i="160"/>
  <c r="I107" i="160"/>
  <c r="P107" i="160" s="1"/>
  <c r="G128" i="160"/>
  <c r="L126" i="160"/>
  <c r="J13" i="161"/>
  <c r="J36" i="161"/>
  <c r="Q36" i="161" s="1"/>
  <c r="H48" i="161"/>
  <c r="H129" i="161" s="1"/>
  <c r="L48" i="161"/>
  <c r="P48" i="161"/>
  <c r="P100" i="161" s="1"/>
  <c r="J56" i="161"/>
  <c r="Q56" i="161" s="1"/>
  <c r="J63" i="161"/>
  <c r="Q63" i="161" s="1"/>
  <c r="J85" i="161"/>
  <c r="Q85" i="161" s="1"/>
  <c r="G127" i="161"/>
  <c r="P141" i="160"/>
  <c r="K100" i="161"/>
  <c r="O100" i="161"/>
  <c r="M129" i="161"/>
  <c r="F99" i="160"/>
  <c r="I104" i="160"/>
  <c r="P104" i="160" s="1"/>
  <c r="I113" i="160"/>
  <c r="J126" i="160"/>
  <c r="N126" i="160"/>
  <c r="P122" i="160"/>
  <c r="J49" i="161"/>
  <c r="Q49" i="161" s="1"/>
  <c r="E100" i="161"/>
  <c r="I100" i="161"/>
  <c r="G100" i="161"/>
  <c r="E129" i="161"/>
  <c r="I129" i="161"/>
  <c r="E128" i="160"/>
  <c r="F31" i="161"/>
  <c r="J31" i="161" s="1"/>
  <c r="Q31" i="161" s="1"/>
  <c r="E127" i="161"/>
  <c r="I127" i="161"/>
  <c r="M127" i="161"/>
  <c r="F127" i="161"/>
  <c r="N127" i="161"/>
  <c r="J114" i="161"/>
  <c r="Q114" i="161" s="1"/>
  <c r="N129" i="161" l="1"/>
  <c r="H100" i="161"/>
  <c r="J48" i="161"/>
  <c r="J129" i="161" s="1"/>
  <c r="L100" i="161"/>
  <c r="F129" i="161"/>
  <c r="L128" i="160"/>
  <c r="P47" i="160"/>
  <c r="Q128" i="160"/>
  <c r="G99" i="160"/>
  <c r="M99" i="160"/>
  <c r="H99" i="160"/>
  <c r="K99" i="160"/>
  <c r="I48" i="159"/>
  <c r="P48" i="159" s="1"/>
  <c r="F129" i="159"/>
  <c r="L129" i="159"/>
  <c r="I127" i="159"/>
  <c r="E100" i="159"/>
  <c r="N129" i="158"/>
  <c r="F99" i="158"/>
  <c r="U99" i="158"/>
  <c r="J47" i="158"/>
  <c r="Q47" i="158" s="1"/>
  <c r="T47" i="158" s="1"/>
  <c r="V47" i="158" s="1"/>
  <c r="U129" i="158"/>
  <c r="P129" i="158"/>
  <c r="R129" i="158"/>
  <c r="W99" i="158"/>
  <c r="G129" i="158"/>
  <c r="W129" i="158"/>
  <c r="K129" i="158"/>
  <c r="M99" i="157"/>
  <c r="Q129" i="157"/>
  <c r="I129" i="157"/>
  <c r="T129" i="157"/>
  <c r="L47" i="157"/>
  <c r="S47" i="157" s="1"/>
  <c r="V47" i="157" s="1"/>
  <c r="L126" i="157"/>
  <c r="Q127" i="161"/>
  <c r="Q113" i="158"/>
  <c r="J129" i="158"/>
  <c r="J126" i="158"/>
  <c r="I129" i="159"/>
  <c r="F100" i="161"/>
  <c r="Q48" i="161"/>
  <c r="P129" i="161"/>
  <c r="J127" i="161"/>
  <c r="J128" i="160"/>
  <c r="Q142" i="158"/>
  <c r="T132" i="158"/>
  <c r="E129" i="158"/>
  <c r="G99" i="158"/>
  <c r="H129" i="157"/>
  <c r="H99" i="157"/>
  <c r="L76" i="157"/>
  <c r="J99" i="158"/>
  <c r="Q76" i="158"/>
  <c r="Q28" i="158"/>
  <c r="T24" i="158"/>
  <c r="I126" i="160"/>
  <c r="P113" i="160"/>
  <c r="P126" i="160" s="1"/>
  <c r="L129" i="161"/>
  <c r="I100" i="159"/>
  <c r="P77" i="159"/>
  <c r="P100" i="159" s="1"/>
  <c r="H128" i="160"/>
  <c r="V123" i="158"/>
  <c r="I22" i="160"/>
  <c r="P12" i="160"/>
  <c r="P22" i="160" s="1"/>
  <c r="S22" i="157"/>
  <c r="V12" i="157"/>
  <c r="V22" i="157" s="1"/>
  <c r="Q13" i="161"/>
  <c r="Q23" i="161" s="1"/>
  <c r="J23" i="161"/>
  <c r="I23" i="159"/>
  <c r="P13" i="159"/>
  <c r="P23" i="159" s="1"/>
  <c r="I76" i="160"/>
  <c r="V126" i="157"/>
  <c r="Q12" i="158"/>
  <c r="J22" i="158"/>
  <c r="Q77" i="161"/>
  <c r="J100" i="161"/>
  <c r="Q100" i="161" l="1"/>
  <c r="P76" i="160"/>
  <c r="P99" i="160" s="1"/>
  <c r="I99" i="160"/>
  <c r="I128" i="160"/>
  <c r="T76" i="158"/>
  <c r="Q99" i="158"/>
  <c r="T142" i="158"/>
  <c r="V132" i="158"/>
  <c r="V142" i="158" s="1"/>
  <c r="T113" i="158"/>
  <c r="Q129" i="158"/>
  <c r="Q126" i="158"/>
  <c r="Q22" i="158"/>
  <c r="T12" i="158"/>
  <c r="P128" i="160"/>
  <c r="P129" i="159"/>
  <c r="V24" i="158"/>
  <c r="T28" i="158"/>
  <c r="V28" i="158" s="1"/>
  <c r="S76" i="157"/>
  <c r="L99" i="157"/>
  <c r="L129" i="157"/>
  <c r="Q129" i="161"/>
  <c r="V12" i="158" l="1"/>
  <c r="T22" i="158"/>
  <c r="V22" i="158" s="1"/>
  <c r="V76" i="158"/>
  <c r="T99" i="158"/>
  <c r="V99" i="158" s="1"/>
  <c r="S99" i="157"/>
  <c r="V76" i="157"/>
  <c r="S129" i="157"/>
  <c r="V113" i="158"/>
  <c r="T129" i="158"/>
  <c r="T126" i="158"/>
  <c r="V126" i="158" s="1"/>
  <c r="Q64" i="10"/>
  <c r="G47" i="154"/>
  <c r="G37" i="154"/>
  <c r="G28" i="154"/>
  <c r="G15" i="154"/>
  <c r="V129" i="158" l="1"/>
  <c r="V99" i="157"/>
  <c r="V129" i="157"/>
  <c r="G55" i="154"/>
  <c r="G16" i="154"/>
  <c r="G30" i="154" s="1"/>
  <c r="G39" i="154" s="1"/>
  <c r="G57" i="154" l="1"/>
  <c r="G59" i="154" s="1"/>
  <c r="Q21" i="64" l="1"/>
  <c r="P21" i="64"/>
  <c r="O21" i="64"/>
  <c r="N21" i="64"/>
  <c r="M21" i="64"/>
  <c r="J21" i="64"/>
  <c r="U75" i="30" l="1"/>
  <c r="U78" i="30" s="1"/>
  <c r="U33" i="30"/>
  <c r="U23" i="30"/>
  <c r="V33" i="30"/>
  <c r="V23" i="30"/>
  <c r="V75" i="30" l="1"/>
  <c r="V78" i="30" s="1"/>
  <c r="C64" i="62"/>
  <c r="C57" i="62"/>
  <c r="C46" i="62"/>
  <c r="C38" i="62"/>
  <c r="C27" i="62"/>
  <c r="E88" i="62"/>
  <c r="F87" i="62"/>
  <c r="D87" i="62"/>
  <c r="C82" i="62"/>
  <c r="C72" i="62"/>
  <c r="E159" i="63"/>
  <c r="E160" i="63"/>
  <c r="N28" i="130"/>
  <c r="N26" i="130" s="1"/>
  <c r="M28" i="130"/>
  <c r="M26" i="130" s="1"/>
  <c r="L28" i="130"/>
  <c r="K28" i="130"/>
  <c r="K26" i="130" s="1"/>
  <c r="J28" i="130"/>
  <c r="J26" i="130" s="1"/>
  <c r="I28" i="130"/>
  <c r="I26" i="130" s="1"/>
  <c r="H28" i="130"/>
  <c r="H26" i="130" s="1"/>
  <c r="G28" i="130"/>
  <c r="G26" i="130" s="1"/>
  <c r="F28" i="130"/>
  <c r="F26" i="130" s="1"/>
  <c r="E28" i="130"/>
  <c r="E26" i="130" s="1"/>
  <c r="L26" i="130"/>
  <c r="N25" i="130"/>
  <c r="M25" i="130"/>
  <c r="L25" i="130"/>
  <c r="K25" i="130"/>
  <c r="J25" i="130"/>
  <c r="I25" i="130"/>
  <c r="H25" i="130"/>
  <c r="G25" i="130"/>
  <c r="F25" i="130"/>
  <c r="E25" i="130"/>
  <c r="O24" i="130"/>
  <c r="O23" i="130"/>
  <c r="N14" i="130"/>
  <c r="N12" i="130" s="1"/>
  <c r="M14" i="130"/>
  <c r="M12" i="130" s="1"/>
  <c r="L14" i="130"/>
  <c r="K14" i="130"/>
  <c r="K12" i="130" s="1"/>
  <c r="J14" i="130"/>
  <c r="J12" i="130" s="1"/>
  <c r="I14" i="130"/>
  <c r="I12" i="130" s="1"/>
  <c r="H14" i="130"/>
  <c r="H12" i="130" s="1"/>
  <c r="G14" i="130"/>
  <c r="G12" i="130" s="1"/>
  <c r="F14" i="130"/>
  <c r="F12" i="130" s="1"/>
  <c r="E14" i="130"/>
  <c r="E12" i="130" s="1"/>
  <c r="L12" i="130"/>
  <c r="N11" i="130"/>
  <c r="M11" i="130"/>
  <c r="L11" i="130"/>
  <c r="K11" i="130"/>
  <c r="J11" i="130"/>
  <c r="I11" i="130"/>
  <c r="H11" i="130"/>
  <c r="G11" i="130"/>
  <c r="F11" i="130"/>
  <c r="E11" i="130"/>
  <c r="O10" i="130"/>
  <c r="O9" i="130"/>
  <c r="O24" i="97"/>
  <c r="O23" i="97"/>
  <c r="O10" i="97"/>
  <c r="O9" i="97"/>
  <c r="E28" i="97"/>
  <c r="E26" i="97" s="1"/>
  <c r="E25" i="97"/>
  <c r="C92" i="62" l="1"/>
  <c r="O12" i="130"/>
  <c r="O26" i="130"/>
  <c r="E87" i="62"/>
  <c r="O11" i="130"/>
  <c r="O25" i="130"/>
  <c r="E124" i="63"/>
  <c r="E62" i="63" l="1"/>
  <c r="E61" i="63"/>
  <c r="E60" i="63"/>
  <c r="F159" i="146" l="1"/>
  <c r="F151" i="146"/>
  <c r="F144" i="146"/>
  <c r="F136" i="146"/>
  <c r="F127" i="146"/>
  <c r="F120" i="146"/>
  <c r="F110" i="146"/>
  <c r="F101" i="146"/>
  <c r="F91" i="146"/>
  <c r="F82" i="146"/>
  <c r="F74" i="146"/>
  <c r="F66" i="146"/>
  <c r="F55" i="146"/>
  <c r="F47" i="146"/>
  <c r="F40" i="146"/>
  <c r="F31" i="146"/>
  <c r="F12" i="146"/>
  <c r="I43" i="9"/>
  <c r="H43" i="9"/>
  <c r="G43" i="9"/>
  <c r="F43" i="9"/>
  <c r="E43" i="9"/>
  <c r="D43" i="9"/>
  <c r="C43" i="9"/>
  <c r="I33" i="9"/>
  <c r="I37" i="9" s="1"/>
  <c r="H33" i="9"/>
  <c r="H37" i="9" s="1"/>
  <c r="G33" i="9"/>
  <c r="G37" i="9" s="1"/>
  <c r="F33" i="9"/>
  <c r="F37" i="9" s="1"/>
  <c r="F44" i="9" s="1"/>
  <c r="E33" i="9"/>
  <c r="E37" i="9" s="1"/>
  <c r="E44" i="9" s="1"/>
  <c r="D33" i="9"/>
  <c r="D37" i="9" s="1"/>
  <c r="C33" i="9"/>
  <c r="C37" i="9" s="1"/>
  <c r="J50" i="9"/>
  <c r="J49" i="9"/>
  <c r="J48" i="9"/>
  <c r="J47" i="9"/>
  <c r="J46" i="9"/>
  <c r="J45" i="9"/>
  <c r="J42" i="9"/>
  <c r="J41" i="9"/>
  <c r="J40" i="9"/>
  <c r="J39" i="9"/>
  <c r="J38" i="9"/>
  <c r="J36" i="9"/>
  <c r="J35" i="9"/>
  <c r="J34" i="9"/>
  <c r="J32" i="9"/>
  <c r="I23" i="9"/>
  <c r="H23" i="9"/>
  <c r="G23" i="9"/>
  <c r="F23" i="9"/>
  <c r="E23" i="9"/>
  <c r="D23" i="9"/>
  <c r="C23" i="9"/>
  <c r="I14" i="9"/>
  <c r="I18" i="9" s="1"/>
  <c r="H14" i="9"/>
  <c r="H18" i="9" s="1"/>
  <c r="G14" i="9"/>
  <c r="G18" i="9" s="1"/>
  <c r="F14" i="9"/>
  <c r="F18" i="9" s="1"/>
  <c r="E14" i="9"/>
  <c r="E18" i="9" s="1"/>
  <c r="E24" i="9" s="1"/>
  <c r="E28" i="9" s="1"/>
  <c r="D14" i="9"/>
  <c r="D18" i="9" s="1"/>
  <c r="C14" i="9"/>
  <c r="C18" i="9" s="1"/>
  <c r="C24" i="9" s="1"/>
  <c r="C28" i="9" s="1"/>
  <c r="B43" i="9"/>
  <c r="B33" i="9"/>
  <c r="B37" i="9" s="1"/>
  <c r="B23" i="9"/>
  <c r="B14" i="9"/>
  <c r="B18" i="9" s="1"/>
  <c r="J15" i="9"/>
  <c r="J16" i="9"/>
  <c r="J17" i="9"/>
  <c r="J19" i="9"/>
  <c r="J20" i="9"/>
  <c r="J21" i="9"/>
  <c r="J22" i="9"/>
  <c r="J25" i="9"/>
  <c r="J26" i="9"/>
  <c r="J27" i="9"/>
  <c r="J13" i="9"/>
  <c r="J35" i="148"/>
  <c r="AC47" i="146"/>
  <c r="AB47" i="146"/>
  <c r="AA47" i="146"/>
  <c r="Z47" i="146"/>
  <c r="Y47" i="146"/>
  <c r="X47" i="146"/>
  <c r="W47" i="146"/>
  <c r="V47" i="146"/>
  <c r="U47" i="146"/>
  <c r="T47" i="146"/>
  <c r="S47" i="146"/>
  <c r="R47" i="146"/>
  <c r="Q47" i="146"/>
  <c r="P47" i="146"/>
  <c r="O47" i="146"/>
  <c r="N47" i="146"/>
  <c r="M47" i="146"/>
  <c r="L47" i="146"/>
  <c r="K47" i="146"/>
  <c r="J47" i="146"/>
  <c r="I47" i="146"/>
  <c r="H47" i="146"/>
  <c r="G47" i="146"/>
  <c r="AC40" i="146"/>
  <c r="AB40" i="146"/>
  <c r="AA40" i="146"/>
  <c r="Z40" i="146"/>
  <c r="Y40" i="146"/>
  <c r="X40" i="146"/>
  <c r="W40" i="146"/>
  <c r="V40" i="146"/>
  <c r="U40" i="146"/>
  <c r="T40" i="146"/>
  <c r="S40" i="146"/>
  <c r="R40" i="146"/>
  <c r="Q40" i="146"/>
  <c r="P40" i="146"/>
  <c r="O40" i="146"/>
  <c r="N40" i="146"/>
  <c r="M40" i="146"/>
  <c r="L40" i="146"/>
  <c r="K40" i="146"/>
  <c r="J40" i="146"/>
  <c r="I40" i="146"/>
  <c r="H40" i="146"/>
  <c r="G40" i="146"/>
  <c r="J13" i="148"/>
  <c r="E74" i="62"/>
  <c r="E73" i="62"/>
  <c r="E14" i="62"/>
  <c r="E29" i="63"/>
  <c r="E171" i="63"/>
  <c r="E170" i="63"/>
  <c r="E169" i="63"/>
  <c r="E168" i="63"/>
  <c r="E164" i="63"/>
  <c r="E163" i="63"/>
  <c r="E162" i="63"/>
  <c r="E161" i="63"/>
  <c r="E158" i="63"/>
  <c r="E157" i="63"/>
  <c r="E156" i="63"/>
  <c r="E155" i="63"/>
  <c r="E150" i="63"/>
  <c r="E149" i="63"/>
  <c r="E146" i="63"/>
  <c r="E145" i="63"/>
  <c r="E144" i="63"/>
  <c r="E142" i="63"/>
  <c r="E141" i="63"/>
  <c r="E140" i="63"/>
  <c r="E138" i="63"/>
  <c r="E137" i="63"/>
  <c r="E136" i="63"/>
  <c r="E134" i="63"/>
  <c r="E133" i="63"/>
  <c r="E132" i="63"/>
  <c r="E131" i="63"/>
  <c r="E130" i="63"/>
  <c r="E128" i="63"/>
  <c r="E127" i="63"/>
  <c r="E126" i="63"/>
  <c r="E125" i="63"/>
  <c r="E123" i="63"/>
  <c r="E122" i="63"/>
  <c r="E121" i="63"/>
  <c r="E120" i="63"/>
  <c r="E119" i="63"/>
  <c r="E118" i="63"/>
  <c r="E117" i="63"/>
  <c r="E115" i="63"/>
  <c r="E114" i="63"/>
  <c r="E112" i="63"/>
  <c r="E111" i="63"/>
  <c r="E109" i="63"/>
  <c r="E108" i="63"/>
  <c r="E106" i="63"/>
  <c r="E105" i="63"/>
  <c r="E102" i="63"/>
  <c r="E101" i="63"/>
  <c r="E98" i="63"/>
  <c r="E97" i="63"/>
  <c r="E96" i="63"/>
  <c r="E99" i="63"/>
  <c r="E95" i="63"/>
  <c r="E94" i="63"/>
  <c r="E93" i="63"/>
  <c r="E91" i="63"/>
  <c r="E90" i="63"/>
  <c r="E89" i="63"/>
  <c r="E88" i="63"/>
  <c r="E87" i="63"/>
  <c r="E86" i="63"/>
  <c r="E85" i="63"/>
  <c r="E84" i="63"/>
  <c r="E83" i="63"/>
  <c r="E82" i="63"/>
  <c r="E81" i="63"/>
  <c r="E80" i="63"/>
  <c r="E79" i="63"/>
  <c r="E77" i="63"/>
  <c r="E76" i="63"/>
  <c r="E75" i="63"/>
  <c r="E74" i="63"/>
  <c r="E73" i="63"/>
  <c r="E71" i="63"/>
  <c r="E70" i="63"/>
  <c r="E69" i="63"/>
  <c r="E68" i="63"/>
  <c r="E67" i="63"/>
  <c r="E66" i="63"/>
  <c r="E65" i="63"/>
  <c r="E59" i="63"/>
  <c r="E58" i="63"/>
  <c r="E57" i="63"/>
  <c r="E54" i="63"/>
  <c r="E53" i="63"/>
  <c r="E51" i="63"/>
  <c r="E50" i="63"/>
  <c r="E48" i="63"/>
  <c r="E47" i="63"/>
  <c r="E46" i="63"/>
  <c r="E45" i="63"/>
  <c r="E44" i="63"/>
  <c r="E43" i="63"/>
  <c r="E41" i="63"/>
  <c r="E40" i="63"/>
  <c r="E39" i="63"/>
  <c r="E37" i="63"/>
  <c r="E36" i="63"/>
  <c r="E34" i="63"/>
  <c r="E33" i="63"/>
  <c r="E32" i="63"/>
  <c r="E30" i="63"/>
  <c r="E27" i="63"/>
  <c r="E26" i="63"/>
  <c r="E24" i="63"/>
  <c r="E23" i="63"/>
  <c r="E22" i="63"/>
  <c r="E21" i="63"/>
  <c r="E19" i="63"/>
  <c r="E18" i="63"/>
  <c r="E17" i="63"/>
  <c r="E16" i="63"/>
  <c r="E15" i="63"/>
  <c r="E14" i="63"/>
  <c r="E13" i="63"/>
  <c r="M23" i="136"/>
  <c r="M30" i="136" s="1"/>
  <c r="L23" i="136"/>
  <c r="L30" i="136" s="1"/>
  <c r="K23" i="136"/>
  <c r="K30" i="136" s="1"/>
  <c r="J23" i="136"/>
  <c r="J30" i="136" s="1"/>
  <c r="I23" i="136"/>
  <c r="I30" i="136" s="1"/>
  <c r="H23" i="136"/>
  <c r="H30" i="136" s="1"/>
  <c r="G23" i="136"/>
  <c r="G30" i="136" s="1"/>
  <c r="F23" i="136"/>
  <c r="F30" i="136" s="1"/>
  <c r="E23" i="136"/>
  <c r="E30" i="136" s="1"/>
  <c r="D23" i="136"/>
  <c r="D30" i="136" s="1"/>
  <c r="M10" i="136"/>
  <c r="M17" i="136" s="1"/>
  <c r="L10" i="136"/>
  <c r="L17" i="136" s="1"/>
  <c r="K10" i="136"/>
  <c r="K17" i="136" s="1"/>
  <c r="J10" i="136"/>
  <c r="J17" i="136" s="1"/>
  <c r="I10" i="136"/>
  <c r="I17" i="136" s="1"/>
  <c r="H10" i="136"/>
  <c r="H17" i="136" s="1"/>
  <c r="G10" i="136"/>
  <c r="G17" i="136" s="1"/>
  <c r="F10" i="136"/>
  <c r="F17" i="136" s="1"/>
  <c r="E10" i="136"/>
  <c r="E17" i="136" s="1"/>
  <c r="D10" i="136"/>
  <c r="D17" i="136" s="1"/>
  <c r="M23" i="137"/>
  <c r="M30" i="137" s="1"/>
  <c r="L23" i="137"/>
  <c r="L30" i="137" s="1"/>
  <c r="K23" i="137"/>
  <c r="K30" i="137" s="1"/>
  <c r="J23" i="137"/>
  <c r="J30" i="137" s="1"/>
  <c r="I23" i="137"/>
  <c r="I30" i="137" s="1"/>
  <c r="H23" i="137"/>
  <c r="H30" i="137" s="1"/>
  <c r="G23" i="137"/>
  <c r="G30" i="137" s="1"/>
  <c r="F23" i="137"/>
  <c r="F30" i="137" s="1"/>
  <c r="E23" i="137"/>
  <c r="E30" i="137" s="1"/>
  <c r="D23" i="137"/>
  <c r="D30" i="137" s="1"/>
  <c r="N28" i="97"/>
  <c r="N26" i="97" s="1"/>
  <c r="M28" i="97"/>
  <c r="M26" i="97" s="1"/>
  <c r="L28" i="97"/>
  <c r="L26" i="97" s="1"/>
  <c r="K28" i="97"/>
  <c r="K26" i="97" s="1"/>
  <c r="J28" i="97"/>
  <c r="J26" i="97" s="1"/>
  <c r="I28" i="97"/>
  <c r="I26" i="97" s="1"/>
  <c r="H28" i="97"/>
  <c r="H26" i="97" s="1"/>
  <c r="G28" i="97"/>
  <c r="G26" i="97" s="1"/>
  <c r="F28" i="97"/>
  <c r="F26" i="97" s="1"/>
  <c r="N25" i="97"/>
  <c r="M25" i="97"/>
  <c r="L25" i="97"/>
  <c r="K25" i="97"/>
  <c r="J25" i="97"/>
  <c r="I25" i="97"/>
  <c r="H25" i="97"/>
  <c r="G25" i="97"/>
  <c r="F25" i="97"/>
  <c r="N14" i="97"/>
  <c r="N12" i="97" s="1"/>
  <c r="M14" i="97"/>
  <c r="M12" i="97" s="1"/>
  <c r="L14" i="97"/>
  <c r="L12" i="97" s="1"/>
  <c r="K14" i="97"/>
  <c r="K12" i="97" s="1"/>
  <c r="J14" i="97"/>
  <c r="J12" i="97" s="1"/>
  <c r="I14" i="97"/>
  <c r="I12" i="97" s="1"/>
  <c r="H14" i="97"/>
  <c r="H12" i="97" s="1"/>
  <c r="G14" i="97"/>
  <c r="G12" i="97" s="1"/>
  <c r="F14" i="97"/>
  <c r="F12" i="97" s="1"/>
  <c r="E14" i="97"/>
  <c r="N11" i="97"/>
  <c r="M11" i="97"/>
  <c r="L11" i="97"/>
  <c r="K11" i="97"/>
  <c r="J11" i="97"/>
  <c r="I11" i="97"/>
  <c r="H11" i="97"/>
  <c r="G11" i="97"/>
  <c r="F11" i="97"/>
  <c r="E11" i="97"/>
  <c r="I115" i="65"/>
  <c r="O115" i="65"/>
  <c r="N115" i="65"/>
  <c r="M115" i="65"/>
  <c r="L115" i="65"/>
  <c r="K115" i="65"/>
  <c r="J115" i="65"/>
  <c r="H115" i="65"/>
  <c r="J34" i="148"/>
  <c r="J33" i="148"/>
  <c r="J32" i="148"/>
  <c r="J31" i="148"/>
  <c r="J30" i="148"/>
  <c r="J29" i="148"/>
  <c r="J28" i="148"/>
  <c r="J27" i="148"/>
  <c r="J26" i="148"/>
  <c r="J25" i="148"/>
  <c r="I24" i="148"/>
  <c r="H24" i="148"/>
  <c r="G24" i="148"/>
  <c r="F24" i="148"/>
  <c r="E24" i="148"/>
  <c r="D24" i="148"/>
  <c r="C24" i="148"/>
  <c r="B24" i="148"/>
  <c r="J22" i="148"/>
  <c r="J21" i="148"/>
  <c r="J20" i="148"/>
  <c r="J19" i="148"/>
  <c r="J18" i="148"/>
  <c r="I17" i="148"/>
  <c r="H17" i="148"/>
  <c r="G17" i="148"/>
  <c r="F17" i="148"/>
  <c r="E17" i="148"/>
  <c r="D17" i="148"/>
  <c r="C17" i="148"/>
  <c r="B17" i="148"/>
  <c r="J15" i="148"/>
  <c r="AC159" i="146"/>
  <c r="AB159" i="146"/>
  <c r="AA159" i="146"/>
  <c r="Z159" i="146"/>
  <c r="Y159" i="146"/>
  <c r="X159" i="146"/>
  <c r="W159" i="146"/>
  <c r="V159" i="146"/>
  <c r="U159" i="146"/>
  <c r="T159" i="146"/>
  <c r="S159" i="146"/>
  <c r="R159" i="146"/>
  <c r="Q159" i="146"/>
  <c r="P159" i="146"/>
  <c r="O159" i="146"/>
  <c r="N159" i="146"/>
  <c r="M159" i="146"/>
  <c r="L159" i="146"/>
  <c r="K159" i="146"/>
  <c r="J159" i="146"/>
  <c r="I159" i="146"/>
  <c r="H159" i="146"/>
  <c r="G159" i="146"/>
  <c r="C159" i="146" s="1"/>
  <c r="AC151" i="146"/>
  <c r="AB151" i="146"/>
  <c r="AA151" i="146"/>
  <c r="Z151" i="146"/>
  <c r="Y151" i="146"/>
  <c r="X151" i="146"/>
  <c r="W151" i="146"/>
  <c r="V151" i="146"/>
  <c r="U151" i="146"/>
  <c r="T151" i="146"/>
  <c r="S151" i="146"/>
  <c r="R151" i="146"/>
  <c r="Q151" i="146"/>
  <c r="P151" i="146"/>
  <c r="O151" i="146"/>
  <c r="N151" i="146"/>
  <c r="M151" i="146"/>
  <c r="L151" i="146"/>
  <c r="K151" i="146"/>
  <c r="J151" i="146"/>
  <c r="I151" i="146"/>
  <c r="H151" i="146"/>
  <c r="G151" i="146"/>
  <c r="AC144" i="146"/>
  <c r="AB144" i="146"/>
  <c r="AA144" i="146"/>
  <c r="Z144" i="146"/>
  <c r="Y144" i="146"/>
  <c r="X144" i="146"/>
  <c r="W144" i="146"/>
  <c r="V144" i="146"/>
  <c r="U144" i="146"/>
  <c r="T144" i="146"/>
  <c r="S144" i="146"/>
  <c r="R144" i="146"/>
  <c r="Q144" i="146"/>
  <c r="P144" i="146"/>
  <c r="O144" i="146"/>
  <c r="N144" i="146"/>
  <c r="M144" i="146"/>
  <c r="L144" i="146"/>
  <c r="K144" i="146"/>
  <c r="J144" i="146"/>
  <c r="I144" i="146"/>
  <c r="H144" i="146"/>
  <c r="D144" i="146" s="1"/>
  <c r="G144" i="146"/>
  <c r="AC136" i="146"/>
  <c r="AB136" i="146"/>
  <c r="AA136" i="146"/>
  <c r="Z136" i="146"/>
  <c r="Y136" i="146"/>
  <c r="X136" i="146"/>
  <c r="W136" i="146"/>
  <c r="V136" i="146"/>
  <c r="U136" i="146"/>
  <c r="T136" i="146"/>
  <c r="S136" i="146"/>
  <c r="R136" i="146"/>
  <c r="Q136" i="146"/>
  <c r="P136" i="146"/>
  <c r="O136" i="146"/>
  <c r="N136" i="146"/>
  <c r="M136" i="146"/>
  <c r="L136" i="146"/>
  <c r="K136" i="146"/>
  <c r="J136" i="146"/>
  <c r="I136" i="146"/>
  <c r="H136" i="146"/>
  <c r="G136" i="146"/>
  <c r="C136" i="146" s="1"/>
  <c r="AC127" i="146"/>
  <c r="AB127" i="146"/>
  <c r="AA127" i="146"/>
  <c r="Z127" i="146"/>
  <c r="Y127" i="146"/>
  <c r="X127" i="146"/>
  <c r="W127" i="146"/>
  <c r="V127" i="146"/>
  <c r="U127" i="146"/>
  <c r="T127" i="146"/>
  <c r="S127" i="146"/>
  <c r="R127" i="146"/>
  <c r="Q127" i="146"/>
  <c r="P127" i="146"/>
  <c r="O127" i="146"/>
  <c r="N127" i="146"/>
  <c r="M127" i="146"/>
  <c r="L127" i="146"/>
  <c r="K127" i="146"/>
  <c r="J127" i="146"/>
  <c r="I127" i="146"/>
  <c r="H127" i="146"/>
  <c r="D127" i="146" s="1"/>
  <c r="G127" i="146"/>
  <c r="C127" i="146" s="1"/>
  <c r="AC120" i="146"/>
  <c r="AB120" i="146"/>
  <c r="AA120" i="146"/>
  <c r="Z120" i="146"/>
  <c r="Y120" i="146"/>
  <c r="X120" i="146"/>
  <c r="W120" i="146"/>
  <c r="V120" i="146"/>
  <c r="U120" i="146"/>
  <c r="T120" i="146"/>
  <c r="S120" i="146"/>
  <c r="R120" i="146"/>
  <c r="Q120" i="146"/>
  <c r="P120" i="146"/>
  <c r="O120" i="146"/>
  <c r="N120" i="146"/>
  <c r="M120" i="146"/>
  <c r="L120" i="146"/>
  <c r="K120" i="146"/>
  <c r="J120" i="146"/>
  <c r="I120" i="146"/>
  <c r="H120" i="146"/>
  <c r="G120" i="146"/>
  <c r="AC110" i="146"/>
  <c r="AB110" i="146"/>
  <c r="AA110" i="146"/>
  <c r="Z110" i="146"/>
  <c r="Y110" i="146"/>
  <c r="X110" i="146"/>
  <c r="W110" i="146"/>
  <c r="V110" i="146"/>
  <c r="U110" i="146"/>
  <c r="T110" i="146"/>
  <c r="S110" i="146"/>
  <c r="R110" i="146"/>
  <c r="Q110" i="146"/>
  <c r="P110" i="146"/>
  <c r="O110" i="146"/>
  <c r="N110" i="146"/>
  <c r="M110" i="146"/>
  <c r="L110" i="146"/>
  <c r="K110" i="146"/>
  <c r="J110" i="146"/>
  <c r="I110" i="146"/>
  <c r="E110" i="146" s="1"/>
  <c r="H110" i="146"/>
  <c r="G110" i="146"/>
  <c r="AC101" i="146"/>
  <c r="AB101" i="146"/>
  <c r="AA101" i="146"/>
  <c r="Z101" i="146"/>
  <c r="Y101" i="146"/>
  <c r="X101" i="146"/>
  <c r="W101" i="146"/>
  <c r="V101" i="146"/>
  <c r="U101" i="146"/>
  <c r="T101" i="146"/>
  <c r="S101" i="146"/>
  <c r="R101" i="146"/>
  <c r="Q101" i="146"/>
  <c r="P101" i="146"/>
  <c r="O101" i="146"/>
  <c r="N101" i="146"/>
  <c r="M101" i="146"/>
  <c r="L101" i="146"/>
  <c r="K101" i="146"/>
  <c r="J101" i="146"/>
  <c r="I101" i="146"/>
  <c r="E101" i="146" s="1"/>
  <c r="H101" i="146"/>
  <c r="G101" i="146"/>
  <c r="AC91" i="146"/>
  <c r="AB91" i="146"/>
  <c r="AA91" i="146"/>
  <c r="Z91" i="146"/>
  <c r="Y91" i="146"/>
  <c r="X91" i="146"/>
  <c r="W91" i="146"/>
  <c r="V91" i="146"/>
  <c r="U91" i="146"/>
  <c r="T91" i="146"/>
  <c r="S91" i="146"/>
  <c r="R91" i="146"/>
  <c r="Q91" i="146"/>
  <c r="P91" i="146"/>
  <c r="O91" i="146"/>
  <c r="N91" i="146"/>
  <c r="M91" i="146"/>
  <c r="L91" i="146"/>
  <c r="K91" i="146"/>
  <c r="J91" i="146"/>
  <c r="I91" i="146"/>
  <c r="E91" i="146" s="1"/>
  <c r="H91" i="146"/>
  <c r="D91" i="146" s="1"/>
  <c r="G91" i="146"/>
  <c r="AC82" i="146"/>
  <c r="AB82" i="146"/>
  <c r="AA82" i="146"/>
  <c r="Z82" i="146"/>
  <c r="Y82" i="146"/>
  <c r="X82" i="146"/>
  <c r="W82" i="146"/>
  <c r="V82" i="146"/>
  <c r="U82" i="146"/>
  <c r="T82" i="146"/>
  <c r="S82" i="146"/>
  <c r="R82" i="146"/>
  <c r="Q82" i="146"/>
  <c r="P82" i="146"/>
  <c r="O82" i="146"/>
  <c r="N82" i="146"/>
  <c r="M82" i="146"/>
  <c r="L82" i="146"/>
  <c r="K82" i="146"/>
  <c r="J82" i="146"/>
  <c r="I82" i="146"/>
  <c r="H82" i="146"/>
  <c r="D82" i="146" s="1"/>
  <c r="G82" i="146"/>
  <c r="AC74" i="146"/>
  <c r="AB74" i="146"/>
  <c r="AA74" i="146"/>
  <c r="Z74" i="146"/>
  <c r="Y74" i="146"/>
  <c r="X74" i="146"/>
  <c r="W74" i="146"/>
  <c r="V74" i="146"/>
  <c r="U74" i="146"/>
  <c r="T74" i="146"/>
  <c r="S74" i="146"/>
  <c r="R74" i="146"/>
  <c r="Q74" i="146"/>
  <c r="P74" i="146"/>
  <c r="O74" i="146"/>
  <c r="N74" i="146"/>
  <c r="M74" i="146"/>
  <c r="L74" i="146"/>
  <c r="K74" i="146"/>
  <c r="J74" i="146"/>
  <c r="I74" i="146"/>
  <c r="H74" i="146"/>
  <c r="G74" i="146"/>
  <c r="C74" i="146" s="1"/>
  <c r="AC66" i="146"/>
  <c r="AB66" i="146"/>
  <c r="AA66" i="146"/>
  <c r="Z66" i="146"/>
  <c r="Y66" i="146"/>
  <c r="X66" i="146"/>
  <c r="W66" i="146"/>
  <c r="V66" i="146"/>
  <c r="U66" i="146"/>
  <c r="T66" i="146"/>
  <c r="S66" i="146"/>
  <c r="R66" i="146"/>
  <c r="Q66" i="146"/>
  <c r="P66" i="146"/>
  <c r="O66" i="146"/>
  <c r="N66" i="146"/>
  <c r="M66" i="146"/>
  <c r="L66" i="146"/>
  <c r="K66" i="146"/>
  <c r="J66" i="146"/>
  <c r="I66" i="146"/>
  <c r="E66" i="146"/>
  <c r="H66" i="146"/>
  <c r="G66" i="146"/>
  <c r="AC55" i="146"/>
  <c r="AB55" i="146"/>
  <c r="AA55" i="146"/>
  <c r="Z55" i="146"/>
  <c r="Y55" i="146"/>
  <c r="X55" i="146"/>
  <c r="W55" i="146"/>
  <c r="V55" i="146"/>
  <c r="U55" i="146"/>
  <c r="T55" i="146"/>
  <c r="S55" i="146"/>
  <c r="R55" i="146"/>
  <c r="Q55" i="146"/>
  <c r="P55" i="146"/>
  <c r="O55" i="146"/>
  <c r="N55" i="146"/>
  <c r="M55" i="146"/>
  <c r="L55" i="146"/>
  <c r="K55" i="146"/>
  <c r="J55" i="146"/>
  <c r="I55" i="146"/>
  <c r="E55" i="146" s="1"/>
  <c r="H55" i="146"/>
  <c r="G55" i="146"/>
  <c r="E47" i="146"/>
  <c r="D40" i="146"/>
  <c r="C40" i="146"/>
  <c r="AC31" i="146"/>
  <c r="AB31" i="146"/>
  <c r="AA31" i="146"/>
  <c r="Z31" i="146"/>
  <c r="Y31" i="146"/>
  <c r="X31" i="146"/>
  <c r="W31" i="146"/>
  <c r="V31" i="146"/>
  <c r="U31" i="146"/>
  <c r="T31" i="146"/>
  <c r="S31" i="146"/>
  <c r="R31" i="146"/>
  <c r="Q31" i="146"/>
  <c r="P31" i="146"/>
  <c r="O31" i="146"/>
  <c r="N31" i="146"/>
  <c r="M31" i="146"/>
  <c r="L31" i="146"/>
  <c r="K31" i="146"/>
  <c r="J31" i="146"/>
  <c r="I31" i="146"/>
  <c r="H31" i="146"/>
  <c r="G31" i="146"/>
  <c r="AC12" i="146"/>
  <c r="AB12" i="146"/>
  <c r="AA12" i="146"/>
  <c r="Z12" i="146"/>
  <c r="Y12" i="146"/>
  <c r="X12" i="146"/>
  <c r="W12" i="146"/>
  <c r="V12" i="146"/>
  <c r="U12" i="146"/>
  <c r="T12" i="146"/>
  <c r="S12" i="146"/>
  <c r="R12" i="146"/>
  <c r="Q12" i="146"/>
  <c r="P12" i="146"/>
  <c r="O12" i="146"/>
  <c r="N12" i="146"/>
  <c r="M12" i="146"/>
  <c r="L12" i="146"/>
  <c r="K12" i="146"/>
  <c r="J12" i="146"/>
  <c r="I12" i="146"/>
  <c r="H12" i="146"/>
  <c r="G12" i="146"/>
  <c r="M133" i="103"/>
  <c r="L133" i="103"/>
  <c r="K133" i="103"/>
  <c r="J133" i="103"/>
  <c r="I133" i="103"/>
  <c r="H133" i="103"/>
  <c r="M50" i="103"/>
  <c r="L50" i="103"/>
  <c r="L133" i="102"/>
  <c r="K133" i="102"/>
  <c r="J133" i="102"/>
  <c r="I133" i="102"/>
  <c r="H133" i="102"/>
  <c r="G133" i="102"/>
  <c r="L50" i="102"/>
  <c r="K50" i="102"/>
  <c r="E56" i="62"/>
  <c r="J35" i="127"/>
  <c r="J34" i="127"/>
  <c r="J33" i="127"/>
  <c r="J32" i="127"/>
  <c r="J31" i="127"/>
  <c r="J30" i="127"/>
  <c r="J29" i="127"/>
  <c r="J28" i="127"/>
  <c r="J27" i="127"/>
  <c r="J26" i="127"/>
  <c r="J25" i="127"/>
  <c r="J22" i="127"/>
  <c r="J21" i="127"/>
  <c r="J20" i="127"/>
  <c r="J19" i="127"/>
  <c r="J18" i="127"/>
  <c r="J17" i="127"/>
  <c r="J14" i="127"/>
  <c r="J12" i="127"/>
  <c r="J14" i="125"/>
  <c r="I13" i="124"/>
  <c r="P13" i="124" s="1"/>
  <c r="I108" i="123"/>
  <c r="P108" i="123" s="1"/>
  <c r="J119" i="132"/>
  <c r="Q119" i="132" s="1"/>
  <c r="T119" i="132" s="1"/>
  <c r="L101" i="121"/>
  <c r="J131" i="132"/>
  <c r="Q131" i="132" s="1"/>
  <c r="T131" i="132" s="1"/>
  <c r="J130" i="132"/>
  <c r="Q130" i="132" s="1"/>
  <c r="T130" i="132" s="1"/>
  <c r="J122" i="132"/>
  <c r="Q122" i="132" s="1"/>
  <c r="T122" i="132" s="1"/>
  <c r="V62" i="33"/>
  <c r="U62" i="33"/>
  <c r="T62" i="33"/>
  <c r="S62" i="33"/>
  <c r="R62" i="33"/>
  <c r="Q62" i="33"/>
  <c r="P62" i="33"/>
  <c r="O62" i="33"/>
  <c r="N62" i="33"/>
  <c r="M62" i="33"/>
  <c r="L62" i="33"/>
  <c r="K62" i="33"/>
  <c r="J62" i="33"/>
  <c r="I62" i="33"/>
  <c r="H62" i="33"/>
  <c r="G62" i="33"/>
  <c r="F62" i="33"/>
  <c r="AC12" i="126"/>
  <c r="AB12" i="126"/>
  <c r="AA12" i="126"/>
  <c r="Z12" i="126"/>
  <c r="Y30" i="126"/>
  <c r="X30" i="126"/>
  <c r="W30" i="126"/>
  <c r="V30" i="126"/>
  <c r="U30" i="126"/>
  <c r="T30" i="126"/>
  <c r="S30" i="126"/>
  <c r="R30" i="126"/>
  <c r="Q30" i="126"/>
  <c r="P30" i="126"/>
  <c r="O30" i="126"/>
  <c r="N30" i="126"/>
  <c r="M30" i="126"/>
  <c r="L30" i="126"/>
  <c r="K30" i="126"/>
  <c r="J30" i="126"/>
  <c r="I30" i="126"/>
  <c r="H30" i="126"/>
  <c r="G30" i="126"/>
  <c r="F30" i="126"/>
  <c r="E30" i="126"/>
  <c r="D30" i="126"/>
  <c r="C30" i="126"/>
  <c r="B30" i="126"/>
  <c r="J131" i="125"/>
  <c r="Q131" i="125" s="1"/>
  <c r="J130" i="125"/>
  <c r="Q130" i="125" s="1"/>
  <c r="Q12" i="124"/>
  <c r="Q22" i="124" s="1"/>
  <c r="I129" i="123"/>
  <c r="P129" i="123" s="1"/>
  <c r="I123" i="123"/>
  <c r="P123" i="123" s="1"/>
  <c r="U121" i="132"/>
  <c r="U109" i="132"/>
  <c r="U90" i="132"/>
  <c r="U61" i="132"/>
  <c r="U54" i="132"/>
  <c r="V31" i="132"/>
  <c r="U13" i="132"/>
  <c r="T113" i="121"/>
  <c r="R121" i="121"/>
  <c r="R113" i="121"/>
  <c r="R119" i="121"/>
  <c r="L129" i="121"/>
  <c r="S129" i="121" s="1"/>
  <c r="L114" i="121"/>
  <c r="K113" i="121"/>
  <c r="E12" i="124"/>
  <c r="E22" i="124" s="1"/>
  <c r="E28" i="124"/>
  <c r="E34" i="124"/>
  <c r="E30" i="124" s="1"/>
  <c r="E37" i="124"/>
  <c r="E42" i="124"/>
  <c r="E47" i="124"/>
  <c r="E54" i="124"/>
  <c r="E61" i="124"/>
  <c r="E68" i="124"/>
  <c r="E76" i="124"/>
  <c r="E83" i="124"/>
  <c r="E90" i="124"/>
  <c r="E103" i="124"/>
  <c r="E106" i="124"/>
  <c r="E112" i="124"/>
  <c r="E55" i="62"/>
  <c r="D82" i="62"/>
  <c r="L13" i="121"/>
  <c r="H12" i="121"/>
  <c r="H22" i="121" s="1"/>
  <c r="H35" i="121"/>
  <c r="H30" i="121" s="1"/>
  <c r="H38" i="121"/>
  <c r="H43" i="121"/>
  <c r="H113" i="121"/>
  <c r="K62" i="115"/>
  <c r="B11" i="120"/>
  <c r="B30" i="120"/>
  <c r="H104" i="121"/>
  <c r="H62" i="121"/>
  <c r="H48" i="121"/>
  <c r="H107" i="121"/>
  <c r="H91" i="121"/>
  <c r="H77" i="121"/>
  <c r="H69" i="121"/>
  <c r="H55" i="121"/>
  <c r="H28" i="121"/>
  <c r="H84" i="121"/>
  <c r="E11" i="120"/>
  <c r="D27" i="120"/>
  <c r="M10" i="137"/>
  <c r="M17" i="137" s="1"/>
  <c r="L10" i="137"/>
  <c r="L17" i="137" s="1"/>
  <c r="K10" i="137"/>
  <c r="K17" i="137" s="1"/>
  <c r="J10" i="137"/>
  <c r="J17" i="137" s="1"/>
  <c r="I10" i="137"/>
  <c r="I17" i="137" s="1"/>
  <c r="H10" i="137"/>
  <c r="H17" i="137" s="1"/>
  <c r="G10" i="137"/>
  <c r="G17" i="137" s="1"/>
  <c r="F10" i="137"/>
  <c r="F17" i="137" s="1"/>
  <c r="E10" i="137"/>
  <c r="E17" i="137" s="1"/>
  <c r="D10" i="137"/>
  <c r="D17" i="137" s="1"/>
  <c r="N74" i="68"/>
  <c r="M74" i="68"/>
  <c r="K74" i="68"/>
  <c r="J74" i="68"/>
  <c r="F74" i="68"/>
  <c r="E21" i="62"/>
  <c r="T35" i="85"/>
  <c r="U35" i="85"/>
  <c r="S35" i="85"/>
  <c r="R35" i="85"/>
  <c r="Q35" i="85"/>
  <c r="P35" i="85"/>
  <c r="O35" i="85"/>
  <c r="N35" i="85"/>
  <c r="M35" i="85"/>
  <c r="L35" i="85"/>
  <c r="I47" i="82"/>
  <c r="K153" i="115"/>
  <c r="D13" i="120"/>
  <c r="H28" i="106"/>
  <c r="H29" i="106"/>
  <c r="I30" i="106"/>
  <c r="J44" i="106"/>
  <c r="F23" i="105"/>
  <c r="G23" i="105"/>
  <c r="Q17" i="101"/>
  <c r="R17" i="101"/>
  <c r="Q18" i="101"/>
  <c r="R18" i="101"/>
  <c r="Q19" i="101"/>
  <c r="R19" i="101"/>
  <c r="Q20" i="101"/>
  <c r="R20" i="101"/>
  <c r="G21" i="101"/>
  <c r="I21" i="101"/>
  <c r="J21" i="101"/>
  <c r="K21" i="101"/>
  <c r="L21" i="101"/>
  <c r="M21" i="101"/>
  <c r="N21" i="101"/>
  <c r="O21" i="101"/>
  <c r="P21" i="101"/>
  <c r="I69" i="101"/>
  <c r="H23" i="30"/>
  <c r="I23" i="30"/>
  <c r="J23" i="30"/>
  <c r="K23" i="30"/>
  <c r="L23" i="30"/>
  <c r="M23" i="30"/>
  <c r="N23" i="30"/>
  <c r="O23" i="30"/>
  <c r="P23" i="30"/>
  <c r="Q23" i="30"/>
  <c r="R23" i="30"/>
  <c r="S23" i="30"/>
  <c r="T23" i="30"/>
  <c r="W23" i="30"/>
  <c r="H33" i="30"/>
  <c r="I33" i="30"/>
  <c r="J33" i="30"/>
  <c r="K33" i="30"/>
  <c r="L33" i="30"/>
  <c r="M33" i="30"/>
  <c r="N33" i="30"/>
  <c r="O33" i="30"/>
  <c r="P33" i="30"/>
  <c r="Q33" i="30"/>
  <c r="R33" i="30"/>
  <c r="S33" i="30"/>
  <c r="T33" i="30"/>
  <c r="W33" i="30"/>
  <c r="B16" i="127"/>
  <c r="D16" i="127"/>
  <c r="E16" i="127"/>
  <c r="F16" i="127"/>
  <c r="G16" i="127"/>
  <c r="H16" i="127"/>
  <c r="I16" i="127"/>
  <c r="B24" i="127"/>
  <c r="D24" i="127"/>
  <c r="E24" i="127"/>
  <c r="F24" i="127"/>
  <c r="G24" i="127"/>
  <c r="H24" i="127"/>
  <c r="I24" i="127"/>
  <c r="Z13" i="126"/>
  <c r="AA13" i="126"/>
  <c r="AB13" i="126"/>
  <c r="AC13" i="126"/>
  <c r="Z14" i="126"/>
  <c r="AA14" i="126"/>
  <c r="AB14" i="126"/>
  <c r="AC14" i="126"/>
  <c r="Z15" i="126"/>
  <c r="AA15" i="126"/>
  <c r="AB15" i="126"/>
  <c r="AC15" i="126"/>
  <c r="Z16" i="126"/>
  <c r="AA16" i="126"/>
  <c r="AB16" i="126"/>
  <c r="AC16" i="126"/>
  <c r="Z17" i="126"/>
  <c r="AA17" i="126"/>
  <c r="AB17" i="126"/>
  <c r="AC17" i="126"/>
  <c r="Z18" i="126"/>
  <c r="AA18" i="126"/>
  <c r="AB18" i="126"/>
  <c r="AC18" i="126"/>
  <c r="Z19" i="126"/>
  <c r="AA19" i="126"/>
  <c r="AB19" i="126"/>
  <c r="AC19" i="126"/>
  <c r="Z20" i="126"/>
  <c r="AA20" i="126"/>
  <c r="AB20" i="126"/>
  <c r="AC20" i="126"/>
  <c r="Z21" i="126"/>
  <c r="AA21" i="126"/>
  <c r="AB21" i="126"/>
  <c r="AC21" i="126"/>
  <c r="Z22" i="126"/>
  <c r="AA22" i="126"/>
  <c r="AB22" i="126"/>
  <c r="AC22" i="126"/>
  <c r="Z23" i="126"/>
  <c r="AA23" i="126"/>
  <c r="AB23" i="126"/>
  <c r="AC23" i="126"/>
  <c r="Z24" i="126"/>
  <c r="AA24" i="126"/>
  <c r="AB24" i="126"/>
  <c r="AC24" i="126"/>
  <c r="Z25" i="126"/>
  <c r="AA25" i="126"/>
  <c r="AB25" i="126"/>
  <c r="AC25" i="126"/>
  <c r="Z26" i="126"/>
  <c r="AA26" i="126"/>
  <c r="AB26" i="126"/>
  <c r="AC26" i="126"/>
  <c r="Z27" i="126"/>
  <c r="AA27" i="126"/>
  <c r="AB27" i="126"/>
  <c r="AC27" i="126"/>
  <c r="E13" i="125"/>
  <c r="E23" i="125" s="1"/>
  <c r="F13" i="125"/>
  <c r="F23" i="125" s="1"/>
  <c r="G13" i="125"/>
  <c r="G23" i="125" s="1"/>
  <c r="H13" i="125"/>
  <c r="H23" i="125" s="1"/>
  <c r="I13" i="125"/>
  <c r="I23" i="125" s="1"/>
  <c r="K13" i="125"/>
  <c r="L13" i="125"/>
  <c r="L23" i="125" s="1"/>
  <c r="M13" i="125"/>
  <c r="M23" i="125" s="1"/>
  <c r="N13" i="125"/>
  <c r="N23" i="125" s="1"/>
  <c r="O13" i="125"/>
  <c r="O23" i="125" s="1"/>
  <c r="P13" i="125"/>
  <c r="P23" i="125" s="1"/>
  <c r="J15" i="125"/>
  <c r="J16" i="125"/>
  <c r="Q16" i="125" s="1"/>
  <c r="J17" i="125"/>
  <c r="Q17" i="125" s="1"/>
  <c r="J18" i="125"/>
  <c r="Q18" i="125" s="1"/>
  <c r="J19" i="125"/>
  <c r="Q19" i="125" s="1"/>
  <c r="J20" i="125"/>
  <c r="Q20" i="125" s="1"/>
  <c r="J21" i="125"/>
  <c r="Q21" i="125" s="1"/>
  <c r="K23" i="125"/>
  <c r="J25" i="125"/>
  <c r="Q25" i="125" s="1"/>
  <c r="J26" i="125"/>
  <c r="Q26" i="125" s="1"/>
  <c r="J27" i="125"/>
  <c r="Q27" i="125" s="1"/>
  <c r="E29" i="125"/>
  <c r="F29" i="125"/>
  <c r="G29" i="125"/>
  <c r="H29" i="125"/>
  <c r="I29" i="125"/>
  <c r="K29" i="125"/>
  <c r="L29" i="125"/>
  <c r="M29" i="125"/>
  <c r="N29" i="125"/>
  <c r="O29" i="125"/>
  <c r="P29" i="125"/>
  <c r="K31" i="125"/>
  <c r="L31" i="125"/>
  <c r="M31" i="125"/>
  <c r="N31" i="125"/>
  <c r="O31" i="125"/>
  <c r="P31" i="125"/>
  <c r="J32" i="125"/>
  <c r="Q32" i="125" s="1"/>
  <c r="J33" i="125"/>
  <c r="Q33" i="125" s="1"/>
  <c r="J34" i="125"/>
  <c r="Q34" i="125" s="1"/>
  <c r="E35" i="125"/>
  <c r="E31" i="125" s="1"/>
  <c r="F35" i="125"/>
  <c r="F31" i="125" s="1"/>
  <c r="G35" i="125"/>
  <c r="G31" i="125" s="1"/>
  <c r="H35" i="125"/>
  <c r="H31" i="125" s="1"/>
  <c r="I35" i="125"/>
  <c r="J36" i="125"/>
  <c r="Q36" i="125" s="1"/>
  <c r="J37" i="125"/>
  <c r="Q37" i="125" s="1"/>
  <c r="E38" i="125"/>
  <c r="F38" i="125"/>
  <c r="G38" i="125"/>
  <c r="H38" i="125"/>
  <c r="I38" i="125"/>
  <c r="K38" i="125"/>
  <c r="L38" i="125"/>
  <c r="M38" i="125"/>
  <c r="N38" i="125"/>
  <c r="O38" i="125"/>
  <c r="P38" i="125"/>
  <c r="J39" i="125"/>
  <c r="Q39" i="125" s="1"/>
  <c r="J40" i="125"/>
  <c r="Q40" i="125" s="1"/>
  <c r="J41" i="125"/>
  <c r="Q41" i="125" s="1"/>
  <c r="J42" i="125"/>
  <c r="Q42" i="125" s="1"/>
  <c r="E43" i="125"/>
  <c r="F43" i="125"/>
  <c r="G43" i="125"/>
  <c r="H43" i="125"/>
  <c r="I43" i="125"/>
  <c r="K43" i="125"/>
  <c r="L43" i="125"/>
  <c r="M43" i="125"/>
  <c r="N43" i="125"/>
  <c r="O43" i="125"/>
  <c r="P43" i="125"/>
  <c r="J44" i="125"/>
  <c r="Q44" i="125" s="1"/>
  <c r="J45" i="125"/>
  <c r="Q45" i="125" s="1"/>
  <c r="J46" i="125"/>
  <c r="Q46" i="125" s="1"/>
  <c r="F48" i="125"/>
  <c r="G48" i="125"/>
  <c r="H48" i="125"/>
  <c r="I48" i="125"/>
  <c r="K48" i="125"/>
  <c r="L48" i="125"/>
  <c r="M48" i="125"/>
  <c r="N48" i="125"/>
  <c r="O48" i="125"/>
  <c r="P48" i="125"/>
  <c r="J49" i="125"/>
  <c r="Q49" i="125" s="1"/>
  <c r="J50" i="125"/>
  <c r="Q50" i="125" s="1"/>
  <c r="J51" i="125"/>
  <c r="Q51" i="125" s="1"/>
  <c r="J52" i="125"/>
  <c r="Q52" i="125" s="1"/>
  <c r="J53" i="125"/>
  <c r="Q53" i="125" s="1"/>
  <c r="J54" i="125"/>
  <c r="Q54" i="125" s="1"/>
  <c r="E55" i="125"/>
  <c r="F55" i="125"/>
  <c r="G55" i="125"/>
  <c r="H55" i="125"/>
  <c r="I55" i="125"/>
  <c r="I47" i="125" s="1"/>
  <c r="K55" i="125"/>
  <c r="L55" i="125"/>
  <c r="M55" i="125"/>
  <c r="N55" i="125"/>
  <c r="O55" i="125"/>
  <c r="P55" i="125"/>
  <c r="J56" i="125"/>
  <c r="Q56" i="125" s="1"/>
  <c r="J57" i="125"/>
  <c r="Q57" i="125" s="1"/>
  <c r="J58" i="125"/>
  <c r="Q58" i="125" s="1"/>
  <c r="J59" i="125"/>
  <c r="Q59" i="125" s="1"/>
  <c r="J60" i="125"/>
  <c r="Q60" i="125" s="1"/>
  <c r="J61" i="125"/>
  <c r="Q61" i="125" s="1"/>
  <c r="E62" i="125"/>
  <c r="F62" i="125"/>
  <c r="G62" i="125"/>
  <c r="H62" i="125"/>
  <c r="H47" i="125" s="1"/>
  <c r="I62" i="125"/>
  <c r="K62" i="125"/>
  <c r="L62" i="125"/>
  <c r="M62" i="125"/>
  <c r="N62" i="125"/>
  <c r="O62" i="125"/>
  <c r="P62" i="125"/>
  <c r="J63" i="125"/>
  <c r="Q63" i="125" s="1"/>
  <c r="J64" i="125"/>
  <c r="Q64" i="125" s="1"/>
  <c r="J65" i="125"/>
  <c r="Q65" i="125" s="1"/>
  <c r="J66" i="125"/>
  <c r="Q66" i="125" s="1"/>
  <c r="J67" i="125"/>
  <c r="Q67" i="125" s="1"/>
  <c r="J68" i="125"/>
  <c r="Q68" i="125" s="1"/>
  <c r="E69" i="125"/>
  <c r="F69" i="125"/>
  <c r="G69" i="125"/>
  <c r="H69" i="125"/>
  <c r="I69" i="125"/>
  <c r="K69" i="125"/>
  <c r="L69" i="125"/>
  <c r="M69" i="125"/>
  <c r="N69" i="125"/>
  <c r="O69" i="125"/>
  <c r="P69" i="125"/>
  <c r="J70" i="125"/>
  <c r="Q70" i="125" s="1"/>
  <c r="J71" i="125"/>
  <c r="Q71" i="125" s="1"/>
  <c r="J72" i="125"/>
  <c r="Q72" i="125" s="1"/>
  <c r="J73" i="125"/>
  <c r="Q73" i="125" s="1"/>
  <c r="J74" i="125"/>
  <c r="Q74" i="125" s="1"/>
  <c r="J75" i="125"/>
  <c r="Q75" i="125" s="1"/>
  <c r="E76" i="125"/>
  <c r="F77" i="125"/>
  <c r="F76" i="125" s="1"/>
  <c r="G77" i="125"/>
  <c r="H77" i="125"/>
  <c r="I77" i="125"/>
  <c r="K77" i="125"/>
  <c r="L77" i="125"/>
  <c r="M77" i="125"/>
  <c r="N77" i="125"/>
  <c r="O77" i="125"/>
  <c r="O76" i="125" s="1"/>
  <c r="P77" i="125"/>
  <c r="J78" i="125"/>
  <c r="Q78" i="125" s="1"/>
  <c r="J79" i="125"/>
  <c r="Q79" i="125" s="1"/>
  <c r="J80" i="125"/>
  <c r="Q80" i="125" s="1"/>
  <c r="J81" i="125"/>
  <c r="Q81" i="125" s="1"/>
  <c r="J82" i="125"/>
  <c r="Q82" i="125" s="1"/>
  <c r="J83" i="125"/>
  <c r="Q83" i="125" s="1"/>
  <c r="F84" i="125"/>
  <c r="G84" i="125"/>
  <c r="H84" i="125"/>
  <c r="I84" i="125"/>
  <c r="K84" i="125"/>
  <c r="L84" i="125"/>
  <c r="M84" i="125"/>
  <c r="N84" i="125"/>
  <c r="O84" i="125"/>
  <c r="P84" i="125"/>
  <c r="J85" i="125"/>
  <c r="Q85" i="125" s="1"/>
  <c r="J86" i="125"/>
  <c r="Q86" i="125" s="1"/>
  <c r="J87" i="125"/>
  <c r="Q87" i="125" s="1"/>
  <c r="J88" i="125"/>
  <c r="Q88" i="125" s="1"/>
  <c r="J89" i="125"/>
  <c r="Q89" i="125" s="1"/>
  <c r="J90" i="125"/>
  <c r="Q90" i="125" s="1"/>
  <c r="F91" i="125"/>
  <c r="G91" i="125"/>
  <c r="H91" i="125"/>
  <c r="I91" i="125"/>
  <c r="K91" i="125"/>
  <c r="L91" i="125"/>
  <c r="M91" i="125"/>
  <c r="N91" i="125"/>
  <c r="O91" i="125"/>
  <c r="P91" i="125"/>
  <c r="J92" i="125"/>
  <c r="Q92" i="125" s="1"/>
  <c r="J93" i="125"/>
  <c r="Q93" i="125" s="1"/>
  <c r="J94" i="125"/>
  <c r="Q94" i="125" s="1"/>
  <c r="J95" i="125"/>
  <c r="Q95" i="125" s="1"/>
  <c r="J96" i="125"/>
  <c r="Q96" i="125" s="1"/>
  <c r="J97" i="125"/>
  <c r="Q97" i="125" s="1"/>
  <c r="J101" i="125"/>
  <c r="Q101" i="125" s="1"/>
  <c r="J102" i="125"/>
  <c r="Q102" i="125" s="1"/>
  <c r="J103" i="125"/>
  <c r="Q103" i="125" s="1"/>
  <c r="E104" i="125"/>
  <c r="F104" i="125"/>
  <c r="G104" i="125"/>
  <c r="H104" i="125"/>
  <c r="I104" i="125"/>
  <c r="K104" i="125"/>
  <c r="L104" i="125"/>
  <c r="M104" i="125"/>
  <c r="N104" i="125"/>
  <c r="O104" i="125"/>
  <c r="P104" i="125"/>
  <c r="J105" i="125"/>
  <c r="Q105" i="125" s="1"/>
  <c r="J106" i="125"/>
  <c r="Q106" i="125" s="1"/>
  <c r="E107" i="125"/>
  <c r="F107" i="125"/>
  <c r="G107" i="125"/>
  <c r="H107" i="125"/>
  <c r="I107" i="125"/>
  <c r="K107" i="125"/>
  <c r="L107" i="125"/>
  <c r="M107" i="125"/>
  <c r="N107" i="125"/>
  <c r="O107" i="125"/>
  <c r="P107" i="125"/>
  <c r="J108" i="125"/>
  <c r="Q108" i="125" s="1"/>
  <c r="J109" i="125"/>
  <c r="Q109" i="125" s="1"/>
  <c r="J110" i="125"/>
  <c r="Q110" i="125" s="1"/>
  <c r="J111" i="125"/>
  <c r="Q111" i="125" s="1"/>
  <c r="J112" i="125"/>
  <c r="Q112" i="125" s="1"/>
  <c r="E113" i="125"/>
  <c r="F113" i="125"/>
  <c r="F125" i="125" s="1"/>
  <c r="G113" i="125"/>
  <c r="H113" i="125"/>
  <c r="I113" i="125"/>
  <c r="K113" i="125"/>
  <c r="L113" i="125"/>
  <c r="M113" i="125"/>
  <c r="M125" i="125" s="1"/>
  <c r="N113" i="125"/>
  <c r="O113" i="125"/>
  <c r="O125" i="125" s="1"/>
  <c r="P113" i="125"/>
  <c r="P125" i="125" s="1"/>
  <c r="J114" i="125"/>
  <c r="Q114" i="125" s="1"/>
  <c r="J115" i="125"/>
  <c r="Q115" i="125" s="1"/>
  <c r="J116" i="125"/>
  <c r="Q116" i="125" s="1"/>
  <c r="J117" i="125"/>
  <c r="Q117" i="125"/>
  <c r="J118" i="125"/>
  <c r="Q118" i="125" s="1"/>
  <c r="J119" i="125"/>
  <c r="Q119" i="125" s="1"/>
  <c r="J120" i="125"/>
  <c r="Q120" i="125" s="1"/>
  <c r="J121" i="125"/>
  <c r="Q121" i="125" s="1"/>
  <c r="J122" i="125"/>
  <c r="Q122" i="125" s="1"/>
  <c r="J123" i="125"/>
  <c r="Q123" i="125" s="1"/>
  <c r="F12" i="124"/>
  <c r="F22" i="124" s="1"/>
  <c r="G12" i="124"/>
  <c r="G22" i="124" s="1"/>
  <c r="H12" i="124"/>
  <c r="H22" i="124" s="1"/>
  <c r="J12" i="124"/>
  <c r="J22" i="124" s="1"/>
  <c r="K12" i="124"/>
  <c r="K22" i="124" s="1"/>
  <c r="L12" i="124"/>
  <c r="L22" i="124" s="1"/>
  <c r="M12" i="124"/>
  <c r="M22" i="124" s="1"/>
  <c r="N12" i="124"/>
  <c r="N22" i="124" s="1"/>
  <c r="O12" i="124"/>
  <c r="O22" i="124" s="1"/>
  <c r="I14" i="124"/>
  <c r="P14" i="124" s="1"/>
  <c r="I15" i="124"/>
  <c r="P15" i="124" s="1"/>
  <c r="I16" i="124"/>
  <c r="P16" i="124" s="1"/>
  <c r="I17" i="124"/>
  <c r="P17" i="124" s="1"/>
  <c r="I18" i="124"/>
  <c r="P18" i="124" s="1"/>
  <c r="I19" i="124"/>
  <c r="P19" i="124" s="1"/>
  <c r="I20" i="124"/>
  <c r="P20" i="124" s="1"/>
  <c r="I21" i="124"/>
  <c r="P21" i="124" s="1"/>
  <c r="I23" i="124"/>
  <c r="P23" i="124" s="1"/>
  <c r="I24" i="124"/>
  <c r="P24" i="124" s="1"/>
  <c r="I25" i="124"/>
  <c r="P25" i="124" s="1"/>
  <c r="I26" i="124"/>
  <c r="P26" i="124" s="1"/>
  <c r="I27" i="124"/>
  <c r="P27" i="124" s="1"/>
  <c r="F28" i="124"/>
  <c r="G28" i="124"/>
  <c r="H28" i="124"/>
  <c r="J28" i="124"/>
  <c r="K28" i="124"/>
  <c r="L28" i="124"/>
  <c r="M28" i="124"/>
  <c r="N28" i="124"/>
  <c r="O28" i="124"/>
  <c r="Q28" i="124"/>
  <c r="I29" i="124"/>
  <c r="P29" i="124" s="1"/>
  <c r="J30" i="124"/>
  <c r="K30" i="124"/>
  <c r="L30" i="124"/>
  <c r="M30" i="124"/>
  <c r="N30" i="124"/>
  <c r="O30" i="124"/>
  <c r="Q30" i="124"/>
  <c r="I31" i="124"/>
  <c r="P31" i="124" s="1"/>
  <c r="I32" i="124"/>
  <c r="P32" i="124" s="1"/>
  <c r="I33" i="124"/>
  <c r="P33" i="124" s="1"/>
  <c r="F34" i="124"/>
  <c r="F30" i="124" s="1"/>
  <c r="G34" i="124"/>
  <c r="G30" i="124" s="1"/>
  <c r="H34" i="124"/>
  <c r="H30" i="124" s="1"/>
  <c r="I35" i="124"/>
  <c r="P35" i="124" s="1"/>
  <c r="I36" i="124"/>
  <c r="P36" i="124" s="1"/>
  <c r="F37" i="124"/>
  <c r="G37" i="124"/>
  <c r="H37" i="124"/>
  <c r="I37" i="124" s="1"/>
  <c r="P37" i="124" s="1"/>
  <c r="J37" i="124"/>
  <c r="K37" i="124"/>
  <c r="L37" i="124"/>
  <c r="M37" i="124"/>
  <c r="N37" i="124"/>
  <c r="O37" i="124"/>
  <c r="Q37" i="124"/>
  <c r="I38" i="124"/>
  <c r="P38" i="124" s="1"/>
  <c r="I39" i="124"/>
  <c r="P39" i="124" s="1"/>
  <c r="I40" i="124"/>
  <c r="P40" i="124" s="1"/>
  <c r="I41" i="124"/>
  <c r="P41" i="124" s="1"/>
  <c r="F42" i="124"/>
  <c r="G42" i="124"/>
  <c r="H42" i="124"/>
  <c r="J42" i="124"/>
  <c r="K42" i="124"/>
  <c r="L42" i="124"/>
  <c r="M42" i="124"/>
  <c r="N42" i="124"/>
  <c r="O42" i="124"/>
  <c r="Q42" i="124"/>
  <c r="I43" i="124"/>
  <c r="P43" i="124" s="1"/>
  <c r="I44" i="124"/>
  <c r="P44" i="124" s="1"/>
  <c r="I45" i="124"/>
  <c r="P45" i="124" s="1"/>
  <c r="F47" i="124"/>
  <c r="F46" i="124" s="1"/>
  <c r="G47" i="124"/>
  <c r="H47" i="124"/>
  <c r="J47" i="124"/>
  <c r="K47" i="124"/>
  <c r="L47" i="124"/>
  <c r="M47" i="124"/>
  <c r="N47" i="124"/>
  <c r="N46" i="124" s="1"/>
  <c r="O47" i="124"/>
  <c r="O46" i="124" s="1"/>
  <c r="Q47" i="124"/>
  <c r="I48" i="124"/>
  <c r="P48" i="124" s="1"/>
  <c r="I49" i="124"/>
  <c r="P49" i="124" s="1"/>
  <c r="I50" i="124"/>
  <c r="P50" i="124" s="1"/>
  <c r="I51" i="124"/>
  <c r="P51" i="124" s="1"/>
  <c r="I52" i="124"/>
  <c r="P52" i="124" s="1"/>
  <c r="I53" i="124"/>
  <c r="P53" i="124" s="1"/>
  <c r="F54" i="124"/>
  <c r="G54" i="124"/>
  <c r="H54" i="124"/>
  <c r="J54" i="124"/>
  <c r="K54" i="124"/>
  <c r="L54" i="124"/>
  <c r="M54" i="124"/>
  <c r="N54" i="124"/>
  <c r="O54" i="124"/>
  <c r="Q54" i="124"/>
  <c r="I55" i="124"/>
  <c r="P55" i="124" s="1"/>
  <c r="I56" i="124"/>
  <c r="P56" i="124" s="1"/>
  <c r="I57" i="124"/>
  <c r="P57" i="124" s="1"/>
  <c r="I58" i="124"/>
  <c r="P58" i="124" s="1"/>
  <c r="I59" i="124"/>
  <c r="P59" i="124" s="1"/>
  <c r="I60" i="124"/>
  <c r="P60" i="124" s="1"/>
  <c r="F61" i="124"/>
  <c r="G61" i="124"/>
  <c r="H61" i="124"/>
  <c r="J61" i="124"/>
  <c r="K61" i="124"/>
  <c r="L61" i="124"/>
  <c r="M61" i="124"/>
  <c r="N61" i="124"/>
  <c r="O61" i="124"/>
  <c r="Q61" i="124"/>
  <c r="I62" i="124"/>
  <c r="P62" i="124" s="1"/>
  <c r="I63" i="124"/>
  <c r="P63" i="124" s="1"/>
  <c r="I64" i="124"/>
  <c r="P64" i="124" s="1"/>
  <c r="I65" i="124"/>
  <c r="P65" i="124" s="1"/>
  <c r="I66" i="124"/>
  <c r="P66" i="124" s="1"/>
  <c r="I67" i="124"/>
  <c r="P67" i="124" s="1"/>
  <c r="F68" i="124"/>
  <c r="G68" i="124"/>
  <c r="H68" i="124"/>
  <c r="J68" i="124"/>
  <c r="K68" i="124"/>
  <c r="L68" i="124"/>
  <c r="M68" i="124"/>
  <c r="N68" i="124"/>
  <c r="O68" i="124"/>
  <c r="Q68" i="124"/>
  <c r="I69" i="124"/>
  <c r="P69" i="124" s="1"/>
  <c r="I70" i="124"/>
  <c r="P70" i="124" s="1"/>
  <c r="I71" i="124"/>
  <c r="P71" i="124" s="1"/>
  <c r="I72" i="124"/>
  <c r="P72" i="124" s="1"/>
  <c r="I73" i="124"/>
  <c r="P73" i="124" s="1"/>
  <c r="I74" i="124"/>
  <c r="P74" i="124" s="1"/>
  <c r="F76" i="124"/>
  <c r="F75" i="124" s="1"/>
  <c r="F127" i="124" s="1"/>
  <c r="G76" i="124"/>
  <c r="H76" i="124"/>
  <c r="J76" i="124"/>
  <c r="K76" i="124"/>
  <c r="L76" i="124"/>
  <c r="M76" i="124"/>
  <c r="N76" i="124"/>
  <c r="N75" i="124" s="1"/>
  <c r="O76" i="124"/>
  <c r="Q76" i="124"/>
  <c r="I77" i="124"/>
  <c r="P77" i="124" s="1"/>
  <c r="I78" i="124"/>
  <c r="P78" i="124" s="1"/>
  <c r="I79" i="124"/>
  <c r="P79" i="124" s="1"/>
  <c r="I80" i="124"/>
  <c r="P80" i="124" s="1"/>
  <c r="I81" i="124"/>
  <c r="P81" i="124" s="1"/>
  <c r="I82" i="124"/>
  <c r="P82" i="124" s="1"/>
  <c r="F83" i="124"/>
  <c r="G83" i="124"/>
  <c r="H83" i="124"/>
  <c r="J83" i="124"/>
  <c r="K83" i="124"/>
  <c r="L83" i="124"/>
  <c r="M83" i="124"/>
  <c r="N83" i="124"/>
  <c r="O83" i="124"/>
  <c r="Q83" i="124"/>
  <c r="I84" i="124"/>
  <c r="P84" i="124" s="1"/>
  <c r="I85" i="124"/>
  <c r="P85" i="124" s="1"/>
  <c r="I86" i="124"/>
  <c r="P86" i="124" s="1"/>
  <c r="I87" i="124"/>
  <c r="P87" i="124" s="1"/>
  <c r="I88" i="124"/>
  <c r="P88" i="124" s="1"/>
  <c r="I89" i="124"/>
  <c r="P89" i="124" s="1"/>
  <c r="F90" i="124"/>
  <c r="G90" i="124"/>
  <c r="H90" i="124"/>
  <c r="J90" i="124"/>
  <c r="K90" i="124"/>
  <c r="L90" i="124"/>
  <c r="M90" i="124"/>
  <c r="N90" i="124"/>
  <c r="O90" i="124"/>
  <c r="Q90" i="124"/>
  <c r="I91" i="124"/>
  <c r="P91" i="124" s="1"/>
  <c r="I92" i="124"/>
  <c r="P92" i="124" s="1"/>
  <c r="I93" i="124"/>
  <c r="P93" i="124" s="1"/>
  <c r="I94" i="124"/>
  <c r="P94" i="124" s="1"/>
  <c r="I95" i="124"/>
  <c r="P95" i="124" s="1"/>
  <c r="I96" i="124"/>
  <c r="P96" i="124" s="1"/>
  <c r="I97" i="124"/>
  <c r="P97" i="124" s="1"/>
  <c r="I99" i="124"/>
  <c r="P99" i="124" s="1"/>
  <c r="I100" i="124"/>
  <c r="P100" i="124" s="1"/>
  <c r="I101" i="124"/>
  <c r="P101" i="124" s="1"/>
  <c r="I102" i="124"/>
  <c r="P102" i="124" s="1"/>
  <c r="F103" i="124"/>
  <c r="G103" i="124"/>
  <c r="H103" i="124"/>
  <c r="J103" i="124"/>
  <c r="J124" i="124" s="1"/>
  <c r="K103" i="124"/>
  <c r="L103" i="124"/>
  <c r="M103" i="124"/>
  <c r="N103" i="124"/>
  <c r="O103" i="124"/>
  <c r="Q103" i="124"/>
  <c r="I104" i="124"/>
  <c r="P104" i="124" s="1"/>
  <c r="I105" i="124"/>
  <c r="P105" i="124" s="1"/>
  <c r="F106" i="124"/>
  <c r="G106" i="124"/>
  <c r="H106" i="124"/>
  <c r="J106" i="124"/>
  <c r="K106" i="124"/>
  <c r="L106" i="124"/>
  <c r="M106" i="124"/>
  <c r="N106" i="124"/>
  <c r="O106" i="124"/>
  <c r="Q106" i="124"/>
  <c r="I107" i="124"/>
  <c r="P107" i="124" s="1"/>
  <c r="I108" i="124"/>
  <c r="P108" i="124" s="1"/>
  <c r="I109" i="124"/>
  <c r="P109" i="124" s="1"/>
  <c r="I110" i="124"/>
  <c r="P110" i="124" s="1"/>
  <c r="I111" i="124"/>
  <c r="P111" i="124" s="1"/>
  <c r="F112" i="124"/>
  <c r="I112" i="124" s="1"/>
  <c r="P112" i="124" s="1"/>
  <c r="G112" i="124"/>
  <c r="H112" i="124"/>
  <c r="J112" i="124"/>
  <c r="K112" i="124"/>
  <c r="L112" i="124"/>
  <c r="M112" i="124"/>
  <c r="N112" i="124"/>
  <c r="N124" i="124" s="1"/>
  <c r="O112" i="124"/>
  <c r="Q112" i="124"/>
  <c r="I113" i="124"/>
  <c r="P113" i="124" s="1"/>
  <c r="I114" i="124"/>
  <c r="P114" i="124" s="1"/>
  <c r="I115" i="124"/>
  <c r="P115" i="124" s="1"/>
  <c r="I116" i="124"/>
  <c r="P116" i="124" s="1"/>
  <c r="I117" i="124"/>
  <c r="P117" i="124" s="1"/>
  <c r="I118" i="124"/>
  <c r="P118" i="124" s="1"/>
  <c r="I119" i="124"/>
  <c r="P119" i="124" s="1"/>
  <c r="I120" i="124"/>
  <c r="P120" i="124" s="1"/>
  <c r="I121" i="124"/>
  <c r="P121" i="124" s="1"/>
  <c r="I122" i="124"/>
  <c r="P122" i="124" s="1"/>
  <c r="I123" i="124"/>
  <c r="P123" i="124" s="1"/>
  <c r="E13" i="123"/>
  <c r="E23" i="123" s="1"/>
  <c r="F13" i="123"/>
  <c r="F23" i="123" s="1"/>
  <c r="G13" i="123"/>
  <c r="G23" i="123" s="1"/>
  <c r="H13" i="123"/>
  <c r="H23" i="123" s="1"/>
  <c r="J13" i="123"/>
  <c r="J23" i="123" s="1"/>
  <c r="K13" i="123"/>
  <c r="K23" i="123" s="1"/>
  <c r="L13" i="123"/>
  <c r="L23" i="123" s="1"/>
  <c r="M13" i="123"/>
  <c r="M23" i="123" s="1"/>
  <c r="N13" i="123"/>
  <c r="N23" i="123" s="1"/>
  <c r="O13" i="123"/>
  <c r="O23" i="123" s="1"/>
  <c r="I14" i="123"/>
  <c r="P14" i="123" s="1"/>
  <c r="I15" i="123"/>
  <c r="P15" i="123" s="1"/>
  <c r="I16" i="123"/>
  <c r="I17" i="123"/>
  <c r="I18" i="123"/>
  <c r="P18" i="123" s="1"/>
  <c r="I19" i="123"/>
  <c r="P19" i="123" s="1"/>
  <c r="I20" i="123"/>
  <c r="P20" i="123" s="1"/>
  <c r="I21" i="123"/>
  <c r="P21" i="123" s="1"/>
  <c r="I25" i="123"/>
  <c r="P25" i="123" s="1"/>
  <c r="I26" i="123"/>
  <c r="P26" i="123" s="1"/>
  <c r="I27" i="123"/>
  <c r="P27" i="123" s="1"/>
  <c r="E29" i="123"/>
  <c r="F29" i="123"/>
  <c r="G29" i="123"/>
  <c r="H29" i="123"/>
  <c r="J29" i="123"/>
  <c r="K29" i="123"/>
  <c r="L29" i="123"/>
  <c r="M29" i="123"/>
  <c r="N29" i="123"/>
  <c r="O29" i="123"/>
  <c r="J31" i="123"/>
  <c r="K31" i="123"/>
  <c r="L31" i="123"/>
  <c r="M31" i="123"/>
  <c r="N31" i="123"/>
  <c r="O31" i="123"/>
  <c r="I32" i="123"/>
  <c r="P32" i="123" s="1"/>
  <c r="I33" i="123"/>
  <c r="P33" i="123" s="1"/>
  <c r="I34" i="123"/>
  <c r="P34" i="123" s="1"/>
  <c r="E35" i="123"/>
  <c r="E31" i="123" s="1"/>
  <c r="F35" i="123"/>
  <c r="F31" i="123" s="1"/>
  <c r="G35" i="123"/>
  <c r="G31" i="123" s="1"/>
  <c r="H35" i="123"/>
  <c r="H31" i="123" s="1"/>
  <c r="I36" i="123"/>
  <c r="P36" i="123" s="1"/>
  <c r="I37" i="123"/>
  <c r="P37" i="123" s="1"/>
  <c r="E38" i="123"/>
  <c r="F38" i="123"/>
  <c r="G38" i="123"/>
  <c r="H38" i="123"/>
  <c r="J38" i="123"/>
  <c r="K38" i="123"/>
  <c r="L38" i="123"/>
  <c r="M38" i="123"/>
  <c r="N38" i="123"/>
  <c r="O38" i="123"/>
  <c r="I39" i="123"/>
  <c r="P39" i="123" s="1"/>
  <c r="I40" i="123"/>
  <c r="P40" i="123" s="1"/>
  <c r="I41" i="123"/>
  <c r="P41" i="123" s="1"/>
  <c r="I42" i="123"/>
  <c r="P42" i="123" s="1"/>
  <c r="E43" i="123"/>
  <c r="F43" i="123"/>
  <c r="G43" i="123"/>
  <c r="H43" i="123"/>
  <c r="J43" i="123"/>
  <c r="K43" i="123"/>
  <c r="L43" i="123"/>
  <c r="M43" i="123"/>
  <c r="N43" i="123"/>
  <c r="O43" i="123"/>
  <c r="I44" i="123"/>
  <c r="P44" i="123" s="1"/>
  <c r="I45" i="123"/>
  <c r="P45" i="123" s="1"/>
  <c r="I46" i="123"/>
  <c r="P46" i="123" s="1"/>
  <c r="E48" i="123"/>
  <c r="F48" i="123"/>
  <c r="G48" i="123"/>
  <c r="H48" i="123"/>
  <c r="J48" i="123"/>
  <c r="K48" i="123"/>
  <c r="L48" i="123"/>
  <c r="M48" i="123"/>
  <c r="N48" i="123"/>
  <c r="O48" i="123"/>
  <c r="I49" i="123"/>
  <c r="P49" i="123" s="1"/>
  <c r="I50" i="123"/>
  <c r="P50" i="123" s="1"/>
  <c r="I51" i="123"/>
  <c r="P51" i="123" s="1"/>
  <c r="I52" i="123"/>
  <c r="P52" i="123" s="1"/>
  <c r="I53" i="123"/>
  <c r="P53" i="123" s="1"/>
  <c r="I54" i="123"/>
  <c r="P54" i="123" s="1"/>
  <c r="E55" i="123"/>
  <c r="F55" i="123"/>
  <c r="G55" i="123"/>
  <c r="H55" i="123"/>
  <c r="J55" i="123"/>
  <c r="K55" i="123"/>
  <c r="L55" i="123"/>
  <c r="M55" i="123"/>
  <c r="N55" i="123"/>
  <c r="O55" i="123"/>
  <c r="I56" i="123"/>
  <c r="P56" i="123" s="1"/>
  <c r="I57" i="123"/>
  <c r="P57" i="123" s="1"/>
  <c r="I58" i="123"/>
  <c r="P58" i="123" s="1"/>
  <c r="I59" i="123"/>
  <c r="P59" i="123" s="1"/>
  <c r="I60" i="123"/>
  <c r="P60" i="123" s="1"/>
  <c r="I61" i="123"/>
  <c r="P61" i="123" s="1"/>
  <c r="E62" i="123"/>
  <c r="F62" i="123"/>
  <c r="G62" i="123"/>
  <c r="H62" i="123"/>
  <c r="J62" i="123"/>
  <c r="K62" i="123"/>
  <c r="L62" i="123"/>
  <c r="M62" i="123"/>
  <c r="N62" i="123"/>
  <c r="O62" i="123"/>
  <c r="I63" i="123"/>
  <c r="P63" i="123" s="1"/>
  <c r="I64" i="123"/>
  <c r="P64" i="123" s="1"/>
  <c r="I65" i="123"/>
  <c r="P65" i="123" s="1"/>
  <c r="I66" i="123"/>
  <c r="P66" i="123" s="1"/>
  <c r="I67" i="123"/>
  <c r="P67" i="123" s="1"/>
  <c r="I68" i="123"/>
  <c r="P68" i="123" s="1"/>
  <c r="E69" i="123"/>
  <c r="F69" i="123"/>
  <c r="G69" i="123"/>
  <c r="H69" i="123"/>
  <c r="J69" i="123"/>
  <c r="K69" i="123"/>
  <c r="L69" i="123"/>
  <c r="M69" i="123"/>
  <c r="N69" i="123"/>
  <c r="O69" i="123"/>
  <c r="I70" i="123"/>
  <c r="P70" i="123" s="1"/>
  <c r="I71" i="123"/>
  <c r="P71" i="123" s="1"/>
  <c r="I72" i="123"/>
  <c r="P72" i="123" s="1"/>
  <c r="I73" i="123"/>
  <c r="P73" i="123" s="1"/>
  <c r="I74" i="123"/>
  <c r="P74" i="123" s="1"/>
  <c r="I75" i="123"/>
  <c r="P75" i="123" s="1"/>
  <c r="E77" i="123"/>
  <c r="F77" i="123"/>
  <c r="G77" i="123"/>
  <c r="H77" i="123"/>
  <c r="J77" i="123"/>
  <c r="K77" i="123"/>
  <c r="L77" i="123"/>
  <c r="M77" i="123"/>
  <c r="N77" i="123"/>
  <c r="O77" i="123"/>
  <c r="I78" i="123"/>
  <c r="P78" i="123" s="1"/>
  <c r="I79" i="123"/>
  <c r="P79" i="123" s="1"/>
  <c r="I80" i="123"/>
  <c r="P80" i="123" s="1"/>
  <c r="I81" i="123"/>
  <c r="P81" i="123" s="1"/>
  <c r="I82" i="123"/>
  <c r="P82" i="123" s="1"/>
  <c r="I83" i="123"/>
  <c r="P83" i="123" s="1"/>
  <c r="E84" i="123"/>
  <c r="F84" i="123"/>
  <c r="G84" i="123"/>
  <c r="H84" i="123"/>
  <c r="J84" i="123"/>
  <c r="K84" i="123"/>
  <c r="L84" i="123"/>
  <c r="M84" i="123"/>
  <c r="N84" i="123"/>
  <c r="O84" i="123"/>
  <c r="I85" i="123"/>
  <c r="P85" i="123" s="1"/>
  <c r="I86" i="123"/>
  <c r="P86" i="123" s="1"/>
  <c r="I87" i="123"/>
  <c r="P87" i="123" s="1"/>
  <c r="I88" i="123"/>
  <c r="P88" i="123" s="1"/>
  <c r="I89" i="123"/>
  <c r="P89" i="123" s="1"/>
  <c r="I90" i="123"/>
  <c r="P90" i="123" s="1"/>
  <c r="E91" i="123"/>
  <c r="F91" i="123"/>
  <c r="G91" i="123"/>
  <c r="H91" i="123"/>
  <c r="J91" i="123"/>
  <c r="K91" i="123"/>
  <c r="L91" i="123"/>
  <c r="M91" i="123"/>
  <c r="N91" i="123"/>
  <c r="O91" i="123"/>
  <c r="I92" i="123"/>
  <c r="P92" i="123" s="1"/>
  <c r="I93" i="123"/>
  <c r="P93" i="123" s="1"/>
  <c r="I94" i="123"/>
  <c r="P94" i="123" s="1"/>
  <c r="I95" i="123"/>
  <c r="P95" i="123" s="1"/>
  <c r="I96" i="123"/>
  <c r="P96" i="123" s="1"/>
  <c r="I97" i="123"/>
  <c r="P97" i="123" s="1"/>
  <c r="I101" i="123"/>
  <c r="P101" i="123" s="1"/>
  <c r="I102" i="123"/>
  <c r="P102" i="123" s="1"/>
  <c r="I103" i="123"/>
  <c r="P103" i="123" s="1"/>
  <c r="E104" i="123"/>
  <c r="F104" i="123"/>
  <c r="G104" i="123"/>
  <c r="H104" i="123"/>
  <c r="J104" i="123"/>
  <c r="K104" i="123"/>
  <c r="K125" i="123" s="1"/>
  <c r="L104" i="123"/>
  <c r="L125" i="123" s="1"/>
  <c r="M104" i="123"/>
  <c r="N104" i="123"/>
  <c r="O104" i="123"/>
  <c r="I105" i="123"/>
  <c r="P105" i="123" s="1"/>
  <c r="I106" i="123"/>
  <c r="P106" i="123" s="1"/>
  <c r="E107" i="123"/>
  <c r="F107" i="123"/>
  <c r="G107" i="123"/>
  <c r="H107" i="123"/>
  <c r="J107" i="123"/>
  <c r="K107" i="123"/>
  <c r="L107" i="123"/>
  <c r="M107" i="123"/>
  <c r="M125" i="123" s="1"/>
  <c r="N107" i="123"/>
  <c r="O107" i="123"/>
  <c r="I109" i="123"/>
  <c r="P109" i="123" s="1"/>
  <c r="I110" i="123"/>
  <c r="P110" i="123" s="1"/>
  <c r="I111" i="123"/>
  <c r="P111" i="123" s="1"/>
  <c r="I112" i="123"/>
  <c r="P112" i="123" s="1"/>
  <c r="E113" i="123"/>
  <c r="E125" i="123" s="1"/>
  <c r="F113" i="123"/>
  <c r="G113" i="123"/>
  <c r="H113" i="123"/>
  <c r="H125" i="123" s="1"/>
  <c r="J113" i="123"/>
  <c r="K113" i="123"/>
  <c r="L113" i="123"/>
  <c r="M113" i="123"/>
  <c r="N113" i="123"/>
  <c r="O113" i="123"/>
  <c r="I114" i="123"/>
  <c r="P114" i="123" s="1"/>
  <c r="I115" i="123"/>
  <c r="P115" i="123" s="1"/>
  <c r="I116" i="123"/>
  <c r="P116" i="123" s="1"/>
  <c r="I117" i="123"/>
  <c r="P117" i="123" s="1"/>
  <c r="I118" i="123"/>
  <c r="P118" i="123" s="1"/>
  <c r="I119" i="123"/>
  <c r="P119" i="123" s="1"/>
  <c r="I120" i="123"/>
  <c r="P120" i="123" s="1"/>
  <c r="I121" i="123"/>
  <c r="P121" i="123" s="1"/>
  <c r="I122" i="123"/>
  <c r="P122" i="123" s="1"/>
  <c r="I124" i="123"/>
  <c r="P124" i="123" s="1"/>
  <c r="E12" i="132"/>
  <c r="E22" i="132" s="1"/>
  <c r="F12" i="132"/>
  <c r="F22" i="132" s="1"/>
  <c r="G12" i="132"/>
  <c r="G22" i="132" s="1"/>
  <c r="H12" i="132"/>
  <c r="H22" i="132" s="1"/>
  <c r="I12" i="132"/>
  <c r="I22" i="132" s="1"/>
  <c r="K12" i="132"/>
  <c r="L12" i="132"/>
  <c r="L22" i="132" s="1"/>
  <c r="M12" i="132"/>
  <c r="M22" i="132" s="1"/>
  <c r="N12" i="132"/>
  <c r="N22" i="132" s="1"/>
  <c r="O12" i="132"/>
  <c r="P12" i="132"/>
  <c r="P22" i="132" s="1"/>
  <c r="R12" i="132"/>
  <c r="R22" i="132" s="1"/>
  <c r="S12" i="132"/>
  <c r="S22" i="132" s="1"/>
  <c r="J13" i="132"/>
  <c r="J14" i="132"/>
  <c r="Q14" i="132" s="1"/>
  <c r="T14" i="132" s="1"/>
  <c r="U14" i="132"/>
  <c r="J15" i="132"/>
  <c r="U15" i="132"/>
  <c r="J16" i="132"/>
  <c r="Q16" i="132" s="1"/>
  <c r="T16" i="132" s="1"/>
  <c r="U16" i="132"/>
  <c r="J17" i="132"/>
  <c r="Q17" i="132" s="1"/>
  <c r="T17" i="132" s="1"/>
  <c r="V17" i="132" s="1"/>
  <c r="U17" i="132"/>
  <c r="J18" i="132"/>
  <c r="Q18" i="132" s="1"/>
  <c r="T18" i="132" s="1"/>
  <c r="U18" i="132"/>
  <c r="J19" i="132"/>
  <c r="Q19" i="132" s="1"/>
  <c r="T19" i="132" s="1"/>
  <c r="U19" i="132"/>
  <c r="J20" i="132"/>
  <c r="Q20" i="132" s="1"/>
  <c r="T20" i="132" s="1"/>
  <c r="U20" i="132"/>
  <c r="J24" i="132"/>
  <c r="J28" i="132" s="1"/>
  <c r="J25" i="132"/>
  <c r="Q25" i="132" s="1"/>
  <c r="J26" i="132"/>
  <c r="Q26" i="132" s="1"/>
  <c r="T26" i="132" s="1"/>
  <c r="E28" i="132"/>
  <c r="F28" i="132"/>
  <c r="G28" i="132"/>
  <c r="H28" i="132"/>
  <c r="I28" i="132"/>
  <c r="K28" i="132"/>
  <c r="L28" i="132"/>
  <c r="M28" i="132"/>
  <c r="N28" i="132"/>
  <c r="O28" i="132"/>
  <c r="P28" i="132"/>
  <c r="R28" i="132"/>
  <c r="S28" i="132"/>
  <c r="K30" i="132"/>
  <c r="L30" i="132"/>
  <c r="M30" i="132"/>
  <c r="N30" i="132"/>
  <c r="O30" i="132"/>
  <c r="P30" i="132"/>
  <c r="R30" i="132"/>
  <c r="S30" i="132"/>
  <c r="T30" i="132"/>
  <c r="V30" i="132" s="1"/>
  <c r="U30" i="132"/>
  <c r="J31" i="132"/>
  <c r="J32" i="132"/>
  <c r="Q32" i="132" s="1"/>
  <c r="V32" i="132"/>
  <c r="J33" i="132"/>
  <c r="Q33" i="132" s="1"/>
  <c r="V33" i="132"/>
  <c r="J34" i="132"/>
  <c r="Q34" i="132" s="1"/>
  <c r="V34" i="132"/>
  <c r="E35" i="132"/>
  <c r="E30" i="132" s="1"/>
  <c r="F35" i="132"/>
  <c r="F30" i="132" s="1"/>
  <c r="G35" i="132"/>
  <c r="G30" i="132" s="1"/>
  <c r="H35" i="132"/>
  <c r="H30" i="132" s="1"/>
  <c r="I35" i="132"/>
  <c r="V35" i="132"/>
  <c r="J36" i="132"/>
  <c r="Q36" i="132" s="1"/>
  <c r="V36" i="132"/>
  <c r="J37" i="132"/>
  <c r="Q37" i="132" s="1"/>
  <c r="V37" i="132"/>
  <c r="E38" i="132"/>
  <c r="F38" i="132"/>
  <c r="G38" i="132"/>
  <c r="H38" i="132"/>
  <c r="I38" i="132"/>
  <c r="K38" i="132"/>
  <c r="L38" i="132"/>
  <c r="M38" i="132"/>
  <c r="N38" i="132"/>
  <c r="O38" i="132"/>
  <c r="P38" i="132"/>
  <c r="R38" i="132"/>
  <c r="S38" i="132"/>
  <c r="J39" i="132"/>
  <c r="Q39" i="132" s="1"/>
  <c r="T39" i="132" s="1"/>
  <c r="J40" i="132"/>
  <c r="Q40" i="132" s="1"/>
  <c r="T40" i="132" s="1"/>
  <c r="J41" i="132"/>
  <c r="Q41" i="132" s="1"/>
  <c r="T41" i="132" s="1"/>
  <c r="J42" i="132"/>
  <c r="Q42" i="132" s="1"/>
  <c r="E43" i="132"/>
  <c r="F43" i="132"/>
  <c r="G43" i="132"/>
  <c r="H43" i="132"/>
  <c r="I43" i="132"/>
  <c r="K43" i="132"/>
  <c r="L43" i="132"/>
  <c r="M43" i="132"/>
  <c r="N43" i="132"/>
  <c r="O43" i="132"/>
  <c r="P43" i="132"/>
  <c r="R43" i="132"/>
  <c r="S43" i="132"/>
  <c r="J44" i="132"/>
  <c r="Q44" i="132" s="1"/>
  <c r="T44" i="132" s="1"/>
  <c r="J45" i="132"/>
  <c r="Q45" i="132" s="1"/>
  <c r="T45" i="132" s="1"/>
  <c r="J46" i="132"/>
  <c r="Q46" i="132" s="1"/>
  <c r="T46" i="132" s="1"/>
  <c r="F48" i="132"/>
  <c r="G48" i="132"/>
  <c r="H48" i="132"/>
  <c r="I48" i="132"/>
  <c r="K48" i="132"/>
  <c r="L48" i="132"/>
  <c r="M48" i="132"/>
  <c r="N48" i="132"/>
  <c r="O48" i="132"/>
  <c r="P48" i="132"/>
  <c r="R48" i="132"/>
  <c r="S48" i="132"/>
  <c r="J49" i="132"/>
  <c r="Q49" i="132" s="1"/>
  <c r="T49" i="132" s="1"/>
  <c r="J50" i="132"/>
  <c r="Q50" i="132" s="1"/>
  <c r="T50" i="132" s="1"/>
  <c r="J51" i="132"/>
  <c r="Q51" i="132" s="1"/>
  <c r="T51" i="132" s="1"/>
  <c r="J52" i="132"/>
  <c r="Q52" i="132" s="1"/>
  <c r="T52" i="132" s="1"/>
  <c r="J53" i="132"/>
  <c r="Q53" i="132" s="1"/>
  <c r="T53" i="132" s="1"/>
  <c r="J54" i="132"/>
  <c r="Q54" i="132" s="1"/>
  <c r="T54" i="132" s="1"/>
  <c r="V54" i="132" s="1"/>
  <c r="E55" i="132"/>
  <c r="F55" i="132"/>
  <c r="G55" i="132"/>
  <c r="H55" i="132"/>
  <c r="I55" i="132"/>
  <c r="K55" i="132"/>
  <c r="L55" i="132"/>
  <c r="M55" i="132"/>
  <c r="N55" i="132"/>
  <c r="O55" i="132"/>
  <c r="P55" i="132"/>
  <c r="R55" i="132"/>
  <c r="S55" i="132"/>
  <c r="J56" i="132"/>
  <c r="Q56" i="132" s="1"/>
  <c r="T56" i="132" s="1"/>
  <c r="J57" i="132"/>
  <c r="Q57" i="132" s="1"/>
  <c r="T57" i="132" s="1"/>
  <c r="J58" i="132"/>
  <c r="Q58" i="132" s="1"/>
  <c r="T58" i="132" s="1"/>
  <c r="J59" i="132"/>
  <c r="Q59" i="132" s="1"/>
  <c r="T59" i="132" s="1"/>
  <c r="T55" i="132" s="1"/>
  <c r="V55" i="132" s="1"/>
  <c r="J60" i="132"/>
  <c r="Q60" i="132" s="1"/>
  <c r="T60" i="132" s="1"/>
  <c r="J61" i="132"/>
  <c r="Q61" i="132" s="1"/>
  <c r="T61" i="132" s="1"/>
  <c r="E62" i="132"/>
  <c r="E47" i="132" s="1"/>
  <c r="F62" i="132"/>
  <c r="G62" i="132"/>
  <c r="H62" i="132"/>
  <c r="I62" i="132"/>
  <c r="K62" i="132"/>
  <c r="L62" i="132"/>
  <c r="M62" i="132"/>
  <c r="N62" i="132"/>
  <c r="O62" i="132"/>
  <c r="P62" i="132"/>
  <c r="R62" i="132"/>
  <c r="S62" i="132"/>
  <c r="J63" i="132"/>
  <c r="Q63" i="132" s="1"/>
  <c r="T63" i="132" s="1"/>
  <c r="J64" i="132"/>
  <c r="Q64" i="132" s="1"/>
  <c r="T64" i="132" s="1"/>
  <c r="J65" i="132"/>
  <c r="Q65" i="132" s="1"/>
  <c r="T65" i="132" s="1"/>
  <c r="J66" i="132"/>
  <c r="Q66" i="132" s="1"/>
  <c r="T66" i="132" s="1"/>
  <c r="J67" i="132"/>
  <c r="Q67" i="132" s="1"/>
  <c r="T67" i="132" s="1"/>
  <c r="J68" i="132"/>
  <c r="Q68" i="132" s="1"/>
  <c r="T68" i="132" s="1"/>
  <c r="E69" i="132"/>
  <c r="F69" i="132"/>
  <c r="G69" i="132"/>
  <c r="H69" i="132"/>
  <c r="I69" i="132"/>
  <c r="K69" i="132"/>
  <c r="L69" i="132"/>
  <c r="M69" i="132"/>
  <c r="N69" i="132"/>
  <c r="O69" i="132"/>
  <c r="P69" i="132"/>
  <c r="R69" i="132"/>
  <c r="S69" i="132"/>
  <c r="J70" i="132"/>
  <c r="Q70" i="132" s="1"/>
  <c r="T70" i="132" s="1"/>
  <c r="J71" i="132"/>
  <c r="Q71" i="132" s="1"/>
  <c r="T71" i="132" s="1"/>
  <c r="J72" i="132"/>
  <c r="Q72" i="132" s="1"/>
  <c r="T72" i="132" s="1"/>
  <c r="J73" i="132"/>
  <c r="Q73" i="132" s="1"/>
  <c r="T73" i="132" s="1"/>
  <c r="J74" i="132"/>
  <c r="Q74" i="132" s="1"/>
  <c r="T74" i="132" s="1"/>
  <c r="J75" i="132"/>
  <c r="Q75" i="132" s="1"/>
  <c r="T75" i="132" s="1"/>
  <c r="E76" i="132"/>
  <c r="F77" i="132"/>
  <c r="G77" i="132"/>
  <c r="H77" i="132"/>
  <c r="I77" i="132"/>
  <c r="K77" i="132"/>
  <c r="L77" i="132"/>
  <c r="M77" i="132"/>
  <c r="N77" i="132"/>
  <c r="O77" i="132"/>
  <c r="P77" i="132"/>
  <c r="P76" i="132" s="1"/>
  <c r="R77" i="132"/>
  <c r="S77" i="132"/>
  <c r="J78" i="132"/>
  <c r="Q78" i="132" s="1"/>
  <c r="T78" i="132" s="1"/>
  <c r="J79" i="132"/>
  <c r="Q79" i="132" s="1"/>
  <c r="T79" i="132" s="1"/>
  <c r="J80" i="132"/>
  <c r="Q80" i="132" s="1"/>
  <c r="T80" i="132"/>
  <c r="J81" i="132"/>
  <c r="Q81" i="132" s="1"/>
  <c r="T81" i="132" s="1"/>
  <c r="J82" i="132"/>
  <c r="Q82" i="132" s="1"/>
  <c r="T82" i="132" s="1"/>
  <c r="J83" i="132"/>
  <c r="Q83" i="132" s="1"/>
  <c r="T83" i="132" s="1"/>
  <c r="F84" i="132"/>
  <c r="G84" i="132"/>
  <c r="H84" i="132"/>
  <c r="I84" i="132"/>
  <c r="K84" i="132"/>
  <c r="L84" i="132"/>
  <c r="M84" i="132"/>
  <c r="N84" i="132"/>
  <c r="O84" i="132"/>
  <c r="P84" i="132"/>
  <c r="R84" i="132"/>
  <c r="S84" i="132"/>
  <c r="J85" i="132"/>
  <c r="Q85" i="132" s="1"/>
  <c r="T85" i="132" s="1"/>
  <c r="J86" i="132"/>
  <c r="Q86" i="132" s="1"/>
  <c r="T86" i="132" s="1"/>
  <c r="J87" i="132"/>
  <c r="Q87" i="132" s="1"/>
  <c r="T87" i="132" s="1"/>
  <c r="J88" i="132"/>
  <c r="Q88" i="132" s="1"/>
  <c r="T88" i="132" s="1"/>
  <c r="J89" i="132"/>
  <c r="Q89" i="132" s="1"/>
  <c r="T89" i="132" s="1"/>
  <c r="J90" i="132"/>
  <c r="Q90" i="132" s="1"/>
  <c r="T90" i="132" s="1"/>
  <c r="F91" i="132"/>
  <c r="G91" i="132"/>
  <c r="H91" i="132"/>
  <c r="I91" i="132"/>
  <c r="K91" i="132"/>
  <c r="L91" i="132"/>
  <c r="M91" i="132"/>
  <c r="N91" i="132"/>
  <c r="O91" i="132"/>
  <c r="P91" i="132"/>
  <c r="R91" i="132"/>
  <c r="S91" i="132"/>
  <c r="J92" i="132"/>
  <c r="Q92" i="132" s="1"/>
  <c r="T92" i="132" s="1"/>
  <c r="J93" i="132"/>
  <c r="Q93" i="132" s="1"/>
  <c r="T93" i="132" s="1"/>
  <c r="J94" i="132"/>
  <c r="Q94" i="132" s="1"/>
  <c r="T94" i="132" s="1"/>
  <c r="J95" i="132"/>
  <c r="Q95" i="132" s="1"/>
  <c r="T95" i="132" s="1"/>
  <c r="J96" i="132"/>
  <c r="Q96" i="132" s="1"/>
  <c r="T96" i="132" s="1"/>
  <c r="J97" i="132"/>
  <c r="Q97" i="132" s="1"/>
  <c r="T97" i="132" s="1"/>
  <c r="J98" i="132"/>
  <c r="Q98" i="132" s="1"/>
  <c r="J101" i="132"/>
  <c r="Q101" i="132" s="1"/>
  <c r="T101" i="132" s="1"/>
  <c r="J102" i="132"/>
  <c r="Q102" i="132" s="1"/>
  <c r="T102" i="132" s="1"/>
  <c r="J103" i="132"/>
  <c r="Q103" i="132" s="1"/>
  <c r="T103" i="132" s="1"/>
  <c r="E104" i="132"/>
  <c r="F104" i="132"/>
  <c r="G104" i="132"/>
  <c r="H104" i="132"/>
  <c r="I104" i="132"/>
  <c r="K104" i="132"/>
  <c r="L104" i="132"/>
  <c r="M104" i="132"/>
  <c r="N104" i="132"/>
  <c r="O104" i="132"/>
  <c r="P104" i="132"/>
  <c r="R104" i="132"/>
  <c r="S104" i="132"/>
  <c r="J105" i="132"/>
  <c r="Q105" i="132" s="1"/>
  <c r="T105" i="132" s="1"/>
  <c r="J106" i="132"/>
  <c r="Q106" i="132" s="1"/>
  <c r="T106" i="132" s="1"/>
  <c r="T104" i="132" s="1"/>
  <c r="V104" i="132" s="1"/>
  <c r="E107" i="132"/>
  <c r="F107" i="132"/>
  <c r="J107" i="132" s="1"/>
  <c r="Q107" i="132" s="1"/>
  <c r="G107" i="132"/>
  <c r="H107" i="132"/>
  <c r="I107" i="132"/>
  <c r="K107" i="132"/>
  <c r="L107" i="132"/>
  <c r="M107" i="132"/>
  <c r="N107" i="132"/>
  <c r="O107" i="132"/>
  <c r="P107" i="132"/>
  <c r="R107" i="132"/>
  <c r="S107" i="132"/>
  <c r="J108" i="132"/>
  <c r="Q108" i="132" s="1"/>
  <c r="T108" i="132" s="1"/>
  <c r="J109" i="132"/>
  <c r="Q109" i="132" s="1"/>
  <c r="T109" i="132" s="1"/>
  <c r="V109" i="132" s="1"/>
  <c r="J110" i="132"/>
  <c r="Q110" i="132" s="1"/>
  <c r="J111" i="132"/>
  <c r="Q111" i="132" s="1"/>
  <c r="J112" i="132"/>
  <c r="Q112" i="132" s="1"/>
  <c r="T112" i="132" s="1"/>
  <c r="V112" i="132" s="1"/>
  <c r="E113" i="132"/>
  <c r="F113" i="132"/>
  <c r="G113" i="132"/>
  <c r="G125" i="132" s="1"/>
  <c r="H113" i="132"/>
  <c r="I113" i="132"/>
  <c r="K113" i="132"/>
  <c r="K128" i="132" s="1"/>
  <c r="K132" i="132" s="1"/>
  <c r="L113" i="132"/>
  <c r="M113" i="132"/>
  <c r="N113" i="132"/>
  <c r="O113" i="132"/>
  <c r="P113" i="132"/>
  <c r="P125" i="132" s="1"/>
  <c r="R113" i="132"/>
  <c r="R128" i="132" s="1"/>
  <c r="R132" i="132" s="1"/>
  <c r="S113" i="132"/>
  <c r="J114" i="132"/>
  <c r="Q114" i="132" s="1"/>
  <c r="T114" i="132" s="1"/>
  <c r="J115" i="132"/>
  <c r="Q115" i="132" s="1"/>
  <c r="T115" i="132" s="1"/>
  <c r="J116" i="132"/>
  <c r="Q116" i="132" s="1"/>
  <c r="T116" i="132" s="1"/>
  <c r="J117" i="132"/>
  <c r="Q117" i="132" s="1"/>
  <c r="T117" i="132" s="1"/>
  <c r="J118" i="132"/>
  <c r="Q118" i="132" s="1"/>
  <c r="T118" i="132" s="1"/>
  <c r="J120" i="132"/>
  <c r="Q120" i="132" s="1"/>
  <c r="T120" i="132" s="1"/>
  <c r="J121" i="132"/>
  <c r="Q121" i="132" s="1"/>
  <c r="T121" i="132" s="1"/>
  <c r="V121" i="132" s="1"/>
  <c r="J123" i="132"/>
  <c r="Q123" i="132" s="1"/>
  <c r="J124" i="132"/>
  <c r="Q124" i="132" s="1"/>
  <c r="E12" i="121"/>
  <c r="E22" i="121" s="1"/>
  <c r="I12" i="121"/>
  <c r="I22" i="121" s="1"/>
  <c r="J12" i="121"/>
  <c r="J22" i="121" s="1"/>
  <c r="K12" i="121"/>
  <c r="K22" i="121" s="1"/>
  <c r="M12" i="121"/>
  <c r="M22" i="121" s="1"/>
  <c r="N12" i="121"/>
  <c r="N22" i="121" s="1"/>
  <c r="O12" i="121"/>
  <c r="O22" i="121" s="1"/>
  <c r="P12" i="121"/>
  <c r="P22" i="121" s="1"/>
  <c r="Q12" i="121"/>
  <c r="Q22" i="121" s="1"/>
  <c r="R12" i="121"/>
  <c r="R22" i="121" s="1"/>
  <c r="T12" i="121"/>
  <c r="T22" i="121" s="1"/>
  <c r="U12" i="121"/>
  <c r="U22" i="121" s="1"/>
  <c r="L14" i="121"/>
  <c r="S14" i="121" s="1"/>
  <c r="V14" i="121" s="1"/>
  <c r="L15" i="121"/>
  <c r="L16" i="121"/>
  <c r="S16" i="121" s="1"/>
  <c r="V16" i="121" s="1"/>
  <c r="L17" i="121"/>
  <c r="S17" i="121" s="1"/>
  <c r="V17" i="121" s="1"/>
  <c r="L18" i="121"/>
  <c r="S18" i="121" s="1"/>
  <c r="V18" i="121" s="1"/>
  <c r="L19" i="121"/>
  <c r="S19" i="121" s="1"/>
  <c r="V19" i="121" s="1"/>
  <c r="L20" i="121"/>
  <c r="S20" i="121" s="1"/>
  <c r="V20" i="121" s="1"/>
  <c r="L24" i="121"/>
  <c r="S24" i="121" s="1"/>
  <c r="V24" i="121" s="1"/>
  <c r="L25" i="121"/>
  <c r="S25" i="121" s="1"/>
  <c r="V25" i="121" s="1"/>
  <c r="U25" i="132" s="1"/>
  <c r="L26" i="121"/>
  <c r="S26" i="121" s="1"/>
  <c r="E28" i="121"/>
  <c r="I28" i="121"/>
  <c r="J28" i="121"/>
  <c r="K28" i="121"/>
  <c r="M28" i="121"/>
  <c r="N28" i="121"/>
  <c r="O28" i="121"/>
  <c r="P28" i="121"/>
  <c r="Q28" i="121"/>
  <c r="R28" i="121"/>
  <c r="T28" i="121"/>
  <c r="U28" i="121"/>
  <c r="E35" i="121"/>
  <c r="E30" i="121" s="1"/>
  <c r="F35" i="121"/>
  <c r="F30" i="121" s="1"/>
  <c r="G35" i="121"/>
  <c r="G30" i="121" s="1"/>
  <c r="I35" i="121"/>
  <c r="I30" i="121" s="1"/>
  <c r="J35" i="121"/>
  <c r="J30" i="121" s="1"/>
  <c r="K35" i="121"/>
  <c r="K30" i="121" s="1"/>
  <c r="L35" i="121"/>
  <c r="L30" i="121" s="1"/>
  <c r="M35" i="121"/>
  <c r="M30" i="121" s="1"/>
  <c r="N35" i="121"/>
  <c r="N30" i="121" s="1"/>
  <c r="O35" i="121"/>
  <c r="O30" i="121" s="1"/>
  <c r="P35" i="121"/>
  <c r="P30" i="121" s="1"/>
  <c r="Q35" i="121"/>
  <c r="Q30" i="121" s="1"/>
  <c r="R35" i="121"/>
  <c r="R30" i="121" s="1"/>
  <c r="S35" i="121"/>
  <c r="S30" i="121" s="1"/>
  <c r="T35" i="121"/>
  <c r="T30" i="121" s="1"/>
  <c r="U35" i="121"/>
  <c r="U30" i="121" s="1"/>
  <c r="V35" i="121"/>
  <c r="V30" i="121" s="1"/>
  <c r="E38" i="121"/>
  <c r="G38" i="121"/>
  <c r="I38" i="121"/>
  <c r="J38" i="121"/>
  <c r="K38" i="121"/>
  <c r="M38" i="121"/>
  <c r="N38" i="121"/>
  <c r="O38" i="121"/>
  <c r="P38" i="121"/>
  <c r="Q38" i="121"/>
  <c r="R38" i="121"/>
  <c r="T38" i="121"/>
  <c r="U38" i="121"/>
  <c r="L40" i="121"/>
  <c r="S40" i="121" s="1"/>
  <c r="V40" i="121" s="1"/>
  <c r="U40" i="132" s="1"/>
  <c r="L41" i="121"/>
  <c r="S41" i="121" s="1"/>
  <c r="V41" i="121" s="1"/>
  <c r="U41" i="132" s="1"/>
  <c r="L42" i="121"/>
  <c r="S42" i="121" s="1"/>
  <c r="V42" i="121" s="1"/>
  <c r="U42" i="132" s="1"/>
  <c r="E43" i="121"/>
  <c r="G43" i="121"/>
  <c r="I43" i="121"/>
  <c r="J43" i="121"/>
  <c r="K43" i="121"/>
  <c r="M43" i="121"/>
  <c r="N43" i="121"/>
  <c r="O43" i="121"/>
  <c r="P43" i="121"/>
  <c r="Q43" i="121"/>
  <c r="R43" i="121"/>
  <c r="T43" i="121"/>
  <c r="U43" i="121"/>
  <c r="L44" i="121"/>
  <c r="S44" i="121" s="1"/>
  <c r="V44" i="121" s="1"/>
  <c r="U44" i="132" s="1"/>
  <c r="V44" i="132" s="1"/>
  <c r="L45" i="121"/>
  <c r="S45" i="121" s="1"/>
  <c r="V45" i="121" s="1"/>
  <c r="U45" i="132" s="1"/>
  <c r="L46" i="121"/>
  <c r="S46" i="121" s="1"/>
  <c r="V46" i="121" s="1"/>
  <c r="E48" i="121"/>
  <c r="I48" i="121"/>
  <c r="J48" i="121"/>
  <c r="K48" i="121"/>
  <c r="M48" i="121"/>
  <c r="N48" i="121"/>
  <c r="O48" i="121"/>
  <c r="P48" i="121"/>
  <c r="Q48" i="121"/>
  <c r="R48" i="121"/>
  <c r="T48" i="121"/>
  <c r="U48" i="121"/>
  <c r="L49" i="121"/>
  <c r="S49" i="121" s="1"/>
  <c r="V49" i="121" s="1"/>
  <c r="U49" i="132" s="1"/>
  <c r="L50" i="121"/>
  <c r="S50" i="121" s="1"/>
  <c r="V50" i="121" s="1"/>
  <c r="L51" i="121"/>
  <c r="S51" i="121" s="1"/>
  <c r="V51" i="121" s="1"/>
  <c r="U51" i="132" s="1"/>
  <c r="L52" i="121"/>
  <c r="S52" i="121" s="1"/>
  <c r="V52" i="121" s="1"/>
  <c r="U52" i="132" s="1"/>
  <c r="L53" i="121"/>
  <c r="S53" i="121" s="1"/>
  <c r="V53" i="121" s="1"/>
  <c r="U53" i="132" s="1"/>
  <c r="L54" i="121"/>
  <c r="S54" i="121" s="1"/>
  <c r="E55" i="121"/>
  <c r="I55" i="121"/>
  <c r="J55" i="121"/>
  <c r="K55" i="121"/>
  <c r="M55" i="121"/>
  <c r="N55" i="121"/>
  <c r="O55" i="121"/>
  <c r="P55" i="121"/>
  <c r="Q55" i="121"/>
  <c r="R55" i="121"/>
  <c r="T55" i="121"/>
  <c r="U55" i="121"/>
  <c r="L57" i="121"/>
  <c r="S57" i="121" s="1"/>
  <c r="V57" i="121" s="1"/>
  <c r="U57" i="132" s="1"/>
  <c r="L58" i="121"/>
  <c r="S58" i="121" s="1"/>
  <c r="V58" i="121" s="1"/>
  <c r="L59" i="121"/>
  <c r="S59" i="121" s="1"/>
  <c r="V59" i="121" s="1"/>
  <c r="U59" i="132" s="1"/>
  <c r="L60" i="121"/>
  <c r="S60" i="121" s="1"/>
  <c r="V60" i="121" s="1"/>
  <c r="U60" i="132" s="1"/>
  <c r="L61" i="121"/>
  <c r="S61" i="121" s="1"/>
  <c r="E62" i="121"/>
  <c r="I62" i="121"/>
  <c r="J62" i="121"/>
  <c r="K62" i="121"/>
  <c r="M62" i="121"/>
  <c r="N62" i="121"/>
  <c r="O62" i="121"/>
  <c r="P62" i="121"/>
  <c r="Q62" i="121"/>
  <c r="R62" i="121"/>
  <c r="T62" i="121"/>
  <c r="U62" i="121"/>
  <c r="L63" i="121"/>
  <c r="S63" i="121" s="1"/>
  <c r="V63" i="121" s="1"/>
  <c r="U63" i="132" s="1"/>
  <c r="L64" i="121"/>
  <c r="S64" i="121" s="1"/>
  <c r="V64" i="121" s="1"/>
  <c r="L65" i="121"/>
  <c r="S65" i="121" s="1"/>
  <c r="V65" i="121" s="1"/>
  <c r="U65" i="132" s="1"/>
  <c r="V65" i="132" s="1"/>
  <c r="L66" i="121"/>
  <c r="S66" i="121" s="1"/>
  <c r="V66" i="121" s="1"/>
  <c r="U66" i="132" s="1"/>
  <c r="L67" i="121"/>
  <c r="S67" i="121" s="1"/>
  <c r="V67" i="121" s="1"/>
  <c r="U67" i="132" s="1"/>
  <c r="L68" i="121"/>
  <c r="S68" i="121" s="1"/>
  <c r="V68" i="121" s="1"/>
  <c r="U68" i="132" s="1"/>
  <c r="E69" i="121"/>
  <c r="I69" i="121"/>
  <c r="J69" i="121"/>
  <c r="K69" i="121"/>
  <c r="M69" i="121"/>
  <c r="N69" i="121"/>
  <c r="O69" i="121"/>
  <c r="P69" i="121"/>
  <c r="Q69" i="121"/>
  <c r="R69" i="121"/>
  <c r="T69" i="121"/>
  <c r="U69" i="121"/>
  <c r="L70" i="121"/>
  <c r="S70" i="121" s="1"/>
  <c r="V70" i="121" s="1"/>
  <c r="U70" i="132" s="1"/>
  <c r="L72" i="121"/>
  <c r="S72" i="121" s="1"/>
  <c r="V72" i="121" s="1"/>
  <c r="U72" i="132" s="1"/>
  <c r="L73" i="121"/>
  <c r="S73" i="121" s="1"/>
  <c r="V73" i="121" s="1"/>
  <c r="U73" i="132" s="1"/>
  <c r="V73" i="132" s="1"/>
  <c r="L74" i="121"/>
  <c r="S74" i="121" s="1"/>
  <c r="V74" i="121" s="1"/>
  <c r="U74" i="132" s="1"/>
  <c r="L75" i="121"/>
  <c r="S75" i="121" s="1"/>
  <c r="V75" i="121" s="1"/>
  <c r="U75" i="132" s="1"/>
  <c r="E77" i="121"/>
  <c r="I77" i="121"/>
  <c r="J77" i="121"/>
  <c r="K77" i="121"/>
  <c r="M77" i="121"/>
  <c r="N77" i="121"/>
  <c r="O77" i="121"/>
  <c r="P77" i="121"/>
  <c r="Q77" i="121"/>
  <c r="R77" i="121"/>
  <c r="T77" i="121"/>
  <c r="U77" i="121"/>
  <c r="L78" i="121"/>
  <c r="S78" i="121" s="1"/>
  <c r="V78" i="121" s="1"/>
  <c r="U78" i="132" s="1"/>
  <c r="V78" i="132" s="1"/>
  <c r="L80" i="121"/>
  <c r="S80" i="121" s="1"/>
  <c r="V80" i="121" s="1"/>
  <c r="L81" i="121"/>
  <c r="S81" i="121" s="1"/>
  <c r="V81" i="121" s="1"/>
  <c r="U81" i="132" s="1"/>
  <c r="L82" i="121"/>
  <c r="S82" i="121" s="1"/>
  <c r="V82" i="121" s="1"/>
  <c r="U82" i="132" s="1"/>
  <c r="L83" i="121"/>
  <c r="S83" i="121" s="1"/>
  <c r="V83" i="121" s="1"/>
  <c r="U83" i="132" s="1"/>
  <c r="E84" i="121"/>
  <c r="I84" i="121"/>
  <c r="J84" i="121"/>
  <c r="K84" i="121"/>
  <c r="M84" i="121"/>
  <c r="N84" i="121"/>
  <c r="O84" i="121"/>
  <c r="P84" i="121"/>
  <c r="Q84" i="121"/>
  <c r="R84" i="121"/>
  <c r="T84" i="121"/>
  <c r="U84" i="121"/>
  <c r="L86" i="121"/>
  <c r="S86" i="121" s="1"/>
  <c r="V86" i="121" s="1"/>
  <c r="L87" i="121"/>
  <c r="S87" i="121"/>
  <c r="V87" i="121" s="1"/>
  <c r="U87" i="132" s="1"/>
  <c r="L88" i="121"/>
  <c r="S88" i="121" s="1"/>
  <c r="V88" i="121" s="1"/>
  <c r="U88" i="132" s="1"/>
  <c r="L89" i="121"/>
  <c r="S89" i="121" s="1"/>
  <c r="V89" i="121" s="1"/>
  <c r="U89" i="132" s="1"/>
  <c r="L90" i="121"/>
  <c r="S90" i="121" s="1"/>
  <c r="E91" i="121"/>
  <c r="I91" i="121"/>
  <c r="J91" i="121"/>
  <c r="K91" i="121"/>
  <c r="M91" i="121"/>
  <c r="N91" i="121"/>
  <c r="O91" i="121"/>
  <c r="P91" i="121"/>
  <c r="Q91" i="121"/>
  <c r="R91" i="121"/>
  <c r="T91" i="121"/>
  <c r="U91" i="121"/>
  <c r="L93" i="121"/>
  <c r="S93" i="121" s="1"/>
  <c r="V93" i="121" s="1"/>
  <c r="U93" i="132" s="1"/>
  <c r="L94" i="121"/>
  <c r="S94" i="121" s="1"/>
  <c r="V94" i="121" s="1"/>
  <c r="U94" i="132" s="1"/>
  <c r="V94" i="132" s="1"/>
  <c r="L95" i="121"/>
  <c r="S95" i="121" s="1"/>
  <c r="V95" i="121" s="1"/>
  <c r="U95" i="132" s="1"/>
  <c r="L96" i="121"/>
  <c r="S96" i="121" s="1"/>
  <c r="V96" i="121" s="1"/>
  <c r="U96" i="132" s="1"/>
  <c r="V96" i="132" s="1"/>
  <c r="L97" i="121"/>
  <c r="S97" i="121" s="1"/>
  <c r="V97" i="121" s="1"/>
  <c r="U97" i="132" s="1"/>
  <c r="S101" i="121"/>
  <c r="V101" i="121" s="1"/>
  <c r="L102" i="121"/>
  <c r="S102" i="121" s="1"/>
  <c r="V102" i="121" s="1"/>
  <c r="U102" i="132" s="1"/>
  <c r="V102" i="132" s="1"/>
  <c r="L103" i="121"/>
  <c r="S103" i="121" s="1"/>
  <c r="E104" i="121"/>
  <c r="E125" i="121" s="1"/>
  <c r="F104" i="121"/>
  <c r="G104" i="121"/>
  <c r="I104" i="121"/>
  <c r="J104" i="121"/>
  <c r="K104" i="121"/>
  <c r="M104" i="121"/>
  <c r="N104" i="121"/>
  <c r="O104" i="121"/>
  <c r="P104" i="121"/>
  <c r="Q104" i="121"/>
  <c r="R104" i="121"/>
  <c r="T104" i="121"/>
  <c r="U104" i="121"/>
  <c r="L106" i="121"/>
  <c r="S106" i="121" s="1"/>
  <c r="V106" i="121" s="1"/>
  <c r="U106" i="132" s="1"/>
  <c r="V106" i="132" s="1"/>
  <c r="E107" i="121"/>
  <c r="I107" i="121"/>
  <c r="J107" i="121"/>
  <c r="K107" i="121"/>
  <c r="M107" i="121"/>
  <c r="N107" i="121"/>
  <c r="O107" i="121"/>
  <c r="P107" i="121"/>
  <c r="Q107" i="121"/>
  <c r="R107" i="121"/>
  <c r="T107" i="121"/>
  <c r="U107" i="121"/>
  <c r="L109" i="121"/>
  <c r="S109" i="121" s="1"/>
  <c r="L110" i="121"/>
  <c r="S110" i="121" s="1"/>
  <c r="L111" i="121"/>
  <c r="S111" i="121" s="1"/>
  <c r="V111" i="121" s="1"/>
  <c r="L112" i="121"/>
  <c r="S112" i="121" s="1"/>
  <c r="V112" i="121" s="1"/>
  <c r="E113" i="121"/>
  <c r="I113" i="121"/>
  <c r="J113" i="121"/>
  <c r="M113" i="121"/>
  <c r="N113" i="121"/>
  <c r="O113" i="121"/>
  <c r="P113" i="121"/>
  <c r="Q113" i="121"/>
  <c r="U113" i="121"/>
  <c r="L115" i="121"/>
  <c r="S115" i="121" s="1"/>
  <c r="V115" i="121" s="1"/>
  <c r="U115" i="132" s="1"/>
  <c r="L116" i="121"/>
  <c r="S116" i="121" s="1"/>
  <c r="V116" i="121" s="1"/>
  <c r="U116" i="132" s="1"/>
  <c r="L117" i="121"/>
  <c r="S117" i="121" s="1"/>
  <c r="V117" i="121" s="1"/>
  <c r="L118" i="121"/>
  <c r="S118" i="121" s="1"/>
  <c r="V118" i="121" s="1"/>
  <c r="U118" i="132" s="1"/>
  <c r="L119" i="121"/>
  <c r="L120" i="121"/>
  <c r="R120" i="121"/>
  <c r="L121" i="121"/>
  <c r="L122" i="121"/>
  <c r="R122" i="121"/>
  <c r="L123" i="121"/>
  <c r="R123" i="121"/>
  <c r="F64" i="10"/>
  <c r="G64" i="10"/>
  <c r="H64" i="10"/>
  <c r="I64" i="10"/>
  <c r="J64" i="10"/>
  <c r="K64" i="10"/>
  <c r="L64" i="10"/>
  <c r="M64" i="10"/>
  <c r="N64" i="10"/>
  <c r="O64" i="10"/>
  <c r="P64" i="10"/>
  <c r="J52" i="9"/>
  <c r="D18" i="6"/>
  <c r="D20" i="6" s="1"/>
  <c r="D28" i="6"/>
  <c r="D30" i="6" s="1"/>
  <c r="D31" i="6"/>
  <c r="D39" i="6"/>
  <c r="D41" i="6"/>
  <c r="D49" i="6"/>
  <c r="K15" i="115"/>
  <c r="L15" i="115"/>
  <c r="K19" i="115"/>
  <c r="L19" i="115"/>
  <c r="K30" i="115"/>
  <c r="L30" i="115"/>
  <c r="K33" i="115"/>
  <c r="L33" i="115"/>
  <c r="K36" i="115"/>
  <c r="L36" i="115"/>
  <c r="K39" i="115"/>
  <c r="L39" i="115"/>
  <c r="K42" i="115"/>
  <c r="L42" i="115"/>
  <c r="K55" i="115"/>
  <c r="L55" i="115"/>
  <c r="L62" i="115"/>
  <c r="K84" i="115"/>
  <c r="L84" i="115"/>
  <c r="K87" i="115"/>
  <c r="L87" i="115"/>
  <c r="K134" i="115"/>
  <c r="K147" i="115" s="1"/>
  <c r="L134" i="115"/>
  <c r="L147" i="115" s="1"/>
  <c r="L153" i="115"/>
  <c r="C12" i="62"/>
  <c r="D12" i="62"/>
  <c r="F12" i="62"/>
  <c r="E13" i="62"/>
  <c r="E15" i="62"/>
  <c r="E16" i="62"/>
  <c r="C17" i="62"/>
  <c r="D17" i="62"/>
  <c r="F17" i="62"/>
  <c r="E18" i="62"/>
  <c r="E17" i="62" s="1"/>
  <c r="E19" i="62"/>
  <c r="C20" i="62"/>
  <c r="D20" i="62"/>
  <c r="F20" i="62"/>
  <c r="E22" i="62"/>
  <c r="E24" i="62"/>
  <c r="E25" i="62"/>
  <c r="E26" i="62"/>
  <c r="D27" i="62"/>
  <c r="F27" i="62"/>
  <c r="E28" i="62"/>
  <c r="E29" i="62"/>
  <c r="E30" i="62"/>
  <c r="E31" i="62"/>
  <c r="E32" i="62"/>
  <c r="E33" i="62"/>
  <c r="E34" i="62"/>
  <c r="E35" i="62"/>
  <c r="E36" i="62"/>
  <c r="E37" i="62"/>
  <c r="D38" i="62"/>
  <c r="F38" i="62"/>
  <c r="E39" i="62"/>
  <c r="E40" i="62"/>
  <c r="E41" i="62"/>
  <c r="E42" i="62"/>
  <c r="E43" i="62"/>
  <c r="E44" i="62"/>
  <c r="E45" i="62"/>
  <c r="D46" i="62"/>
  <c r="F46" i="62"/>
  <c r="E47" i="62"/>
  <c r="E48" i="62"/>
  <c r="E49" i="62"/>
  <c r="E50" i="62"/>
  <c r="E51" i="62"/>
  <c r="E52" i="62"/>
  <c r="E53" i="62"/>
  <c r="E54" i="62"/>
  <c r="D57" i="62"/>
  <c r="F57" i="62"/>
  <c r="E58" i="62"/>
  <c r="E59" i="62"/>
  <c r="E60" i="62"/>
  <c r="C61" i="62"/>
  <c r="D61" i="62"/>
  <c r="F61" i="62"/>
  <c r="E62" i="62"/>
  <c r="E63" i="62"/>
  <c r="E61" i="62" s="1"/>
  <c r="D64" i="62"/>
  <c r="F64" i="62"/>
  <c r="E65" i="62"/>
  <c r="E66" i="62"/>
  <c r="E67" i="62"/>
  <c r="D72" i="62"/>
  <c r="F72" i="62"/>
  <c r="E75" i="62"/>
  <c r="E76" i="62"/>
  <c r="E78" i="62"/>
  <c r="E79" i="62"/>
  <c r="E80" i="62"/>
  <c r="E81" i="62"/>
  <c r="F82" i="62"/>
  <c r="E83" i="62"/>
  <c r="E84" i="62"/>
  <c r="E85" i="62"/>
  <c r="E86" i="62"/>
  <c r="E89" i="62"/>
  <c r="E90" i="62"/>
  <c r="C12" i="63"/>
  <c r="D12" i="63"/>
  <c r="F12" i="63"/>
  <c r="C20" i="63"/>
  <c r="D20" i="63"/>
  <c r="F20" i="63"/>
  <c r="C25" i="63"/>
  <c r="D25" i="63"/>
  <c r="F25" i="63"/>
  <c r="C28" i="63"/>
  <c r="D28" i="63"/>
  <c r="F28" i="63"/>
  <c r="C31" i="63"/>
  <c r="D31" i="63"/>
  <c r="F31" i="63"/>
  <c r="C35" i="63"/>
  <c r="D35" i="63"/>
  <c r="F35" i="63"/>
  <c r="C38" i="63"/>
  <c r="D38" i="63"/>
  <c r="F38" i="63"/>
  <c r="C42" i="63"/>
  <c r="D42" i="63"/>
  <c r="F42" i="63"/>
  <c r="C49" i="63"/>
  <c r="D49" i="63"/>
  <c r="F49" i="63"/>
  <c r="C52" i="63"/>
  <c r="D52" i="63"/>
  <c r="F52" i="63"/>
  <c r="C56" i="63"/>
  <c r="D56" i="63"/>
  <c r="F56" i="63"/>
  <c r="C63" i="63"/>
  <c r="D63" i="63"/>
  <c r="F63" i="63"/>
  <c r="C72" i="63"/>
  <c r="D72" i="63"/>
  <c r="F72" i="63"/>
  <c r="C78" i="63"/>
  <c r="D78" i="63"/>
  <c r="F78" i="63"/>
  <c r="C92" i="63"/>
  <c r="D92" i="63"/>
  <c r="F92" i="63"/>
  <c r="C104" i="63"/>
  <c r="D104" i="63"/>
  <c r="F104" i="63"/>
  <c r="C107" i="63"/>
  <c r="D107" i="63"/>
  <c r="F107" i="63"/>
  <c r="C110" i="63"/>
  <c r="D110" i="63"/>
  <c r="F110" i="63"/>
  <c r="C113" i="63"/>
  <c r="D113" i="63"/>
  <c r="F113" i="63"/>
  <c r="C129" i="63"/>
  <c r="C116" i="63" s="1"/>
  <c r="D129" i="63"/>
  <c r="D116" i="63" s="1"/>
  <c r="F129" i="63"/>
  <c r="F116" i="63" s="1"/>
  <c r="C135" i="63"/>
  <c r="D135" i="63"/>
  <c r="F135" i="63"/>
  <c r="C139" i="63"/>
  <c r="D139" i="63"/>
  <c r="F139" i="63"/>
  <c r="C143" i="63"/>
  <c r="F143" i="63"/>
  <c r="E147" i="63"/>
  <c r="E148" i="63"/>
  <c r="E151" i="63"/>
  <c r="E152" i="63"/>
  <c r="E153" i="63"/>
  <c r="E154" i="63"/>
  <c r="C11" i="120"/>
  <c r="F11" i="120"/>
  <c r="G11" i="120"/>
  <c r="H11" i="120"/>
  <c r="I11" i="120"/>
  <c r="J11" i="120"/>
  <c r="K11" i="120"/>
  <c r="D12" i="120"/>
  <c r="D14" i="120"/>
  <c r="D15" i="120"/>
  <c r="D16" i="120"/>
  <c r="D17" i="120"/>
  <c r="D18" i="120"/>
  <c r="D19" i="120"/>
  <c r="D20" i="120"/>
  <c r="D21" i="120"/>
  <c r="D22" i="120"/>
  <c r="D23" i="120"/>
  <c r="D24" i="120"/>
  <c r="D25" i="120"/>
  <c r="D26" i="120"/>
  <c r="D28" i="120"/>
  <c r="C30" i="120"/>
  <c r="E30" i="120"/>
  <c r="F30" i="120"/>
  <c r="G30" i="120"/>
  <c r="H30" i="120"/>
  <c r="I30" i="120"/>
  <c r="J30" i="120"/>
  <c r="K30" i="120"/>
  <c r="D31" i="120"/>
  <c r="D32" i="120"/>
  <c r="D33" i="120"/>
  <c r="D34" i="120"/>
  <c r="D35" i="120"/>
  <c r="D36" i="120"/>
  <c r="D37" i="120"/>
  <c r="B39" i="120"/>
  <c r="C39" i="120"/>
  <c r="E39" i="120"/>
  <c r="F39" i="120"/>
  <c r="G39" i="120"/>
  <c r="H39" i="120"/>
  <c r="I39" i="120"/>
  <c r="J39" i="120"/>
  <c r="K39" i="120"/>
  <c r="D40" i="120"/>
  <c r="D41" i="120"/>
  <c r="D42" i="120"/>
  <c r="D43" i="120"/>
  <c r="B45" i="120"/>
  <c r="C45" i="120"/>
  <c r="E45" i="120"/>
  <c r="F45" i="120"/>
  <c r="G45" i="120"/>
  <c r="H45" i="120"/>
  <c r="I45" i="120"/>
  <c r="J45" i="120"/>
  <c r="K45" i="120"/>
  <c r="D46" i="120"/>
  <c r="D47" i="120"/>
  <c r="D48" i="120"/>
  <c r="D49" i="120"/>
  <c r="D50" i="120"/>
  <c r="B52" i="120"/>
  <c r="C52" i="120"/>
  <c r="E52" i="120"/>
  <c r="F52" i="120"/>
  <c r="G52" i="120"/>
  <c r="H52" i="120"/>
  <c r="I52" i="120"/>
  <c r="J52" i="120"/>
  <c r="K52" i="120"/>
  <c r="D53" i="120"/>
  <c r="D54" i="120"/>
  <c r="D55" i="120"/>
  <c r="D56" i="120"/>
  <c r="D57" i="120"/>
  <c r="D58" i="120"/>
  <c r="D59" i="120"/>
  <c r="D60" i="120"/>
  <c r="D61" i="120"/>
  <c r="B63" i="120"/>
  <c r="C63" i="120"/>
  <c r="E63" i="120"/>
  <c r="F63" i="120"/>
  <c r="G63" i="120"/>
  <c r="H63" i="120"/>
  <c r="I63" i="120"/>
  <c r="J63" i="120"/>
  <c r="K63" i="120"/>
  <c r="D64" i="120"/>
  <c r="D65" i="120"/>
  <c r="D66" i="120"/>
  <c r="D67" i="120"/>
  <c r="D68" i="120"/>
  <c r="D69" i="120"/>
  <c r="B71" i="120"/>
  <c r="C71" i="120"/>
  <c r="E71" i="120"/>
  <c r="F71" i="120"/>
  <c r="G71" i="120"/>
  <c r="H71" i="120"/>
  <c r="I71" i="120"/>
  <c r="J71" i="120"/>
  <c r="K71" i="120"/>
  <c r="D72" i="120"/>
  <c r="D73" i="120"/>
  <c r="D74" i="120"/>
  <c r="D75" i="120"/>
  <c r="D76" i="120"/>
  <c r="D77" i="120"/>
  <c r="B79" i="120"/>
  <c r="C79" i="120"/>
  <c r="E79" i="120"/>
  <c r="F79" i="120"/>
  <c r="G79" i="120"/>
  <c r="H79" i="120"/>
  <c r="I79" i="120"/>
  <c r="J79" i="120"/>
  <c r="K79" i="120"/>
  <c r="D80" i="120"/>
  <c r="D81" i="120"/>
  <c r="D82" i="120"/>
  <c r="D83" i="120"/>
  <c r="D84" i="120"/>
  <c r="D85" i="120"/>
  <c r="B87" i="120"/>
  <c r="C87" i="120"/>
  <c r="E87" i="120"/>
  <c r="F87" i="120"/>
  <c r="G87" i="120"/>
  <c r="H87" i="120"/>
  <c r="I87" i="120"/>
  <c r="J87" i="120"/>
  <c r="K87" i="120"/>
  <c r="D88" i="120"/>
  <c r="D89" i="120"/>
  <c r="D90" i="120"/>
  <c r="D91" i="120"/>
  <c r="D92" i="120"/>
  <c r="D93" i="120"/>
  <c r="D94" i="120"/>
  <c r="D95" i="120"/>
  <c r="B97" i="120"/>
  <c r="C97" i="120"/>
  <c r="E97" i="120"/>
  <c r="F97" i="120"/>
  <c r="G97" i="120"/>
  <c r="H97" i="120"/>
  <c r="I97" i="120"/>
  <c r="J97" i="120"/>
  <c r="K97" i="120"/>
  <c r="D98" i="120"/>
  <c r="D99" i="120"/>
  <c r="D100" i="120"/>
  <c r="D101" i="120"/>
  <c r="D102" i="120"/>
  <c r="D103" i="120"/>
  <c r="D104" i="120"/>
  <c r="B106" i="120"/>
  <c r="C106" i="120"/>
  <c r="E106" i="120"/>
  <c r="F106" i="120"/>
  <c r="G106" i="120"/>
  <c r="H106" i="120"/>
  <c r="I106" i="120"/>
  <c r="J106" i="120"/>
  <c r="K106" i="120"/>
  <c r="D107" i="120"/>
  <c r="D108" i="120"/>
  <c r="D109" i="120"/>
  <c r="D110" i="120"/>
  <c r="D111" i="120"/>
  <c r="D112" i="120"/>
  <c r="D113" i="120"/>
  <c r="B115" i="120"/>
  <c r="C115" i="120"/>
  <c r="E115" i="120"/>
  <c r="F115" i="120"/>
  <c r="G115" i="120"/>
  <c r="H115" i="120"/>
  <c r="I115" i="120"/>
  <c r="J115" i="120"/>
  <c r="K115" i="120"/>
  <c r="D116" i="120"/>
  <c r="D117" i="120"/>
  <c r="D118" i="120"/>
  <c r="D119" i="120"/>
  <c r="D120" i="120"/>
  <c r="B122" i="120"/>
  <c r="C122" i="120"/>
  <c r="E122" i="120"/>
  <c r="F122" i="120"/>
  <c r="G122" i="120"/>
  <c r="H122" i="120"/>
  <c r="I122" i="120"/>
  <c r="J122" i="120"/>
  <c r="K122" i="120"/>
  <c r="D123" i="120"/>
  <c r="D124" i="120"/>
  <c r="D125" i="120"/>
  <c r="D126" i="120"/>
  <c r="D127" i="120"/>
  <c r="D128" i="120"/>
  <c r="D129" i="120"/>
  <c r="B131" i="120"/>
  <c r="C131" i="120"/>
  <c r="E131" i="120"/>
  <c r="F131" i="120"/>
  <c r="G131" i="120"/>
  <c r="H131" i="120"/>
  <c r="I131" i="120"/>
  <c r="J131" i="120"/>
  <c r="K131" i="120"/>
  <c r="D132" i="120"/>
  <c r="D133" i="120"/>
  <c r="D134" i="120"/>
  <c r="D135" i="120"/>
  <c r="D136" i="120"/>
  <c r="D137" i="120"/>
  <c r="B139" i="120"/>
  <c r="C139" i="120"/>
  <c r="E139" i="120"/>
  <c r="F139" i="120"/>
  <c r="G139" i="120"/>
  <c r="H139" i="120"/>
  <c r="I139" i="120"/>
  <c r="J139" i="120"/>
  <c r="K139" i="120"/>
  <c r="D140" i="120"/>
  <c r="D141" i="120"/>
  <c r="D142" i="120"/>
  <c r="D143" i="120"/>
  <c r="D145" i="120"/>
  <c r="D146" i="120"/>
  <c r="B148" i="120"/>
  <c r="C148" i="120"/>
  <c r="E148" i="120"/>
  <c r="F148" i="120"/>
  <c r="G148" i="120"/>
  <c r="H148" i="120"/>
  <c r="I148" i="120"/>
  <c r="J148" i="120"/>
  <c r="K148" i="120"/>
  <c r="D149" i="120"/>
  <c r="D150" i="120"/>
  <c r="D151" i="120"/>
  <c r="D152" i="120"/>
  <c r="D153" i="120"/>
  <c r="D154" i="120"/>
  <c r="B156" i="120"/>
  <c r="C156" i="120"/>
  <c r="E156" i="120"/>
  <c r="F156" i="120"/>
  <c r="G156" i="120"/>
  <c r="H156" i="120"/>
  <c r="I156" i="120"/>
  <c r="J156" i="120"/>
  <c r="K156" i="120"/>
  <c r="D157" i="120"/>
  <c r="D158" i="120"/>
  <c r="D159" i="120"/>
  <c r="D160" i="120"/>
  <c r="D161" i="120"/>
  <c r="P16" i="123"/>
  <c r="L85" i="121"/>
  <c r="S85" i="121" s="1"/>
  <c r="V85" i="121" s="1"/>
  <c r="U85" i="132" s="1"/>
  <c r="L79" i="121"/>
  <c r="S79" i="121" s="1"/>
  <c r="V79" i="121" s="1"/>
  <c r="U79" i="132" s="1"/>
  <c r="L71" i="121"/>
  <c r="S71" i="121" s="1"/>
  <c r="V71" i="121" s="1"/>
  <c r="P128" i="132"/>
  <c r="P132" i="132" s="1"/>
  <c r="L128" i="132"/>
  <c r="L132" i="132" s="1"/>
  <c r="Q31" i="132"/>
  <c r="L56" i="121"/>
  <c r="S56" i="121" s="1"/>
  <c r="V56" i="121" s="1"/>
  <c r="U56" i="132" s="1"/>
  <c r="L108" i="121"/>
  <c r="S108" i="121" s="1"/>
  <c r="V108" i="121" s="1"/>
  <c r="U108" i="132" s="1"/>
  <c r="S114" i="121"/>
  <c r="V114" i="121" s="1"/>
  <c r="U114" i="132" s="1"/>
  <c r="L105" i="121"/>
  <c r="S105" i="121" s="1"/>
  <c r="L92" i="121"/>
  <c r="S92" i="121" s="1"/>
  <c r="V92" i="121" s="1"/>
  <c r="L39" i="121"/>
  <c r="S39" i="121" s="1"/>
  <c r="V39" i="121" s="1"/>
  <c r="M75" i="124"/>
  <c r="K75" i="124"/>
  <c r="L75" i="124"/>
  <c r="K46" i="124"/>
  <c r="L124" i="124"/>
  <c r="I28" i="124"/>
  <c r="P28" i="124" s="1"/>
  <c r="H75" i="124"/>
  <c r="J75" i="124"/>
  <c r="Q46" i="124"/>
  <c r="L43" i="121"/>
  <c r="Q13" i="132"/>
  <c r="T13" i="132" s="1"/>
  <c r="G124" i="124"/>
  <c r="O22" i="132"/>
  <c r="K22" i="132"/>
  <c r="M47" i="125"/>
  <c r="B37" i="127"/>
  <c r="J46" i="124"/>
  <c r="M76" i="123"/>
  <c r="H76" i="123"/>
  <c r="K76" i="125"/>
  <c r="AA30" i="126"/>
  <c r="S13" i="121"/>
  <c r="V13" i="121" s="1"/>
  <c r="E75" i="124"/>
  <c r="Q14" i="125"/>
  <c r="P17" i="123"/>
  <c r="D37" i="148"/>
  <c r="P76" i="125"/>
  <c r="L76" i="125"/>
  <c r="G75" i="124"/>
  <c r="I30" i="132"/>
  <c r="J35" i="132"/>
  <c r="T25" i="132"/>
  <c r="I76" i="125"/>
  <c r="I31" i="125"/>
  <c r="J35" i="125"/>
  <c r="Q35" i="125" s="1"/>
  <c r="Q15" i="125"/>
  <c r="J13" i="125"/>
  <c r="L62" i="121"/>
  <c r="J76" i="123"/>
  <c r="M47" i="123"/>
  <c r="G125" i="125"/>
  <c r="G76" i="123"/>
  <c r="I42" i="124"/>
  <c r="F37" i="148"/>
  <c r="C37" i="148"/>
  <c r="E12" i="97"/>
  <c r="O12" i="97" s="1"/>
  <c r="P69" i="101"/>
  <c r="G128" i="121"/>
  <c r="G130" i="121" s="1"/>
  <c r="K47" i="123"/>
  <c r="D159" i="146"/>
  <c r="J17" i="148"/>
  <c r="T123" i="132"/>
  <c r="I125" i="132"/>
  <c r="V20" i="132"/>
  <c r="Q125" i="121"/>
  <c r="J47" i="82"/>
  <c r="H125" i="125"/>
  <c r="M76" i="125"/>
  <c r="I37" i="148"/>
  <c r="B40" i="146"/>
  <c r="C44" i="9"/>
  <c r="J33" i="9"/>
  <c r="J23" i="9"/>
  <c r="J14" i="9"/>
  <c r="E49" i="63"/>
  <c r="F92" i="62" l="1"/>
  <c r="H37" i="148"/>
  <c r="F167" i="146"/>
  <c r="B55" i="146"/>
  <c r="G33" i="106"/>
  <c r="G44" i="106" s="1"/>
  <c r="E129" i="63"/>
  <c r="L76" i="123"/>
  <c r="I29" i="123"/>
  <c r="P29" i="123" s="1"/>
  <c r="N69" i="101"/>
  <c r="Q21" i="101"/>
  <c r="H125" i="121"/>
  <c r="I83" i="124"/>
  <c r="P83" i="124" s="1"/>
  <c r="H128" i="132"/>
  <c r="T107" i="132"/>
  <c r="V107" i="132" s="1"/>
  <c r="R76" i="132"/>
  <c r="K76" i="132"/>
  <c r="L47" i="132"/>
  <c r="K47" i="132"/>
  <c r="J29" i="125"/>
  <c r="Q29" i="125" s="1"/>
  <c r="I33" i="106"/>
  <c r="I44" i="106" s="1"/>
  <c r="J24" i="148"/>
  <c r="N128" i="132"/>
  <c r="N132" i="132" s="1"/>
  <c r="D103" i="63"/>
  <c r="L29" i="115"/>
  <c r="L27" i="115" s="1"/>
  <c r="L70" i="115" s="1"/>
  <c r="S119" i="121"/>
  <c r="V119" i="121" s="1"/>
  <c r="U119" i="132" s="1"/>
  <c r="J125" i="121"/>
  <c r="S125" i="132"/>
  <c r="G76" i="132"/>
  <c r="G99" i="132" s="1"/>
  <c r="J104" i="125"/>
  <c r="Q104" i="125" s="1"/>
  <c r="E128" i="132"/>
  <c r="E132" i="132" s="1"/>
  <c r="M128" i="123"/>
  <c r="M130" i="123" s="1"/>
  <c r="V56" i="132"/>
  <c r="R125" i="121"/>
  <c r="I76" i="121"/>
  <c r="E47" i="121"/>
  <c r="O128" i="132"/>
  <c r="O132" i="132" s="1"/>
  <c r="J69" i="101"/>
  <c r="K69" i="101"/>
  <c r="L69" i="101"/>
  <c r="R21" i="101"/>
  <c r="E46" i="124"/>
  <c r="E127" i="124" s="1"/>
  <c r="L113" i="121"/>
  <c r="I113" i="123"/>
  <c r="P113" i="123" s="1"/>
  <c r="L21" i="115"/>
  <c r="L25" i="115" s="1"/>
  <c r="L73" i="115" s="1"/>
  <c r="V89" i="132"/>
  <c r="R76" i="121"/>
  <c r="T47" i="121"/>
  <c r="J47" i="121"/>
  <c r="P47" i="121"/>
  <c r="V90" i="132"/>
  <c r="K124" i="124"/>
  <c r="Q75" i="124"/>
  <c r="G46" i="124"/>
  <c r="G127" i="124" s="1"/>
  <c r="J23" i="125"/>
  <c r="Z30" i="126"/>
  <c r="I91" i="123"/>
  <c r="O76" i="123"/>
  <c r="F47" i="123"/>
  <c r="J91" i="125"/>
  <c r="Q91" i="125" s="1"/>
  <c r="G76" i="125"/>
  <c r="V68" i="132"/>
  <c r="L125" i="132"/>
  <c r="V45" i="132"/>
  <c r="M124" i="124"/>
  <c r="M46" i="124"/>
  <c r="I22" i="124"/>
  <c r="C120" i="146"/>
  <c r="E136" i="146"/>
  <c r="B144" i="146"/>
  <c r="D31" i="146"/>
  <c r="D120" i="146"/>
  <c r="B136" i="146"/>
  <c r="D151" i="146"/>
  <c r="H167" i="146"/>
  <c r="C101" i="146"/>
  <c r="C91" i="146"/>
  <c r="D101" i="146"/>
  <c r="I107" i="123"/>
  <c r="P107" i="123" s="1"/>
  <c r="J84" i="125"/>
  <c r="Q84" i="125" s="1"/>
  <c r="J77" i="125"/>
  <c r="Q77" i="125" s="1"/>
  <c r="L47" i="125"/>
  <c r="L99" i="125" s="1"/>
  <c r="J38" i="125"/>
  <c r="Q38" i="125" s="1"/>
  <c r="C151" i="146"/>
  <c r="B47" i="146"/>
  <c r="G24" i="9"/>
  <c r="G28" i="9" s="1"/>
  <c r="B101" i="146"/>
  <c r="O124" i="124"/>
  <c r="L46" i="124"/>
  <c r="L98" i="124" s="1"/>
  <c r="F98" i="124"/>
  <c r="K125" i="125"/>
  <c r="D55" i="146"/>
  <c r="I24" i="9"/>
  <c r="I28" i="9" s="1"/>
  <c r="D44" i="9"/>
  <c r="V63" i="132"/>
  <c r="F55" i="63"/>
  <c r="V41" i="132"/>
  <c r="H47" i="132"/>
  <c r="G47" i="132"/>
  <c r="I104" i="123"/>
  <c r="P104" i="123" s="1"/>
  <c r="AB30" i="126"/>
  <c r="R75" i="30"/>
  <c r="R78" i="30" s="1"/>
  <c r="J75" i="30"/>
  <c r="J78" i="30" s="1"/>
  <c r="P75" i="30"/>
  <c r="P78" i="30" s="1"/>
  <c r="I106" i="124"/>
  <c r="P106" i="124" s="1"/>
  <c r="I47" i="124"/>
  <c r="P47" i="124" s="1"/>
  <c r="J113" i="125"/>
  <c r="Q113" i="125" s="1"/>
  <c r="S123" i="121"/>
  <c r="V123" i="121" s="1"/>
  <c r="U123" i="132" s="1"/>
  <c r="V123" i="132" s="1"/>
  <c r="Q24" i="132"/>
  <c r="V114" i="132"/>
  <c r="V87" i="132"/>
  <c r="V82" i="132"/>
  <c r="V75" i="132"/>
  <c r="E164" i="120"/>
  <c r="P42" i="124"/>
  <c r="V108" i="132"/>
  <c r="S121" i="121"/>
  <c r="V74" i="132"/>
  <c r="V49" i="132"/>
  <c r="M128" i="132"/>
  <c r="M132" i="132" s="1"/>
  <c r="L76" i="132"/>
  <c r="I55" i="123"/>
  <c r="P55" i="123" s="1"/>
  <c r="Q124" i="124"/>
  <c r="I90" i="124"/>
  <c r="P90" i="124" s="1"/>
  <c r="I68" i="124"/>
  <c r="P68" i="124" s="1"/>
  <c r="I61" i="124"/>
  <c r="P61" i="124" s="1"/>
  <c r="I54" i="124"/>
  <c r="P54" i="124" s="1"/>
  <c r="H46" i="124"/>
  <c r="J55" i="125"/>
  <c r="Q55" i="125" s="1"/>
  <c r="C47" i="146"/>
  <c r="M69" i="101"/>
  <c r="S43" i="121"/>
  <c r="T69" i="132"/>
  <c r="V69" i="132" s="1"/>
  <c r="AC30" i="126"/>
  <c r="O69" i="101"/>
  <c r="G69" i="101"/>
  <c r="K127" i="124"/>
  <c r="D55" i="63"/>
  <c r="E20" i="62"/>
  <c r="S120" i="121"/>
  <c r="V120" i="121" s="1"/>
  <c r="U120" i="132" s="1"/>
  <c r="V120" i="132" s="1"/>
  <c r="O125" i="121"/>
  <c r="I84" i="123"/>
  <c r="P84" i="123" s="1"/>
  <c r="N76" i="123"/>
  <c r="J107" i="125"/>
  <c r="Q107" i="125" s="1"/>
  <c r="B74" i="146"/>
  <c r="B110" i="146"/>
  <c r="F24" i="9"/>
  <c r="F28" i="9" s="1"/>
  <c r="I44" i="9"/>
  <c r="P22" i="124"/>
  <c r="I23" i="123"/>
  <c r="P23" i="123" s="1"/>
  <c r="Q23" i="125"/>
  <c r="L47" i="123"/>
  <c r="L99" i="123" s="1"/>
  <c r="M125" i="132"/>
  <c r="J31" i="125"/>
  <c r="Q31" i="125" s="1"/>
  <c r="V19" i="132"/>
  <c r="I35" i="123"/>
  <c r="P35" i="123" s="1"/>
  <c r="T125" i="121"/>
  <c r="L28" i="121"/>
  <c r="J104" i="132"/>
  <c r="Q104" i="132" s="1"/>
  <c r="V61" i="132"/>
  <c r="B120" i="146"/>
  <c r="H24" i="9"/>
  <c r="H28" i="9" s="1"/>
  <c r="M128" i="125"/>
  <c r="M132" i="125" s="1"/>
  <c r="E27" i="62"/>
  <c r="F125" i="123"/>
  <c r="H125" i="132"/>
  <c r="S122" i="121"/>
  <c r="V122" i="121" s="1"/>
  <c r="U122" i="132" s="1"/>
  <c r="V83" i="132"/>
  <c r="R125" i="132"/>
  <c r="L125" i="125"/>
  <c r="S62" i="121"/>
  <c r="I34" i="124"/>
  <c r="P34" i="124" s="1"/>
  <c r="J98" i="124"/>
  <c r="K25" i="115"/>
  <c r="V93" i="132"/>
  <c r="Q47" i="121"/>
  <c r="E125" i="132"/>
  <c r="J69" i="132"/>
  <c r="Q69" i="132" s="1"/>
  <c r="F76" i="123"/>
  <c r="F128" i="123" s="1"/>
  <c r="F130" i="123" s="1"/>
  <c r="I125" i="125"/>
  <c r="J125" i="125" s="1"/>
  <c r="K47" i="82"/>
  <c r="D74" i="146"/>
  <c r="B91" i="146"/>
  <c r="C110" i="146"/>
  <c r="E127" i="146"/>
  <c r="F128" i="132"/>
  <c r="H76" i="125"/>
  <c r="H99" i="125" s="1"/>
  <c r="K98" i="124"/>
  <c r="C103" i="63"/>
  <c r="V81" i="132"/>
  <c r="F47" i="82"/>
  <c r="C31" i="146"/>
  <c r="E74" i="146"/>
  <c r="B82" i="146"/>
  <c r="D110" i="146"/>
  <c r="B127" i="146"/>
  <c r="C144" i="146"/>
  <c r="E40" i="146"/>
  <c r="D24" i="9"/>
  <c r="D28" i="9" s="1"/>
  <c r="V72" i="132"/>
  <c r="V66" i="132"/>
  <c r="L48" i="121"/>
  <c r="S48" i="121" s="1"/>
  <c r="G37" i="127"/>
  <c r="B66" i="146"/>
  <c r="D136" i="146"/>
  <c r="E144" i="146"/>
  <c r="D47" i="146"/>
  <c r="Q13" i="125"/>
  <c r="I128" i="132"/>
  <c r="N98" i="124"/>
  <c r="P91" i="123"/>
  <c r="S128" i="132"/>
  <c r="S132" i="132" s="1"/>
  <c r="J113" i="132"/>
  <c r="K76" i="123"/>
  <c r="I31" i="123"/>
  <c r="P31" i="123" s="1"/>
  <c r="N125" i="125"/>
  <c r="S75" i="30"/>
  <c r="S78" i="30" s="1"/>
  <c r="K75" i="30"/>
  <c r="K78" i="30" s="1"/>
  <c r="T75" i="30"/>
  <c r="T78" i="30" s="1"/>
  <c r="H75" i="30"/>
  <c r="H78" i="30" s="1"/>
  <c r="Q75" i="30"/>
  <c r="Q78" i="30" s="1"/>
  <c r="I75" i="30"/>
  <c r="I78" i="30" s="1"/>
  <c r="L75" i="30"/>
  <c r="L78" i="30" s="1"/>
  <c r="W75" i="30"/>
  <c r="W78" i="30" s="1"/>
  <c r="M75" i="30"/>
  <c r="M78" i="30" s="1"/>
  <c r="N75" i="30"/>
  <c r="N78" i="30" s="1"/>
  <c r="O75" i="30"/>
  <c r="O78" i="30" s="1"/>
  <c r="M99" i="125"/>
  <c r="M99" i="123"/>
  <c r="D63" i="120"/>
  <c r="B164" i="120"/>
  <c r="D45" i="120"/>
  <c r="J164" i="120"/>
  <c r="I164" i="120"/>
  <c r="F103" i="63"/>
  <c r="F100" i="63" s="1"/>
  <c r="E38" i="62"/>
  <c r="D68" i="62"/>
  <c r="M76" i="121"/>
  <c r="E76" i="121"/>
  <c r="T76" i="121"/>
  <c r="T128" i="121" s="1"/>
  <c r="T130" i="121" s="1"/>
  <c r="O76" i="121"/>
  <c r="J76" i="121"/>
  <c r="J99" i="121" s="1"/>
  <c r="K76" i="121"/>
  <c r="R47" i="121"/>
  <c r="R128" i="121" s="1"/>
  <c r="R130" i="121" s="1"/>
  <c r="N47" i="121"/>
  <c r="T113" i="132"/>
  <c r="J84" i="132"/>
  <c r="Q84" i="132" s="1"/>
  <c r="T77" i="132"/>
  <c r="S76" i="132"/>
  <c r="N76" i="132"/>
  <c r="J38" i="132"/>
  <c r="Q38" i="132" s="1"/>
  <c r="N47" i="123"/>
  <c r="N99" i="123" s="1"/>
  <c r="J47" i="123"/>
  <c r="E47" i="123"/>
  <c r="K99" i="123"/>
  <c r="I43" i="123"/>
  <c r="P43" i="123" s="1"/>
  <c r="Q127" i="124"/>
  <c r="L127" i="124"/>
  <c r="M127" i="124"/>
  <c r="D87" i="120"/>
  <c r="U125" i="121"/>
  <c r="P125" i="121"/>
  <c r="K125" i="121"/>
  <c r="N125" i="121"/>
  <c r="I125" i="121"/>
  <c r="P76" i="121"/>
  <c r="P99" i="121" s="1"/>
  <c r="J91" i="132"/>
  <c r="Q91" i="132" s="1"/>
  <c r="N47" i="132"/>
  <c r="T43" i="132"/>
  <c r="T42" i="132" s="1"/>
  <c r="T38" i="132" s="1"/>
  <c r="V38" i="132" s="1"/>
  <c r="J43" i="132"/>
  <c r="Q43" i="132" s="1"/>
  <c r="H47" i="123"/>
  <c r="H99" i="123" s="1"/>
  <c r="I103" i="124"/>
  <c r="P103" i="124" s="1"/>
  <c r="J69" i="125"/>
  <c r="Q69" i="125" s="1"/>
  <c r="E47" i="125"/>
  <c r="E128" i="125" s="1"/>
  <c r="E132" i="125" s="1"/>
  <c r="O47" i="125"/>
  <c r="O99" i="125" s="1"/>
  <c r="K47" i="125"/>
  <c r="K128" i="125" s="1"/>
  <c r="K132" i="125" s="1"/>
  <c r="F47" i="125"/>
  <c r="F99" i="125" s="1"/>
  <c r="P47" i="125"/>
  <c r="P99" i="125" s="1"/>
  <c r="J43" i="125"/>
  <c r="Q43" i="125" s="1"/>
  <c r="F37" i="127"/>
  <c r="J16" i="127"/>
  <c r="B37" i="148"/>
  <c r="B44" i="9"/>
  <c r="B51" i="9" s="1"/>
  <c r="J51" i="9" s="1"/>
  <c r="H127" i="124"/>
  <c r="L104" i="121"/>
  <c r="L38" i="121"/>
  <c r="J62" i="132"/>
  <c r="Q62" i="132" s="1"/>
  <c r="R47" i="132"/>
  <c r="R99" i="132" s="1"/>
  <c r="J55" i="132"/>
  <c r="Q55" i="132" s="1"/>
  <c r="O125" i="123"/>
  <c r="I38" i="123"/>
  <c r="J43" i="9"/>
  <c r="V119" i="132"/>
  <c r="V115" i="132"/>
  <c r="O47" i="121"/>
  <c r="G128" i="132"/>
  <c r="C66" i="146"/>
  <c r="E25" i="63"/>
  <c r="B24" i="9"/>
  <c r="B28" i="9" s="1"/>
  <c r="J28" i="9" s="1"/>
  <c r="J30" i="132"/>
  <c r="Q35" i="132"/>
  <c r="Q30" i="132" s="1"/>
  <c r="S15" i="121"/>
  <c r="V15" i="121" s="1"/>
  <c r="V12" i="121" s="1"/>
  <c r="V22" i="121" s="1"/>
  <c r="L12" i="121"/>
  <c r="L22" i="121" s="1"/>
  <c r="J77" i="132"/>
  <c r="Q77" i="132" s="1"/>
  <c r="I76" i="132"/>
  <c r="J18" i="9"/>
  <c r="J99" i="123"/>
  <c r="T24" i="132"/>
  <c r="T28" i="132" s="1"/>
  <c r="Q28" i="132"/>
  <c r="D71" i="120"/>
  <c r="D30" i="120"/>
  <c r="D11" i="120"/>
  <c r="E82" i="62"/>
  <c r="M125" i="121"/>
  <c r="S113" i="121"/>
  <c r="T91" i="132"/>
  <c r="J48" i="125"/>
  <c r="Q48" i="125" s="1"/>
  <c r="G47" i="125"/>
  <c r="G128" i="125" s="1"/>
  <c r="G132" i="125" s="1"/>
  <c r="J37" i="9"/>
  <c r="I12" i="124"/>
  <c r="I48" i="123"/>
  <c r="P48" i="123" s="1"/>
  <c r="M98" i="124"/>
  <c r="D106" i="120"/>
  <c r="D79" i="120"/>
  <c r="V116" i="132"/>
  <c r="S38" i="121"/>
  <c r="E76" i="123"/>
  <c r="P38" i="123"/>
  <c r="L69" i="121"/>
  <c r="S69" i="121" s="1"/>
  <c r="I47" i="121"/>
  <c r="I99" i="121" s="1"/>
  <c r="I62" i="123"/>
  <c r="P62" i="123" s="1"/>
  <c r="G47" i="123"/>
  <c r="K128" i="123"/>
  <c r="K130" i="123" s="1"/>
  <c r="H128" i="125"/>
  <c r="H132" i="125" s="1"/>
  <c r="E99" i="132"/>
  <c r="D52" i="120"/>
  <c r="H164" i="120"/>
  <c r="O76" i="132"/>
  <c r="J48" i="132"/>
  <c r="Q48" i="132" s="1"/>
  <c r="I47" i="132"/>
  <c r="J47" i="125"/>
  <c r="P12" i="124"/>
  <c r="L99" i="132"/>
  <c r="J127" i="124"/>
  <c r="J24" i="127"/>
  <c r="V122" i="132"/>
  <c r="U47" i="121"/>
  <c r="V51" i="132"/>
  <c r="Q113" i="132"/>
  <c r="Q15" i="132"/>
  <c r="J12" i="132"/>
  <c r="J22" i="132" s="1"/>
  <c r="E64" i="62"/>
  <c r="V95" i="132"/>
  <c r="V70" i="132"/>
  <c r="L55" i="121"/>
  <c r="S55" i="121" s="1"/>
  <c r="O47" i="132"/>
  <c r="I37" i="127"/>
  <c r="J37" i="148"/>
  <c r="I99" i="125"/>
  <c r="L77" i="121"/>
  <c r="S77" i="121" s="1"/>
  <c r="E46" i="62"/>
  <c r="L88" i="115"/>
  <c r="L96" i="115" s="1"/>
  <c r="L149" i="115" s="1"/>
  <c r="K29" i="115"/>
  <c r="K27" i="115" s="1"/>
  <c r="K70" i="115" s="1"/>
  <c r="D50" i="6"/>
  <c r="V118" i="132"/>
  <c r="V60" i="132"/>
  <c r="V16" i="132"/>
  <c r="G125" i="123"/>
  <c r="I69" i="123"/>
  <c r="P69" i="123" s="1"/>
  <c r="I76" i="124"/>
  <c r="P76" i="124" s="1"/>
  <c r="H98" i="124"/>
  <c r="P128" i="125"/>
  <c r="P132" i="125" s="1"/>
  <c r="D122" i="120"/>
  <c r="E12" i="62"/>
  <c r="C68" i="62"/>
  <c r="V97" i="132"/>
  <c r="N76" i="121"/>
  <c r="N128" i="121" s="1"/>
  <c r="N130" i="121" s="1"/>
  <c r="V59" i="132"/>
  <c r="V52" i="132"/>
  <c r="F124" i="124"/>
  <c r="B12" i="146"/>
  <c r="E37" i="127"/>
  <c r="H37" i="127"/>
  <c r="C12" i="146"/>
  <c r="P167" i="146"/>
  <c r="T167" i="146"/>
  <c r="X167" i="146"/>
  <c r="G37" i="148"/>
  <c r="E72" i="62"/>
  <c r="D37" i="127"/>
  <c r="N17" i="137"/>
  <c r="E31" i="146"/>
  <c r="O11" i="97"/>
  <c r="O25" i="97"/>
  <c r="O26" i="97"/>
  <c r="N30" i="136"/>
  <c r="E38" i="63"/>
  <c r="E63" i="63"/>
  <c r="G44" i="9"/>
  <c r="E125" i="125"/>
  <c r="N30" i="137"/>
  <c r="N17" i="136"/>
  <c r="E135" i="63"/>
  <c r="H44" i="9"/>
  <c r="E110" i="63"/>
  <c r="E35" i="63"/>
  <c r="E56" i="63"/>
  <c r="E28" i="63"/>
  <c r="E113" i="63"/>
  <c r="E104" i="63"/>
  <c r="E42" i="63"/>
  <c r="E72" i="63"/>
  <c r="E78" i="63"/>
  <c r="E92" i="63"/>
  <c r="E139" i="63"/>
  <c r="C55" i="63"/>
  <c r="E31" i="63"/>
  <c r="V38" i="121"/>
  <c r="U39" i="132"/>
  <c r="V39" i="132" s="1"/>
  <c r="V13" i="132"/>
  <c r="V26" i="121"/>
  <c r="U26" i="132" s="1"/>
  <c r="S28" i="121"/>
  <c r="D139" i="120"/>
  <c r="G164" i="120"/>
  <c r="O75" i="124"/>
  <c r="R99" i="121"/>
  <c r="N128" i="123"/>
  <c r="N130" i="123" s="1"/>
  <c r="P13" i="123"/>
  <c r="D148" i="120"/>
  <c r="D97" i="120"/>
  <c r="F164" i="120"/>
  <c r="E107" i="63"/>
  <c r="E57" i="62"/>
  <c r="L84" i="121"/>
  <c r="S84" i="121" s="1"/>
  <c r="U76" i="121"/>
  <c r="N125" i="123"/>
  <c r="I75" i="124"/>
  <c r="Q98" i="124"/>
  <c r="N127" i="124"/>
  <c r="D156" i="120"/>
  <c r="D115" i="120"/>
  <c r="C164" i="120"/>
  <c r="D39" i="120"/>
  <c r="L107" i="121"/>
  <c r="Q76" i="121"/>
  <c r="Q128" i="121" s="1"/>
  <c r="Q130" i="121" s="1"/>
  <c r="M47" i="121"/>
  <c r="M99" i="121" s="1"/>
  <c r="H76" i="132"/>
  <c r="H99" i="132" s="1"/>
  <c r="I128" i="125"/>
  <c r="I132" i="125" s="1"/>
  <c r="D131" i="120"/>
  <c r="K164" i="120"/>
  <c r="F68" i="62"/>
  <c r="V107" i="121"/>
  <c r="L91" i="121"/>
  <c r="S91" i="121" s="1"/>
  <c r="V88" i="132"/>
  <c r="K47" i="121"/>
  <c r="F125" i="132"/>
  <c r="V14" i="132"/>
  <c r="I13" i="123"/>
  <c r="V18" i="132"/>
  <c r="O47" i="123"/>
  <c r="O99" i="123" s="1"/>
  <c r="N47" i="125"/>
  <c r="H47" i="82"/>
  <c r="H47" i="121"/>
  <c r="F128" i="121"/>
  <c r="F130" i="121" s="1"/>
  <c r="F76" i="132"/>
  <c r="M47" i="132"/>
  <c r="P47" i="132"/>
  <c r="P99" i="132" s="1"/>
  <c r="I77" i="123"/>
  <c r="P77" i="123" s="1"/>
  <c r="H124" i="124"/>
  <c r="N76" i="125"/>
  <c r="H33" i="106"/>
  <c r="H44" i="106" s="1"/>
  <c r="M76" i="132"/>
  <c r="F47" i="132"/>
  <c r="U12" i="132"/>
  <c r="U22" i="132" s="1"/>
  <c r="J125" i="123"/>
  <c r="J62" i="125"/>
  <c r="Q62" i="125" s="1"/>
  <c r="H76" i="121"/>
  <c r="E124" i="124"/>
  <c r="U167" i="146"/>
  <c r="J167" i="146"/>
  <c r="G167" i="146"/>
  <c r="C55" i="146"/>
  <c r="R167" i="146"/>
  <c r="N167" i="146"/>
  <c r="E12" i="63"/>
  <c r="E20" i="63"/>
  <c r="K167" i="146"/>
  <c r="E120" i="146"/>
  <c r="E37" i="148"/>
  <c r="D66" i="146"/>
  <c r="E82" i="146"/>
  <c r="M167" i="146"/>
  <c r="Q167" i="146"/>
  <c r="AC167" i="146"/>
  <c r="E103" i="63"/>
  <c r="D143" i="63"/>
  <c r="E143" i="63"/>
  <c r="E52" i="63"/>
  <c r="U24" i="132"/>
  <c r="V91" i="121"/>
  <c r="U92" i="132"/>
  <c r="U71" i="132"/>
  <c r="V71" i="132" s="1"/>
  <c r="V69" i="121"/>
  <c r="E116" i="63"/>
  <c r="C100" i="63"/>
  <c r="U58" i="132"/>
  <c r="V58" i="132" s="1"/>
  <c r="V55" i="121"/>
  <c r="U50" i="132"/>
  <c r="V50" i="132" s="1"/>
  <c r="V48" i="121"/>
  <c r="T84" i="132"/>
  <c r="V85" i="132"/>
  <c r="V105" i="121"/>
  <c r="S104" i="121"/>
  <c r="V103" i="121"/>
  <c r="U103" i="132" s="1"/>
  <c r="V103" i="132" s="1"/>
  <c r="V62" i="121"/>
  <c r="U64" i="132"/>
  <c r="V64" i="132" s="1"/>
  <c r="V25" i="132"/>
  <c r="V79" i="132"/>
  <c r="U117" i="132"/>
  <c r="V113" i="121"/>
  <c r="T48" i="132"/>
  <c r="V48" i="132" s="1"/>
  <c r="V53" i="132"/>
  <c r="U101" i="132"/>
  <c r="U86" i="132"/>
  <c r="V86" i="132" s="1"/>
  <c r="V84" i="121"/>
  <c r="U80" i="132"/>
  <c r="V80" i="132" s="1"/>
  <c r="V77" i="121"/>
  <c r="V43" i="121"/>
  <c r="U46" i="132"/>
  <c r="V67" i="132"/>
  <c r="T62" i="132"/>
  <c r="V62" i="132" s="1"/>
  <c r="V57" i="132"/>
  <c r="E98" i="124"/>
  <c r="I30" i="124"/>
  <c r="P30" i="124" s="1"/>
  <c r="G99" i="125"/>
  <c r="L128" i="125"/>
  <c r="L132" i="125" s="1"/>
  <c r="K88" i="115"/>
  <c r="K96" i="115" s="1"/>
  <c r="K149" i="115" s="1"/>
  <c r="N125" i="132"/>
  <c r="V40" i="132"/>
  <c r="V26" i="132"/>
  <c r="D100" i="63"/>
  <c r="J128" i="123"/>
  <c r="J130" i="123" s="1"/>
  <c r="E99" i="123"/>
  <c r="S47" i="132"/>
  <c r="J76" i="125"/>
  <c r="O125" i="132"/>
  <c r="K125" i="132"/>
  <c r="L167" i="146"/>
  <c r="D12" i="146"/>
  <c r="AB167" i="146"/>
  <c r="Y167" i="146"/>
  <c r="I167" i="146"/>
  <c r="V167" i="146"/>
  <c r="Z167" i="146"/>
  <c r="O167" i="146"/>
  <c r="S167" i="146"/>
  <c r="W167" i="146"/>
  <c r="AA167" i="146"/>
  <c r="C82" i="146"/>
  <c r="B151" i="146"/>
  <c r="E151" i="146"/>
  <c r="E12" i="146"/>
  <c r="B159" i="146"/>
  <c r="E159" i="146"/>
  <c r="B31" i="146"/>
  <c r="K73" i="115" l="1"/>
  <c r="M128" i="121"/>
  <c r="M130" i="121" s="1"/>
  <c r="L125" i="121"/>
  <c r="E99" i="125"/>
  <c r="I46" i="124"/>
  <c r="P46" i="124" s="1"/>
  <c r="I99" i="132"/>
  <c r="O99" i="121"/>
  <c r="E99" i="121"/>
  <c r="T125" i="132"/>
  <c r="E55" i="63"/>
  <c r="J125" i="132"/>
  <c r="P128" i="121"/>
  <c r="P130" i="121" s="1"/>
  <c r="N99" i="121"/>
  <c r="J128" i="121"/>
  <c r="J130" i="121" s="1"/>
  <c r="G98" i="124"/>
  <c r="N99" i="132"/>
  <c r="K99" i="132"/>
  <c r="S99" i="132"/>
  <c r="J37" i="127"/>
  <c r="K99" i="125"/>
  <c r="I125" i="123"/>
  <c r="U99" i="121"/>
  <c r="I47" i="123"/>
  <c r="P47" i="123" s="1"/>
  <c r="K152" i="115"/>
  <c r="K157" i="115" s="1"/>
  <c r="F174" i="63"/>
  <c r="P75" i="124"/>
  <c r="V42" i="132"/>
  <c r="L152" i="115"/>
  <c r="L157" i="115" s="1"/>
  <c r="L128" i="123"/>
  <c r="L130" i="123" s="1"/>
  <c r="S107" i="121"/>
  <c r="S125" i="121" s="1"/>
  <c r="F99" i="123"/>
  <c r="Q99" i="121"/>
  <c r="V24" i="132"/>
  <c r="I76" i="123"/>
  <c r="P76" i="123" s="1"/>
  <c r="F128" i="125"/>
  <c r="F132" i="125" s="1"/>
  <c r="U128" i="121"/>
  <c r="U130" i="121" s="1"/>
  <c r="J128" i="132"/>
  <c r="J132" i="132" s="1"/>
  <c r="J99" i="125"/>
  <c r="G47" i="82"/>
  <c r="E128" i="123"/>
  <c r="E130" i="123" s="1"/>
  <c r="Q125" i="125"/>
  <c r="T99" i="121"/>
  <c r="U28" i="132"/>
  <c r="V28" i="132" s="1"/>
  <c r="H128" i="123"/>
  <c r="H130" i="123" s="1"/>
  <c r="C174" i="63"/>
  <c r="E68" i="62"/>
  <c r="J24" i="9"/>
  <c r="E128" i="121"/>
  <c r="E130" i="121" s="1"/>
  <c r="D164" i="120"/>
  <c r="O128" i="121"/>
  <c r="O130" i="121" s="1"/>
  <c r="K99" i="121"/>
  <c r="J44" i="9"/>
  <c r="O128" i="125"/>
  <c r="O132" i="125" s="1"/>
  <c r="I124" i="124"/>
  <c r="P124" i="124" s="1"/>
  <c r="N128" i="125"/>
  <c r="N132" i="125" s="1"/>
  <c r="I128" i="121"/>
  <c r="I130" i="121" s="1"/>
  <c r="J76" i="132"/>
  <c r="Q76" i="132" s="1"/>
  <c r="K128" i="121"/>
  <c r="K130" i="121" s="1"/>
  <c r="P125" i="123"/>
  <c r="L47" i="121"/>
  <c r="S47" i="121" s="1"/>
  <c r="Q69" i="101"/>
  <c r="D174" i="63"/>
  <c r="D91" i="62" s="1"/>
  <c r="G99" i="123"/>
  <c r="G128" i="123"/>
  <c r="G130" i="123" s="1"/>
  <c r="O99" i="132"/>
  <c r="V76" i="121"/>
  <c r="V28" i="121"/>
  <c r="D167" i="146"/>
  <c r="C167" i="146"/>
  <c r="I98" i="124"/>
  <c r="Q47" i="125"/>
  <c r="R69" i="101"/>
  <c r="T15" i="132"/>
  <c r="Q12" i="132"/>
  <c r="Q22" i="132" s="1"/>
  <c r="S12" i="121"/>
  <c r="S22" i="121" s="1"/>
  <c r="E174" i="63"/>
  <c r="Q125" i="132"/>
  <c r="F99" i="132"/>
  <c r="J99" i="132" s="1"/>
  <c r="Q99" i="132" s="1"/>
  <c r="M99" i="132"/>
  <c r="J47" i="132"/>
  <c r="Q47" i="132" s="1"/>
  <c r="I128" i="123"/>
  <c r="I130" i="123" s="1"/>
  <c r="P127" i="124"/>
  <c r="O127" i="124"/>
  <c r="O98" i="124"/>
  <c r="E167" i="146"/>
  <c r="I99" i="123"/>
  <c r="P99" i="123" s="1"/>
  <c r="H128" i="121"/>
  <c r="H130" i="121" s="1"/>
  <c r="H99" i="121"/>
  <c r="L76" i="121"/>
  <c r="N99" i="125"/>
  <c r="Q99" i="125" s="1"/>
  <c r="O128" i="123"/>
  <c r="O130" i="123" s="1"/>
  <c r="B167" i="146"/>
  <c r="U77" i="132"/>
  <c r="T76" i="132"/>
  <c r="V117" i="132"/>
  <c r="U113" i="132"/>
  <c r="U125" i="132" s="1"/>
  <c r="V125" i="132" s="1"/>
  <c r="U84" i="132"/>
  <c r="V84" i="132" s="1"/>
  <c r="V47" i="121"/>
  <c r="V99" i="121" s="1"/>
  <c r="V92" i="132"/>
  <c r="U91" i="132"/>
  <c r="V91" i="132" s="1"/>
  <c r="Q76" i="125"/>
  <c r="J128" i="125"/>
  <c r="J132" i="125" s="1"/>
  <c r="U43" i="132"/>
  <c r="V46" i="132"/>
  <c r="T47" i="132"/>
  <c r="I127" i="124"/>
  <c r="U105" i="132"/>
  <c r="V105" i="132" s="1"/>
  <c r="V104" i="121"/>
  <c r="V125" i="121" s="1"/>
  <c r="P128" i="123" l="1"/>
  <c r="P130" i="123" s="1"/>
  <c r="P98" i="124"/>
  <c r="D92" i="62"/>
  <c r="E91" i="62"/>
  <c r="E92" i="62" s="1"/>
  <c r="Q128" i="125"/>
  <c r="Q132" i="125" s="1"/>
  <c r="V15" i="132"/>
  <c r="T12" i="132"/>
  <c r="Q128" i="132"/>
  <c r="Q132" i="132" s="1"/>
  <c r="L99" i="121"/>
  <c r="L128" i="121"/>
  <c r="L130" i="121" s="1"/>
  <c r="S76" i="121"/>
  <c r="V128" i="121"/>
  <c r="V130" i="121" s="1"/>
  <c r="V77" i="132"/>
  <c r="U76" i="132"/>
  <c r="U99" i="132" s="1"/>
  <c r="V43" i="132"/>
  <c r="T99" i="132"/>
  <c r="V47" i="132"/>
  <c r="U128" i="132"/>
  <c r="V113" i="132"/>
  <c r="T128" i="132" l="1"/>
  <c r="T132" i="132" s="1"/>
  <c r="V12" i="132"/>
  <c r="T22" i="132"/>
  <c r="V22" i="132" s="1"/>
  <c r="V76" i="132"/>
  <c r="S99" i="121"/>
  <c r="S128" i="121"/>
  <c r="S130" i="121" s="1"/>
  <c r="V99" i="132"/>
  <c r="V128" i="132" l="1"/>
</calcChain>
</file>

<file path=xl/comments1.xml><?xml version="1.0" encoding="utf-8"?>
<comments xmlns="http://schemas.openxmlformats.org/spreadsheetml/2006/main">
  <authors>
    <author>INSURANCE COMMISSION</author>
  </authors>
  <commentList>
    <comment ref="J10" authorId="0" shapeId="0">
      <text>
        <r>
          <rPr>
            <b/>
            <sz val="9"/>
            <rFont val="Tahoma"/>
            <family val="2"/>
          </rPr>
          <t>INSURANCE COMMISSION:</t>
        </r>
        <r>
          <rPr>
            <sz val="9"/>
            <rFont val="Tahoma"/>
            <family val="2"/>
          </rPr>
          <t xml:space="preserve">
effect not yet monitored
</t>
        </r>
      </text>
    </comment>
  </commentList>
</comments>
</file>

<file path=xl/sharedStrings.xml><?xml version="1.0" encoding="utf-8"?>
<sst xmlns="http://schemas.openxmlformats.org/spreadsheetml/2006/main" count="9892" uniqueCount="2963">
  <si>
    <t>Submitted to the Philippine Insurance Commission Pursuant to the laws of the Republic of the Philippines.</t>
  </si>
  <si>
    <t>Term of Office</t>
  </si>
  <si>
    <t>Chairman</t>
  </si>
  <si>
    <t>Vice-Chairman</t>
  </si>
  <si>
    <t>Directors</t>
  </si>
  <si>
    <t>President</t>
  </si>
  <si>
    <t>Secretary</t>
  </si>
  <si>
    <t>Treasurer</t>
  </si>
  <si>
    <t>Department Heads:</t>
  </si>
  <si>
    <t xml:space="preserve">   Fire</t>
  </si>
  <si>
    <t xml:space="preserve">   Marine</t>
  </si>
  <si>
    <t xml:space="preserve">   Casualty</t>
  </si>
  <si>
    <t xml:space="preserve">   Bonding</t>
  </si>
  <si>
    <t>Underwriters:</t>
  </si>
  <si>
    <t>Accountant</t>
  </si>
  <si>
    <t>Auditor: Internal</t>
  </si>
  <si>
    <t>Auditor: External</t>
  </si>
  <si>
    <t xml:space="preserve">Number of Brokers/General Agents:                          </t>
  </si>
  <si>
    <t>Names and Addresses of General Agents &amp; Brokers:   Certificate of Authority Number and Date of Issue</t>
  </si>
  <si>
    <t>Name</t>
  </si>
  <si>
    <t>Address</t>
  </si>
  <si>
    <t>C/A  No.</t>
  </si>
  <si>
    <t>Date Issued</t>
  </si>
  <si>
    <t>Name of Manager</t>
  </si>
  <si>
    <t xml:space="preserve">   Foreign:</t>
  </si>
  <si>
    <t>NUMBER OF SHARES</t>
  </si>
  <si>
    <t xml:space="preserve">     Subsidiaries &amp; Affiliates         Authorized</t>
  </si>
  <si>
    <t>(If additional space is needed, please attach extra sheet)</t>
  </si>
  <si>
    <t xml:space="preserve">Number of Salaried Officers :           </t>
  </si>
  <si>
    <t xml:space="preserve">Number of Salaried Employees:                </t>
  </si>
  <si>
    <t xml:space="preserve">Number of Insurance Agents:          </t>
  </si>
  <si>
    <t xml:space="preserve">Number of Branches (Total)             </t>
  </si>
  <si>
    <t>Branch</t>
  </si>
  <si>
    <t>Office Address</t>
  </si>
  <si>
    <t>Compliance Officer</t>
  </si>
  <si>
    <t>A.</t>
  </si>
  <si>
    <t>1.</t>
  </si>
  <si>
    <t>2.</t>
  </si>
  <si>
    <t>3.</t>
  </si>
  <si>
    <t>5.</t>
  </si>
  <si>
    <t>Other Underwriting Income</t>
  </si>
  <si>
    <t>6.</t>
  </si>
  <si>
    <t>7.</t>
  </si>
  <si>
    <t>8.</t>
  </si>
  <si>
    <t>9.</t>
  </si>
  <si>
    <t>10.</t>
  </si>
  <si>
    <t>Others</t>
  </si>
  <si>
    <t>12.</t>
  </si>
  <si>
    <t>13.</t>
  </si>
  <si>
    <t>14.</t>
  </si>
  <si>
    <t>B.</t>
  </si>
  <si>
    <t>4.</t>
  </si>
  <si>
    <t>Other Underwriting Expenses</t>
  </si>
  <si>
    <t>Salaries and Wages</t>
  </si>
  <si>
    <t>SSS Contributions</t>
  </si>
  <si>
    <t>Rental Expense</t>
  </si>
  <si>
    <t>Light and Water</t>
  </si>
  <si>
    <t>Advertising and Promotions</t>
  </si>
  <si>
    <t>Representation and Entertainment</t>
  </si>
  <si>
    <t>Professional and Technical Development</t>
  </si>
  <si>
    <t>Bank Charges</t>
  </si>
  <si>
    <t>Documentary Stamp Tax</t>
  </si>
  <si>
    <t>15.</t>
  </si>
  <si>
    <t>16.</t>
  </si>
  <si>
    <t>17.</t>
  </si>
  <si>
    <t>18.</t>
  </si>
  <si>
    <t>19.</t>
  </si>
  <si>
    <t>20.</t>
  </si>
  <si>
    <t>ANNUAL STATEMENT FOR THE YEAR ENDED _______________________ OF THE________________</t>
  </si>
  <si>
    <t>Previous Year</t>
  </si>
  <si>
    <t>(1)</t>
  </si>
  <si>
    <t>(2)</t>
  </si>
  <si>
    <t>(3)</t>
  </si>
  <si>
    <t>(4)</t>
  </si>
  <si>
    <t>(5)</t>
  </si>
  <si>
    <t>LIABILITIES</t>
  </si>
  <si>
    <t>TOTAL LIABILITIES</t>
  </si>
  <si>
    <t>(Pesos)</t>
  </si>
  <si>
    <t>UNDERWRITING EXHIBIT</t>
  </si>
  <si>
    <t>UNDERWRITING INCOME</t>
  </si>
  <si>
    <t>Less: Unearned Premiums of Current Year, per item 7, page 5 (MI _______)</t>
  </si>
  <si>
    <t>Premiums Earned During the Year</t>
  </si>
  <si>
    <t>Commissions Earned During the Year, p 15, col. 3 +10</t>
  </si>
  <si>
    <t>Gross Underwriting Income</t>
  </si>
  <si>
    <t>UNDERWRITING DEDUCTIONS</t>
  </si>
  <si>
    <t>Net Losses Paid, p 14, col. 14 (MI ________)</t>
  </si>
  <si>
    <t xml:space="preserve">Add: Reinsurance Recoverable on Unpaid Losses of </t>
  </si>
  <si>
    <t>BALANCE</t>
  </si>
  <si>
    <t>TOTAL</t>
  </si>
  <si>
    <t>Losses Incurred During the Year,per item 5.1, page 3</t>
  </si>
  <si>
    <t>Loss Adjustment Expenses Paid</t>
  </si>
  <si>
    <t>21.</t>
  </si>
  <si>
    <t>22.</t>
  </si>
  <si>
    <t>23.</t>
  </si>
  <si>
    <t>Commission Paid (MI ________)</t>
  </si>
  <si>
    <t>24.</t>
  </si>
  <si>
    <t>25.</t>
  </si>
  <si>
    <t>26.</t>
  </si>
  <si>
    <t>27.</t>
  </si>
  <si>
    <t>Commission Expenses Incurred During the Year, Per item 5.3, page 3</t>
  </si>
  <si>
    <t>28.</t>
  </si>
  <si>
    <t>Premium Tax Paid</t>
  </si>
  <si>
    <t>29.</t>
  </si>
  <si>
    <t>Add: Unpaid Premium Tax, Current Year, per item 15, page 5</t>
  </si>
  <si>
    <t>30.</t>
  </si>
  <si>
    <t>31.</t>
  </si>
  <si>
    <t>32.</t>
  </si>
  <si>
    <t>33.</t>
  </si>
  <si>
    <t>Other Underwriting Deductions</t>
  </si>
  <si>
    <t>34.</t>
  </si>
  <si>
    <t>TOTAL UNDERWRITING DEDUCTIONS  (line 20 +30+33)</t>
  </si>
  <si>
    <t>35.</t>
  </si>
  <si>
    <t>Dislose amount for microinsurance, if any</t>
  </si>
  <si>
    <t>NET UNDERWRITING INCOME, Carries Forward</t>
  </si>
  <si>
    <t>C.</t>
  </si>
  <si>
    <t>INVESTMENT INCOME</t>
  </si>
  <si>
    <t>36.</t>
  </si>
  <si>
    <t>Interest, Dividends,and Rent collected During the Year, p34, col. 3</t>
  </si>
  <si>
    <t>37.</t>
  </si>
  <si>
    <t>38.</t>
  </si>
  <si>
    <t>39.</t>
  </si>
  <si>
    <t>40.</t>
  </si>
  <si>
    <t>Add: Interest and Rent Paid in Advance Previous Year</t>
  </si>
  <si>
    <t>41.</t>
  </si>
  <si>
    <t>Less: Interest and Rent Paid in Advance, Current Year</t>
  </si>
  <si>
    <t>42.</t>
  </si>
  <si>
    <t>D.</t>
  </si>
  <si>
    <t>INVESTMENT EXPENSES</t>
  </si>
  <si>
    <t>43.</t>
  </si>
  <si>
    <t>Investment Expenses Paid During the Year</t>
  </si>
  <si>
    <t>44.</t>
  </si>
  <si>
    <t>45.</t>
  </si>
  <si>
    <t>46.</t>
  </si>
  <si>
    <t>47.</t>
  </si>
  <si>
    <t>Investment Expenses Incurred During the Year, item 4, page 3</t>
  </si>
  <si>
    <t>48.</t>
  </si>
  <si>
    <t>Net Investment Income Earned During the Year</t>
  </si>
  <si>
    <t>E.</t>
  </si>
  <si>
    <t>GAIN ON INVESTMENTS</t>
  </si>
  <si>
    <t>49.</t>
  </si>
  <si>
    <t>Gain from Sale of Investments, per item 14, page 2</t>
  </si>
  <si>
    <t>50.</t>
  </si>
  <si>
    <t>51.</t>
  </si>
  <si>
    <t>TOTAL Gain on Investments</t>
  </si>
  <si>
    <t>F.</t>
  </si>
  <si>
    <t>LOSS ON INVESTMENTS</t>
  </si>
  <si>
    <t>52.</t>
  </si>
  <si>
    <t>Loss from Sale of Investments, per item 14, page 3</t>
  </si>
  <si>
    <t>53.</t>
  </si>
  <si>
    <t>54.</t>
  </si>
  <si>
    <t>TOTAL Loss on Investments</t>
  </si>
  <si>
    <t>G.</t>
  </si>
  <si>
    <t>GENERAL, ADMINISTRATIVE AN DOTHER OPERATING EXPENSES</t>
  </si>
  <si>
    <t>55.</t>
  </si>
  <si>
    <t>56.</t>
  </si>
  <si>
    <t>57.</t>
  </si>
  <si>
    <t>58.</t>
  </si>
  <si>
    <t>59.</t>
  </si>
  <si>
    <t>General, Administrative and Other Operating Expenses</t>
  </si>
  <si>
    <t>Incurred During the Year</t>
  </si>
  <si>
    <t>60.</t>
  </si>
  <si>
    <t>Other Income</t>
  </si>
  <si>
    <t>61.</t>
  </si>
  <si>
    <t>Other Expenses</t>
  </si>
  <si>
    <t>62</t>
  </si>
  <si>
    <t xml:space="preserve">TOTAL INVESTMENT INCOME AND EXPENSES, GAIN OR </t>
  </si>
  <si>
    <t xml:space="preserve">     LOSS ON INVESTMENTS, GENERAL, ADMINISTRATIVE AND </t>
  </si>
  <si>
    <t xml:space="preserve">     OTHER OPERATING EXPENSES, OTHER INCOME, AND </t>
  </si>
  <si>
    <t xml:space="preserve">     OTHER EXPENSES</t>
  </si>
  <si>
    <t>H.</t>
  </si>
  <si>
    <t>MISCELLANEOUS SECTION</t>
  </si>
  <si>
    <t>63.</t>
  </si>
  <si>
    <t>Dividends Paid to Stockholders</t>
  </si>
  <si>
    <t>64.</t>
  </si>
  <si>
    <t>Remittances from Home Office</t>
  </si>
  <si>
    <t>65.</t>
  </si>
  <si>
    <t>Remittances to Home Office</t>
  </si>
  <si>
    <t>66.</t>
  </si>
  <si>
    <t>___crease in Paid-Up Capital</t>
  </si>
  <si>
    <t>67.</t>
  </si>
  <si>
    <t>___crease in Contributed Surplus</t>
  </si>
  <si>
    <t>68.</t>
  </si>
  <si>
    <t>Increase in Assets not Admitted</t>
  </si>
  <si>
    <t>69.</t>
  </si>
  <si>
    <t>Decrease on Special Net Worth Acocunts</t>
  </si>
  <si>
    <t>70.</t>
  </si>
  <si>
    <t xml:space="preserve">Income Taxes Incurred </t>
  </si>
  <si>
    <t>71.</t>
  </si>
  <si>
    <t>Net from Item 63 to 70</t>
  </si>
  <si>
    <t>72.</t>
  </si>
  <si>
    <t>TOTAL Gains and Losses in Surplus During the Year</t>
  </si>
  <si>
    <t>73.</t>
  </si>
  <si>
    <t>74.</t>
  </si>
  <si>
    <t>NET WORTH, December 31 of Current Year, per item 41,page 5</t>
  </si>
  <si>
    <t>75.</t>
  </si>
  <si>
    <t>Increase in Net Worth During the Year</t>
  </si>
  <si>
    <t xml:space="preserve">       (enter in column to balance)</t>
  </si>
  <si>
    <t>76.</t>
  </si>
  <si>
    <t>TOTALS</t>
  </si>
  <si>
    <t>MONTH</t>
  </si>
  <si>
    <t>Premium</t>
  </si>
  <si>
    <t>1.  January</t>
  </si>
  <si>
    <t>2.  February</t>
  </si>
  <si>
    <t>3.  March</t>
  </si>
  <si>
    <t>4.  April</t>
  </si>
  <si>
    <t>5.  May</t>
  </si>
  <si>
    <t>6.  June</t>
  </si>
  <si>
    <t>7.  July</t>
  </si>
  <si>
    <t>8.  August</t>
  </si>
  <si>
    <t>9.  September</t>
  </si>
  <si>
    <t>10. October</t>
  </si>
  <si>
    <t>11. November</t>
  </si>
  <si>
    <t>12. December</t>
  </si>
  <si>
    <t>Total</t>
  </si>
  <si>
    <t>Classification</t>
  </si>
  <si>
    <t>OFW</t>
  </si>
  <si>
    <t>Premiums</t>
  </si>
  <si>
    <t xml:space="preserve">      a. domestically</t>
  </si>
  <si>
    <t xml:space="preserve">      b. from ASEAN</t>
  </si>
  <si>
    <t xml:space="preserve">      c. from other coutries</t>
  </si>
  <si>
    <t xml:space="preserve"> 3. Total acceptances (1 + 2)</t>
  </si>
  <si>
    <t xml:space="preserve"> 4. Reinsurance ceded - </t>
  </si>
  <si>
    <t xml:space="preserve">      d. total ( a+b+c)</t>
  </si>
  <si>
    <t xml:space="preserve"> 5. Net Premiums Written (3-4d)</t>
  </si>
  <si>
    <t xml:space="preserve"> 6. Reserves for unexpired risks</t>
  </si>
  <si>
    <t xml:space="preserve">      a. previous year</t>
  </si>
  <si>
    <t xml:space="preserve">      b. current year</t>
  </si>
  <si>
    <t xml:space="preserve"> 7. Premiums earned (5+6a-6b)</t>
  </si>
  <si>
    <t>CLAIMS</t>
  </si>
  <si>
    <t xml:space="preserve"> 3. Total  (1 + 2)</t>
  </si>
  <si>
    <t xml:space="preserve"> 4. Recoveries from Reinsurance </t>
  </si>
  <si>
    <t xml:space="preserve">      ceded</t>
  </si>
  <si>
    <t xml:space="preserve"> 5. Net Claims Paid  (3-4d)</t>
  </si>
  <si>
    <t xml:space="preserve"> 6. Outstanding claims</t>
  </si>
  <si>
    <t xml:space="preserve"> 7. Loss reserves</t>
  </si>
  <si>
    <t xml:space="preserve"> 8. Claims incurred (5-6a+6b-7a+7b)</t>
  </si>
  <si>
    <t xml:space="preserve"> 9. Loss adjustment expenses</t>
  </si>
  <si>
    <t>The following lines of business shall be grouped together and presented under the following classifications :</t>
  </si>
  <si>
    <t xml:space="preserve">          </t>
  </si>
  <si>
    <t xml:space="preserve">Marine, Aviation &amp; Transit   </t>
  </si>
  <si>
    <t xml:space="preserve"> Fire</t>
  </si>
  <si>
    <t>Motor</t>
  </si>
  <si>
    <t>Name of Company</t>
  </si>
  <si>
    <t>Treaty</t>
  </si>
  <si>
    <t>Facultative</t>
  </si>
  <si>
    <t>Commissions</t>
  </si>
  <si>
    <t>Companies</t>
  </si>
  <si>
    <t>Sub-total</t>
  </si>
  <si>
    <t>a.</t>
  </si>
  <si>
    <t>b.</t>
  </si>
  <si>
    <t>c.</t>
  </si>
  <si>
    <t>GRAND TOTAL</t>
  </si>
  <si>
    <t xml:space="preserve"> </t>
  </si>
  <si>
    <t>Last Page; to be notarized (white font)</t>
  </si>
  <si>
    <t>(Write or stamp name of company)</t>
  </si>
  <si>
    <t xml:space="preserve">     or</t>
  </si>
  <si>
    <t xml:space="preserve">    S.S.</t>
  </si>
  <si>
    <t>, President</t>
  </si>
  <si>
    <t>, Secretary</t>
  </si>
  <si>
    <t>, Treasurer</t>
  </si>
  <si>
    <t>,  20__</t>
  </si>
  <si>
    <t xml:space="preserve">Affiant    </t>
  </si>
  <si>
    <t>Issued at</t>
  </si>
  <si>
    <t>Doc. No.  _______________</t>
  </si>
  <si>
    <t>Page No.  _______________</t>
  </si>
  <si>
    <t>Book No. _______________</t>
  </si>
  <si>
    <t>LINE OF BUSINESS</t>
  </si>
  <si>
    <t>(6)</t>
  </si>
  <si>
    <t>(7)</t>
  </si>
  <si>
    <t>(8)</t>
  </si>
  <si>
    <t>(9)</t>
  </si>
  <si>
    <t>(10)</t>
  </si>
  <si>
    <t>(11)</t>
  </si>
  <si>
    <t>(12)</t>
  </si>
  <si>
    <t>(13)</t>
  </si>
  <si>
    <t>(14)</t>
  </si>
  <si>
    <t>(15)</t>
  </si>
  <si>
    <t>(16)</t>
  </si>
  <si>
    <t>(17)</t>
  </si>
  <si>
    <t>No.</t>
  </si>
  <si>
    <t>Authorized</t>
  </si>
  <si>
    <t>Line of Business</t>
  </si>
  <si>
    <t>Direct Business</t>
  </si>
  <si>
    <t>Current Year</t>
  </si>
  <si>
    <t>LAND TRANSPORTATION</t>
  </si>
  <si>
    <t>Health and Accident</t>
  </si>
  <si>
    <t>(2-3-4-5)</t>
  </si>
  <si>
    <t>Fire</t>
  </si>
  <si>
    <t>ASEAN</t>
  </si>
  <si>
    <t>Non-Financial</t>
  </si>
  <si>
    <t>Financial</t>
  </si>
  <si>
    <t>General Government</t>
  </si>
  <si>
    <t>Households</t>
  </si>
  <si>
    <t>NPISHs</t>
  </si>
  <si>
    <t>NCR</t>
  </si>
  <si>
    <t>CAR</t>
  </si>
  <si>
    <t>I</t>
  </si>
  <si>
    <t>II</t>
  </si>
  <si>
    <t>III</t>
  </si>
  <si>
    <t>V</t>
  </si>
  <si>
    <t>VI</t>
  </si>
  <si>
    <t>VII</t>
  </si>
  <si>
    <t>VIII</t>
  </si>
  <si>
    <t>IX</t>
  </si>
  <si>
    <t>X</t>
  </si>
  <si>
    <t>XI</t>
  </si>
  <si>
    <t>XII</t>
  </si>
  <si>
    <t>ARMM</t>
  </si>
  <si>
    <t>Non-Financial - manufacturing, agriculture, mining, marine, government-owned and controlled corporations and other corporations which are not involved</t>
  </si>
  <si>
    <t>Financial - banks, investment corporation, insurance corporation, pawnshops and other financial intermediations</t>
  </si>
  <si>
    <t>Household - individual insureds</t>
  </si>
  <si>
    <t>Government - National Government, excluding GOCCs</t>
  </si>
  <si>
    <t>NPISHS - non-profit institutions serving households like Red Cross,  Charitable Institutions, NGOs, Cooperatives, etc.</t>
  </si>
  <si>
    <t>DATE</t>
  </si>
  <si>
    <t>INTEREST</t>
  </si>
  <si>
    <t>Acquisition</t>
  </si>
  <si>
    <t>Issue</t>
  </si>
  <si>
    <t>Maturity</t>
  </si>
  <si>
    <t>Serial No.</t>
  </si>
  <si>
    <t>Value</t>
  </si>
  <si>
    <t>Acquired</t>
  </si>
  <si>
    <t>Date</t>
  </si>
  <si>
    <t xml:space="preserve">How </t>
  </si>
  <si>
    <t>Market</t>
  </si>
  <si>
    <t>Current</t>
  </si>
  <si>
    <t>CY</t>
  </si>
  <si>
    <t>PY</t>
  </si>
  <si>
    <t>(18)</t>
  </si>
  <si>
    <t>Remarks</t>
  </si>
  <si>
    <t>Amount of</t>
  </si>
  <si>
    <t>Amount</t>
  </si>
  <si>
    <t>Principal</t>
  </si>
  <si>
    <t>Interest</t>
  </si>
  <si>
    <t>Land</t>
  </si>
  <si>
    <t>TERM</t>
  </si>
  <si>
    <t>PRINCIPAL</t>
  </si>
  <si>
    <t>Record of Mortgage</t>
  </si>
  <si>
    <t>Date Given</t>
  </si>
  <si>
    <t>Date Due</t>
  </si>
  <si>
    <t>Amount Unpaid</t>
  </si>
  <si>
    <t>(19)</t>
  </si>
  <si>
    <t>Term of Loan</t>
  </si>
  <si>
    <t>Annual Rate</t>
  </si>
  <si>
    <t>Amount Paid</t>
  </si>
  <si>
    <t>Where Kept</t>
  </si>
  <si>
    <t>Accrued Interest</t>
  </si>
  <si>
    <t>Description</t>
  </si>
  <si>
    <t xml:space="preserve">    Previous</t>
  </si>
  <si>
    <t>ANNUAL STATEMENT FOR THE YEAR ENDED _________________________ OF THE ________________________________</t>
  </si>
  <si>
    <t>GRAND TOTALS</t>
  </si>
  <si>
    <t>Particulars of Policy/Bond</t>
  </si>
  <si>
    <t>Name of Government Agency</t>
  </si>
  <si>
    <t>Assured</t>
  </si>
  <si>
    <t>Policy No.</t>
  </si>
  <si>
    <t>Admitted</t>
  </si>
  <si>
    <t>*Group according to government accounts.</t>
  </si>
  <si>
    <t>PREMIUM</t>
  </si>
  <si>
    <t>VAT</t>
  </si>
  <si>
    <t>AMOUNT</t>
  </si>
  <si>
    <t>TAX</t>
  </si>
  <si>
    <t>NOTE:</t>
  </si>
  <si>
    <t>Fire and Allied Perils</t>
  </si>
  <si>
    <t>Marine/Aviation</t>
  </si>
  <si>
    <t>Suretyship</t>
  </si>
  <si>
    <t>Motor Car</t>
  </si>
  <si>
    <t>ASSETS</t>
  </si>
  <si>
    <t>Loss</t>
  </si>
  <si>
    <t>From</t>
  </si>
  <si>
    <t>Withheld by</t>
  </si>
  <si>
    <t>Paid Losses</t>
  </si>
  <si>
    <t xml:space="preserve">Disclose the reinsurance on microinsurance, if any </t>
  </si>
  <si>
    <t>Kind of Bond</t>
  </si>
  <si>
    <t>Amount of Bond</t>
  </si>
  <si>
    <t>Par Value</t>
  </si>
  <si>
    <t>Name of Stockholders</t>
  </si>
  <si>
    <t>Citizenship</t>
  </si>
  <si>
    <t>C. A.</t>
  </si>
  <si>
    <t>Exchange Rate</t>
  </si>
  <si>
    <t>Chief Executive Officer</t>
  </si>
  <si>
    <t>Chief Operating Officer</t>
  </si>
  <si>
    <t>Executive Vice President</t>
  </si>
  <si>
    <t xml:space="preserve">   Misc.</t>
  </si>
  <si>
    <t>PPAI</t>
  </si>
  <si>
    <t>CTPL</t>
  </si>
  <si>
    <t>Motor (Pesos)</t>
  </si>
  <si>
    <t xml:space="preserve">     Regular </t>
  </si>
  <si>
    <t xml:space="preserve">     Microinsurance</t>
  </si>
  <si>
    <t>Series of 20__</t>
  </si>
  <si>
    <t>DIRECT BUSINESS</t>
  </si>
  <si>
    <t>Direct Premiums Written</t>
  </si>
  <si>
    <t>Social Insurance Direct Premiums Written</t>
  </si>
  <si>
    <t>Per Cert (Pesos)</t>
  </si>
  <si>
    <t>Total            (Pesos)</t>
  </si>
  <si>
    <t>(Premium)/ Discount     (Pesos)</t>
  </si>
  <si>
    <t xml:space="preserve">Acquisition Cost             (Pesos) </t>
  </si>
  <si>
    <t>Book Value                    (Pesos)</t>
  </si>
  <si>
    <t>Annual Rate (Coupon Rate)</t>
  </si>
  <si>
    <t xml:space="preserve">Payment Date </t>
  </si>
  <si>
    <t>Submitted to the</t>
  </si>
  <si>
    <t>INSURANCE COMMISSION</t>
  </si>
  <si>
    <t>Manila, Philippines</t>
  </si>
  <si>
    <t>For the Year Ended</t>
  </si>
  <si>
    <t>DECEMBER 31, 20XX</t>
  </si>
  <si>
    <t xml:space="preserve">NON-LIFE </t>
  </si>
  <si>
    <t>Independent Director</t>
  </si>
  <si>
    <t>Actuary</t>
  </si>
  <si>
    <t xml:space="preserve">SCHEDULE </t>
  </si>
  <si>
    <t>DELETED THE COLUMN FOR "PREMIUM"</t>
  </si>
  <si>
    <t>REVISIONS MADE</t>
  </si>
  <si>
    <t xml:space="preserve">PAGE </t>
  </si>
  <si>
    <t>INCLUDE "ACTUARY"</t>
  </si>
  <si>
    <t>Surety Losses Recoverable</t>
  </si>
  <si>
    <t>BASED ON FRF FORMAT</t>
  </si>
  <si>
    <t>FIRE</t>
  </si>
  <si>
    <t>SUMMARY OF ALL TAXES PAID</t>
  </si>
  <si>
    <t>DELETE "COLUMN FOR LAE" - PER STAT EMAIL</t>
  </si>
  <si>
    <t>DELETE RECAP V AND VA - PER STAT</t>
  </si>
  <si>
    <t>DELETE " PREMIUM" COLUMN</t>
  </si>
  <si>
    <t>SCHEDULE 1 - CASH ON HAND AND IN BANKS</t>
  </si>
  <si>
    <t>Cash on Hand</t>
  </si>
  <si>
    <t>Undeposited Collections</t>
  </si>
  <si>
    <t>Petty Cash Fund</t>
  </si>
  <si>
    <t>Commission Fund</t>
  </si>
  <si>
    <t>Documentary Stamps Fund</t>
  </si>
  <si>
    <t>Claims Fund</t>
  </si>
  <si>
    <t>Revolving Fund</t>
  </si>
  <si>
    <t>Other Funds</t>
  </si>
  <si>
    <t>Cash in Banks</t>
  </si>
  <si>
    <t>Current - Peso</t>
  </si>
  <si>
    <t>Current - Foreign</t>
  </si>
  <si>
    <t>Peso Currency</t>
  </si>
  <si>
    <t>Foreign Currency</t>
  </si>
  <si>
    <t>Account Number</t>
  </si>
  <si>
    <t>Term</t>
  </si>
  <si>
    <t>DESCRIPTION</t>
  </si>
  <si>
    <t>Account No.</t>
  </si>
  <si>
    <t>Maturity Value</t>
  </si>
  <si>
    <t>SCHEDULE 4 - REINSURANCE ACCOUNTS</t>
  </si>
  <si>
    <t>Funds</t>
  </si>
  <si>
    <t>Held by</t>
  </si>
  <si>
    <t>Ceding</t>
  </si>
  <si>
    <t>Loss Reserve</t>
  </si>
  <si>
    <t>SCHEDULE 5 - SURETY LOSSES RECOVERABLE</t>
  </si>
  <si>
    <t>Trading Equity Securities</t>
  </si>
  <si>
    <t>Trading Debt Securities - Government</t>
  </si>
  <si>
    <t>Trading Debt Securities - Private</t>
  </si>
  <si>
    <t>Net Asset Value per Unit/Share</t>
  </si>
  <si>
    <t>No. of units/share</t>
  </si>
  <si>
    <t>Purchased</t>
  </si>
  <si>
    <t>at time of Purchase</t>
  </si>
  <si>
    <t>As of Dec. ( C.Y.)</t>
  </si>
  <si>
    <t>Securities Held for Trading</t>
  </si>
  <si>
    <t>Investment in Mutual Funds</t>
  </si>
  <si>
    <t>Invetment in Unit Investment  Trust Funds</t>
  </si>
  <si>
    <t>Real Estate Investment  Trust Funds</t>
  </si>
  <si>
    <t>Unamortized (Discount)/ Premium                    (Pesos)</t>
  </si>
  <si>
    <t>d.</t>
  </si>
  <si>
    <t>e.</t>
  </si>
  <si>
    <t>Market
Value
(Pesos)</t>
  </si>
  <si>
    <t xml:space="preserve">Add: Deferred Income Tax on Market Value of  Securities </t>
  </si>
  <si>
    <t>Fluctuation Reserve-Securities before deferred Income tax</t>
  </si>
  <si>
    <t>Fluctuation Reserve- Securities after deferred Income tax</t>
  </si>
  <si>
    <t>SCHEDULE 2 - TIME DEPOSITS</t>
  </si>
  <si>
    <t xml:space="preserve">Less: </t>
  </si>
  <si>
    <t>Allowance for Impairment Losses</t>
  </si>
  <si>
    <t>REMARKS</t>
  </si>
  <si>
    <t>Government</t>
  </si>
  <si>
    <t>Private</t>
  </si>
  <si>
    <t>TCT NO.</t>
  </si>
  <si>
    <t>Registration</t>
  </si>
  <si>
    <t>GROSS</t>
  </si>
  <si>
    <t>KIND OF INVESTMENTS</t>
  </si>
  <si>
    <t>Final Tax</t>
  </si>
  <si>
    <t>Net</t>
  </si>
  <si>
    <t>Accrued Interest Income - Time Deposits</t>
  </si>
  <si>
    <t>Accrued Interest Income - AFS Financial Assets</t>
  </si>
  <si>
    <t>Accrued Interest Income - HTM Investments</t>
  </si>
  <si>
    <t>Accrued Interest Income - Loans and Receivables</t>
  </si>
  <si>
    <t>PRINCIPAL REPAYMENT</t>
  </si>
  <si>
    <t>Advances to Agents (Agents Accounts) / Employees</t>
  </si>
  <si>
    <t>Operating Lease Receivables</t>
  </si>
  <si>
    <t>Investment in Subsidiaries</t>
  </si>
  <si>
    <t>Subtotal</t>
  </si>
  <si>
    <t>Investment in Associates</t>
  </si>
  <si>
    <t>Investment in Joint Ventures</t>
  </si>
  <si>
    <t>Lot No., Area and Location of Lands,</t>
  </si>
  <si>
    <t xml:space="preserve">Name of </t>
  </si>
  <si>
    <t>Title No.</t>
  </si>
  <si>
    <t>Size and Description of Buildings</t>
  </si>
  <si>
    <t>Vendor</t>
  </si>
  <si>
    <t>Cost</t>
  </si>
  <si>
    <t>Name of Vendor</t>
  </si>
  <si>
    <t>Investment Property</t>
  </si>
  <si>
    <t>Number of Shares Subscribed</t>
  </si>
  <si>
    <t>Selling Price Per Share</t>
  </si>
  <si>
    <t>Total Amount of Subscription</t>
  </si>
  <si>
    <t>Outstanding Receivable</t>
  </si>
  <si>
    <t>Nature</t>
  </si>
  <si>
    <t>Marine</t>
  </si>
  <si>
    <t>Business A</t>
  </si>
  <si>
    <t>Business B</t>
  </si>
  <si>
    <t>Business C</t>
  </si>
  <si>
    <t>Business D</t>
  </si>
  <si>
    <t xml:space="preserve">NOTE: </t>
  </si>
  <si>
    <t>MARINE</t>
  </si>
  <si>
    <t>MOTOR CAR</t>
  </si>
  <si>
    <t>SURETYSHIP</t>
  </si>
  <si>
    <t>BUSINESS A</t>
  </si>
  <si>
    <t>BUSINESS B</t>
  </si>
  <si>
    <t>BUSINESS C</t>
  </si>
  <si>
    <t>BUSINESS D</t>
  </si>
  <si>
    <t>BUSINESS E</t>
  </si>
  <si>
    <t>BUSINESS F</t>
  </si>
  <si>
    <t>(a)</t>
  </si>
  <si>
    <t>(b)</t>
  </si>
  <si>
    <t>Assumed - Treaty</t>
  </si>
  <si>
    <t>Assumed - Facultative</t>
  </si>
  <si>
    <t>Total Claims Liability (Gross of RI)</t>
  </si>
  <si>
    <t>2. Should the Company have a more granular categorization of its business, it must ensure to present loss triangles for all classes of business.</t>
  </si>
  <si>
    <t>CASUALTY</t>
  </si>
  <si>
    <t>Earned Premiums</t>
  </si>
  <si>
    <t>Gross</t>
  </si>
  <si>
    <t>Cumulative Gross Paid Claims</t>
  </si>
  <si>
    <t>One year later</t>
  </si>
  <si>
    <t>Two years later</t>
  </si>
  <si>
    <t>Three years later</t>
  </si>
  <si>
    <t>Four years later</t>
  </si>
  <si>
    <t>Five years later</t>
  </si>
  <si>
    <t>Six years later</t>
  </si>
  <si>
    <t>Seven years later</t>
  </si>
  <si>
    <t>Eight years later</t>
  </si>
  <si>
    <t>Nine years later</t>
  </si>
  <si>
    <t>Ten years later</t>
  </si>
  <si>
    <t>Cumulative Net Paid Claims</t>
  </si>
  <si>
    <t>Cumulative Gross Incurred Claims</t>
  </si>
  <si>
    <t>Cumulative Net Incurred Claims</t>
  </si>
  <si>
    <t>ANNUAL STATEMENT FOR THE YEAR ENDED ______________________________  OF THE ________________________________</t>
  </si>
  <si>
    <t>Name of Claimant/Policyholder</t>
  </si>
  <si>
    <t>Claim No.</t>
  </si>
  <si>
    <t>Date Filed</t>
  </si>
  <si>
    <t>Policy Number</t>
  </si>
  <si>
    <t>Amount of Insurance Coverage</t>
  </si>
  <si>
    <t>Date of Loss or Damage</t>
  </si>
  <si>
    <t>Loss Adjustment Expenses</t>
  </si>
  <si>
    <t>ASSUMED - TREATY</t>
  </si>
  <si>
    <t>ASSUMED - FACULTATIVE</t>
  </si>
  <si>
    <t>RATE</t>
  </si>
  <si>
    <t xml:space="preserve"> 1.  FIRE</t>
  </si>
  <si>
    <t>a.  Residential</t>
  </si>
  <si>
    <t>b.  Warehouse</t>
  </si>
  <si>
    <t>c.  Industrial</t>
  </si>
  <si>
    <t>d.  General</t>
  </si>
  <si>
    <t xml:space="preserve"> 2.  EARTHQUAKE/FIRE/SHOCK</t>
  </si>
  <si>
    <t xml:space="preserve"> 3.  TYPHOON</t>
  </si>
  <si>
    <t xml:space="preserve"> 4.  FLOOD</t>
  </si>
  <si>
    <t xml:space="preserve"> 5.  EXTENDED COVERAGE</t>
  </si>
  <si>
    <t xml:space="preserve"> 6.  MARINE CARGO</t>
  </si>
  <si>
    <t xml:space="preserve"> 7.  MARINE HULL</t>
  </si>
  <si>
    <t xml:space="preserve"> 8.  AVIATION</t>
  </si>
  <si>
    <t xml:space="preserve"> 9.  BONDS</t>
  </si>
  <si>
    <t>a. Class 1</t>
  </si>
  <si>
    <t>b. Class 2</t>
  </si>
  <si>
    <t>c. Class 3</t>
  </si>
  <si>
    <t>d. Class 4</t>
  </si>
  <si>
    <t>e. Class 5</t>
  </si>
  <si>
    <t xml:space="preserve">10. COMPULSORY MOTOR </t>
  </si>
  <si>
    <t>OPERATOR (CMVL - LTO)</t>
  </si>
  <si>
    <t>11.  CMVL - NON-LTO</t>
  </si>
  <si>
    <t>a. Private Cars</t>
  </si>
  <si>
    <t>b. Commercial Vehicles</t>
  </si>
  <si>
    <t xml:space="preserve">c. Motorcycle </t>
  </si>
  <si>
    <t>12.  OTHER THAN CMVL-LTO</t>
  </si>
  <si>
    <t>13.  OTHER THAN CMVL-NON-LTO</t>
  </si>
  <si>
    <t>a.  Third Party Bodily Injury</t>
  </si>
  <si>
    <t>b.  Property Damage</t>
  </si>
  <si>
    <t>c.  Loss and Damage</t>
  </si>
  <si>
    <t>d.  Auto Personal Accident</t>
  </si>
  <si>
    <t>14.  HEALTH AND ACCIDENT</t>
  </si>
  <si>
    <t>15.  ENGINEERING</t>
  </si>
  <si>
    <t>16. MICROINSURANCE</t>
  </si>
  <si>
    <t>17.  OTHERS</t>
  </si>
  <si>
    <t>a. Comprehensive General Liability</t>
  </si>
  <si>
    <t>b. Sports Liability</t>
  </si>
  <si>
    <t>c. Property Floater</t>
  </si>
  <si>
    <t>d. Errors &amp; Omission</t>
  </si>
  <si>
    <t>e. MSPR</t>
  </si>
  <si>
    <t>f. Fidelity Guarantee</t>
  </si>
  <si>
    <t>g. Homeowners</t>
  </si>
  <si>
    <t>h. Golfers Comprehensive Liability</t>
  </si>
  <si>
    <t>m. Terrorism &amp; Sabotage</t>
  </si>
  <si>
    <t>Name of Assured</t>
  </si>
  <si>
    <t>Inception Date</t>
  </si>
  <si>
    <t>Total Premiums</t>
  </si>
  <si>
    <t>Return Premiums</t>
  </si>
  <si>
    <t>PARTICULARS</t>
  </si>
  <si>
    <t>DOC STAMPS</t>
  </si>
  <si>
    <t>OUTPUT</t>
  </si>
  <si>
    <t>FIRE SERVICE</t>
  </si>
  <si>
    <t xml:space="preserve">OTHER </t>
  </si>
  <si>
    <t>TAX BASE</t>
  </si>
  <si>
    <t>PT</t>
  </si>
  <si>
    <t>RI COMMISSION</t>
  </si>
  <si>
    <t>FST</t>
  </si>
  <si>
    <t>OTHER TAXES:</t>
  </si>
  <si>
    <t>Income Taxes</t>
  </si>
  <si>
    <t>TOTAL TAXES DUE FOR THE YEAR</t>
  </si>
  <si>
    <t>LGT</t>
  </si>
  <si>
    <t>W/Tax</t>
  </si>
  <si>
    <t>Exp W/Tax</t>
  </si>
  <si>
    <t>Example:</t>
  </si>
  <si>
    <t>TOTAL PAYMENTS MADE DURING THE YEAR</t>
  </si>
  <si>
    <t>TAXES PAYABLE FOR THE YEAR</t>
  </si>
  <si>
    <t>SSS Premiums Payable</t>
  </si>
  <si>
    <t>SSS Loans Payable</t>
  </si>
  <si>
    <t>Pag-ibig Premiums Payable</t>
  </si>
  <si>
    <t>Pag-ibig Loans Payable</t>
  </si>
  <si>
    <t>Other Accounts Payable</t>
  </si>
  <si>
    <t xml:space="preserve">     *Itemize the accounts</t>
  </si>
  <si>
    <t>Nature/Description of Account</t>
  </si>
  <si>
    <t>Accrued Utilities</t>
  </si>
  <si>
    <t>Accrued Services</t>
  </si>
  <si>
    <t>Type of Dividend</t>
  </si>
  <si>
    <t>(20)</t>
  </si>
  <si>
    <t>(21)</t>
  </si>
  <si>
    <t>(22)</t>
  </si>
  <si>
    <t>(23)</t>
  </si>
  <si>
    <t>Specify particular line of business</t>
  </si>
  <si>
    <t>Net
Earned</t>
  </si>
  <si>
    <t>Reference</t>
  </si>
  <si>
    <t>Leasehold Improvements - At Cost</t>
  </si>
  <si>
    <t>Increment</t>
  </si>
  <si>
    <t>Depreciation</t>
  </si>
  <si>
    <t>Building and Building Improvements</t>
  </si>
  <si>
    <t>LAND, BUILDING &amp; BUILDING IMPROVEMENTS AND LEASEHOLD IMPROVEMENT</t>
  </si>
  <si>
    <t>IT Equipment</t>
  </si>
  <si>
    <t xml:space="preserve">Acquisition </t>
  </si>
  <si>
    <t>Estimated</t>
  </si>
  <si>
    <t xml:space="preserve">Accumulated </t>
  </si>
  <si>
    <t xml:space="preserve">Non- </t>
  </si>
  <si>
    <t>of Approval</t>
  </si>
  <si>
    <t>of Purchase</t>
  </si>
  <si>
    <t>Life</t>
  </si>
  <si>
    <t>Book Value</t>
  </si>
  <si>
    <t>Admitted Asset</t>
  </si>
  <si>
    <t>Asset</t>
  </si>
  <si>
    <t>Fair Value Hedge</t>
  </si>
  <si>
    <t>Cash Flow Hedge</t>
  </si>
  <si>
    <t>Hedges of a Net Investment in Foreign Operation</t>
  </si>
  <si>
    <t>Counterparty</t>
  </si>
  <si>
    <t>Type of Derivative Contract</t>
  </si>
  <si>
    <t>Principal Amount</t>
  </si>
  <si>
    <t>Fair Value</t>
  </si>
  <si>
    <t>Debt Securities - Government</t>
  </si>
  <si>
    <t>Debt Securities - Private</t>
  </si>
  <si>
    <t>HTM Debt Securities - Government</t>
  </si>
  <si>
    <t>HTM Debt Securities - Private</t>
  </si>
  <si>
    <t>Collateral Loans</t>
  </si>
  <si>
    <t>Guaranteed Loans</t>
  </si>
  <si>
    <t>Chattel Mortgage Loans</t>
  </si>
  <si>
    <t>Housing Loans</t>
  </si>
  <si>
    <t>Car Loans</t>
  </si>
  <si>
    <t>Unquoted Debt Securities</t>
  </si>
  <si>
    <t>Salary Loans</t>
  </si>
  <si>
    <t>AFS Debt Securities - Government</t>
  </si>
  <si>
    <t>AFS Debt Securities - Private</t>
  </si>
  <si>
    <t>Property and Equipment</t>
  </si>
  <si>
    <t>TOTAL ASSETS</t>
  </si>
  <si>
    <t>Gross Premiums - Direct Business</t>
  </si>
  <si>
    <t>Reinsurance Premiums Assumed - Treaty</t>
  </si>
  <si>
    <t>Reinsurance Premiums Assumed - Facultative</t>
  </si>
  <si>
    <t>Returns and Cancellations</t>
  </si>
  <si>
    <t>Gross Premiums Written</t>
  </si>
  <si>
    <t>Reinsurance Premiums Ceded - Treaty</t>
  </si>
  <si>
    <t>Reinsurance Premiums Ceded - Facultative</t>
  </si>
  <si>
    <t>Reinstatement Premiums</t>
  </si>
  <si>
    <t>Reinsurers' share on Gross Premiums Written</t>
  </si>
  <si>
    <t>Increase/Decrease in Premium Liabilities</t>
  </si>
  <si>
    <t>Commission Income - Treaty</t>
  </si>
  <si>
    <t>Commission Income - Facultative</t>
  </si>
  <si>
    <t>Interest Income - Cash in Banks</t>
  </si>
  <si>
    <t>Interest Income - Available for Sale Financial Assets</t>
  </si>
  <si>
    <t>Interest Income - Held-to-Maturity Investments</t>
  </si>
  <si>
    <t>Interest Income - Loans and Receivables</t>
  </si>
  <si>
    <t>Real Estate Mortage Loans</t>
  </si>
  <si>
    <t>Notes Receivables</t>
  </si>
  <si>
    <t>Sales Contracts Receivables</t>
  </si>
  <si>
    <t>Dividend Income</t>
  </si>
  <si>
    <t>Gain/Loss on Sale of Investments</t>
  </si>
  <si>
    <t>Financial Assets and  Liabilities Held for Trading</t>
  </si>
  <si>
    <t>Available-for-Sale Financial Assets</t>
  </si>
  <si>
    <t>Gain on Sale of Property and Equipment</t>
  </si>
  <si>
    <t>Unrealized Gain on Investments</t>
  </si>
  <si>
    <t>Derivative Assets/Liabilities</t>
  </si>
  <si>
    <t>Rental Income</t>
  </si>
  <si>
    <t>Miscellaneous Income</t>
  </si>
  <si>
    <t>TOTAL INCOME</t>
  </si>
  <si>
    <t>Losses - Direct Business</t>
  </si>
  <si>
    <t>Losses on Reinsurance Assumed - Treaty</t>
  </si>
  <si>
    <t>Losses on Reinsurance Assumed - Facultative</t>
  </si>
  <si>
    <t>Salvage Recoveries / Loss Recoveries on Direct Business</t>
  </si>
  <si>
    <t>Loss Adjustment Expenses - Direct</t>
  </si>
  <si>
    <t>Loss Adjustment Expenses on Reinsurance Assumed - Treaty</t>
  </si>
  <si>
    <t>Loss Adjustment Expenses on Reinsurance Assumed - Facultative</t>
  </si>
  <si>
    <t>Gross Insurance Contract Benefits and Claims Paid</t>
  </si>
  <si>
    <t>Loss Recoveries on Reinsurance Ceded - Treaty</t>
  </si>
  <si>
    <t>Loss Recoveries on Reinsurance Ceded - Facultative</t>
  </si>
  <si>
    <t>Reinsurers' Share of Insurance Contract Benefitsand Claims Paid</t>
  </si>
  <si>
    <t>Retrocession Commission</t>
  </si>
  <si>
    <t>Commission Expense on Reinsurance Assumed - Treaty</t>
  </si>
  <si>
    <t>Commission Expense on Reinsurance Assumed - Facultative</t>
  </si>
  <si>
    <t>Other Tax Expense</t>
  </si>
  <si>
    <t>Agency Expense</t>
  </si>
  <si>
    <t>Philhealth Contributions</t>
  </si>
  <si>
    <t>100</t>
  </si>
  <si>
    <t>Pag-Ibig Contributions</t>
  </si>
  <si>
    <t>101</t>
  </si>
  <si>
    <t>Employees Compensation and Maternity Contributions</t>
  </si>
  <si>
    <t>102</t>
  </si>
  <si>
    <t>Hospitalization Contributions</t>
  </si>
  <si>
    <t>103</t>
  </si>
  <si>
    <t>Medical Supplies</t>
  </si>
  <si>
    <t>104</t>
  </si>
  <si>
    <t>Employees' Welfare</t>
  </si>
  <si>
    <t>105</t>
  </si>
  <si>
    <t>Employee Benefits</t>
  </si>
  <si>
    <t>106</t>
  </si>
  <si>
    <t>Post-Employment Benefit Cost</t>
  </si>
  <si>
    <t>107</t>
  </si>
  <si>
    <t>108</t>
  </si>
  <si>
    <t>109</t>
  </si>
  <si>
    <t>Transporation and Travel Expenses</t>
  </si>
  <si>
    <t>110</t>
  </si>
  <si>
    <t>Investment Management Fees</t>
  </si>
  <si>
    <t>111</t>
  </si>
  <si>
    <t>Directors' Fees and Allowances</t>
  </si>
  <si>
    <t>112</t>
  </si>
  <si>
    <t>Corporate Secretary's Fees</t>
  </si>
  <si>
    <t>113</t>
  </si>
  <si>
    <t>Auditors' Fees</t>
  </si>
  <si>
    <t>114</t>
  </si>
  <si>
    <t>Acturial Fees</t>
  </si>
  <si>
    <t>115</t>
  </si>
  <si>
    <t>Service Fees</t>
  </si>
  <si>
    <t>116</t>
  </si>
  <si>
    <t>Legal Fees</t>
  </si>
  <si>
    <t>117</t>
  </si>
  <si>
    <t>Association Dues</t>
  </si>
  <si>
    <t>118</t>
  </si>
  <si>
    <t>119</t>
  </si>
  <si>
    <t>Communication and Postage</t>
  </si>
  <si>
    <t>120</t>
  </si>
  <si>
    <t>Printing, Stationery and Supplies</t>
  </si>
  <si>
    <t>121</t>
  </si>
  <si>
    <t>Books and Periodicals</t>
  </si>
  <si>
    <t>122</t>
  </si>
  <si>
    <t>123</t>
  </si>
  <si>
    <t>Contributions and Donations</t>
  </si>
  <si>
    <t>124</t>
  </si>
  <si>
    <t>125</t>
  </si>
  <si>
    <t>Insurance Expenses</t>
  </si>
  <si>
    <t>126</t>
  </si>
  <si>
    <t>Taxes and Licences</t>
  </si>
  <si>
    <t>127</t>
  </si>
  <si>
    <t>128</t>
  </si>
  <si>
    <t>Interest Expenses</t>
  </si>
  <si>
    <t>129</t>
  </si>
  <si>
    <t>Repairs and Maintenance - Materials</t>
  </si>
  <si>
    <t>130</t>
  </si>
  <si>
    <t>Repairs and Maintenance - Labor</t>
  </si>
  <si>
    <t>131</t>
  </si>
  <si>
    <t>Depreciation and Amortization</t>
  </si>
  <si>
    <t>132</t>
  </si>
  <si>
    <t>Share in Profit/Loss of Associatees and Joint Ventures</t>
  </si>
  <si>
    <t>133</t>
  </si>
  <si>
    <t>Provision for Impairment Losses</t>
  </si>
  <si>
    <t>Due from Ceding Companies</t>
  </si>
  <si>
    <t>Amounts Recoverable from Ceding Companies</t>
  </si>
  <si>
    <t>AFS Financial Assets</t>
  </si>
  <si>
    <t>HTM Investments</t>
  </si>
  <si>
    <t>Loans and Receivables</t>
  </si>
  <si>
    <t>Accounts Receivables</t>
  </si>
  <si>
    <t>Intangible Assets</t>
  </si>
  <si>
    <t>134</t>
  </si>
  <si>
    <t>Miscellaneous Expense</t>
  </si>
  <si>
    <t>135</t>
  </si>
  <si>
    <t>Suspense</t>
  </si>
  <si>
    <t>INCOME BEFORE INCOME TAX</t>
  </si>
  <si>
    <t>136</t>
  </si>
  <si>
    <t>Provision for Income Tax</t>
  </si>
  <si>
    <t>Provision for Income Tax - Final</t>
  </si>
  <si>
    <t>Provision for Income Tax - Current</t>
  </si>
  <si>
    <t>Provision for Income Tax - Deferred</t>
  </si>
  <si>
    <t>NET INCOME</t>
  </si>
  <si>
    <t>74</t>
  </si>
  <si>
    <t>75</t>
  </si>
  <si>
    <t>76</t>
  </si>
  <si>
    <t>77</t>
  </si>
  <si>
    <t>78</t>
  </si>
  <si>
    <t>79</t>
  </si>
  <si>
    <t>81</t>
  </si>
  <si>
    <t>88</t>
  </si>
  <si>
    <t>97</t>
  </si>
  <si>
    <t>137</t>
  </si>
  <si>
    <t>Ledger Balances</t>
  </si>
  <si>
    <t>ANNUAL STATEMENT FOR THE YEAR ENDED _______________ OF _______________</t>
  </si>
  <si>
    <t>Home Office ______________________    Mailing Address _________________________________________________________________</t>
  </si>
  <si>
    <t xml:space="preserve">                                                                 Telephone No. _____________________   Fax No. _____________________           </t>
  </si>
  <si>
    <t>Corporate Residence Certificate No. __________________   issued at_____________   on ______________</t>
  </si>
  <si>
    <t>Domestic/Local: ____________   Foreign: ____________</t>
  </si>
  <si>
    <t>Domestic/Local</t>
  </si>
  <si>
    <t>Capital Stock
Paid - Up</t>
  </si>
  <si>
    <t>Company
Owned</t>
  </si>
  <si>
    <t>Percentage
of  Ownership</t>
  </si>
  <si>
    <t>Par Value per Share: ___________</t>
  </si>
  <si>
    <t>Page 1</t>
  </si>
  <si>
    <t>Company Profile</t>
  </si>
  <si>
    <t>Page 2</t>
  </si>
  <si>
    <t>TITLE</t>
  </si>
  <si>
    <t xml:space="preserve">PAGE NO. </t>
  </si>
  <si>
    <t>COMPANY PROFILE</t>
  </si>
  <si>
    <t>Page 3</t>
  </si>
  <si>
    <r>
      <t>12.</t>
    </r>
    <r>
      <rPr>
        <b/>
        <sz val="10"/>
        <color indexed="8"/>
        <rFont val="Arial"/>
        <family val="2"/>
      </rPr>
      <t>    Held-to-Maturity (HTM) Investments</t>
    </r>
  </si>
  <si>
    <r>
      <t>13.</t>
    </r>
    <r>
      <rPr>
        <b/>
        <sz val="10"/>
        <color indexed="8"/>
        <rFont val="Arial"/>
        <family val="2"/>
      </rPr>
      <t>    Loans and Receivables</t>
    </r>
  </si>
  <si>
    <r>
      <t>14.</t>
    </r>
    <r>
      <rPr>
        <b/>
        <sz val="10"/>
        <color indexed="8"/>
        <rFont val="Arial"/>
        <family val="2"/>
      </rPr>
      <t>    Available-for-Sale (AFS) Financial Assets</t>
    </r>
  </si>
  <si>
    <r>
      <t>15.</t>
    </r>
    <r>
      <rPr>
        <b/>
        <sz val="10"/>
        <color indexed="8"/>
        <rFont val="Arial"/>
        <family val="2"/>
      </rPr>
      <t>    Investments Income Due and Accrued</t>
    </r>
  </si>
  <si>
    <r>
      <t>16.</t>
    </r>
    <r>
      <rPr>
        <b/>
        <sz val="10"/>
        <color indexed="8"/>
        <rFont val="Arial"/>
        <family val="2"/>
      </rPr>
      <t>    Accounts Receivable</t>
    </r>
  </si>
  <si>
    <r>
      <t>17.</t>
    </r>
    <r>
      <rPr>
        <b/>
        <sz val="10"/>
        <color indexed="8"/>
        <rFont val="Arial"/>
        <family val="2"/>
      </rPr>
      <t>    Investments in Subsidiaries, Associates and Joint Ventures</t>
    </r>
  </si>
  <si>
    <r>
      <t>18.</t>
    </r>
    <r>
      <rPr>
        <b/>
        <sz val="10"/>
        <color indexed="8"/>
        <rFont val="Arial"/>
        <family val="2"/>
      </rPr>
      <t>    Property and Equipment</t>
    </r>
  </si>
  <si>
    <r>
      <t>19.</t>
    </r>
    <r>
      <rPr>
        <b/>
        <sz val="10"/>
        <color indexed="8"/>
        <rFont val="Arial"/>
        <family val="2"/>
      </rPr>
      <t>    Investment Property</t>
    </r>
  </si>
  <si>
    <r>
      <t xml:space="preserve">1.   </t>
    </r>
    <r>
      <rPr>
        <b/>
        <sz val="10"/>
        <color indexed="8"/>
        <rFont val="Arial"/>
        <family val="2"/>
      </rPr>
      <t xml:space="preserve">Cash on Hand </t>
    </r>
  </si>
  <si>
    <t>Account</t>
  </si>
  <si>
    <r>
      <t xml:space="preserve">       1.1.   </t>
    </r>
    <r>
      <rPr>
        <sz val="10"/>
        <color indexed="8"/>
        <rFont val="Arial"/>
        <family val="2"/>
      </rPr>
      <t>Undeposited Collections</t>
    </r>
  </si>
  <si>
    <r>
      <t xml:space="preserve">       1.2.   </t>
    </r>
    <r>
      <rPr>
        <sz val="10"/>
        <color indexed="8"/>
        <rFont val="Arial"/>
        <family val="2"/>
      </rPr>
      <t>Petty Cash Fund</t>
    </r>
  </si>
  <si>
    <r>
      <t xml:space="preserve">       1.3.   </t>
    </r>
    <r>
      <rPr>
        <sz val="10"/>
        <color indexed="8"/>
        <rFont val="Arial"/>
        <family val="2"/>
      </rPr>
      <t>Commission Fund</t>
    </r>
  </si>
  <si>
    <r>
      <t xml:space="preserve">       1.4.   </t>
    </r>
    <r>
      <rPr>
        <sz val="10"/>
        <color indexed="8"/>
        <rFont val="Arial"/>
        <family val="2"/>
      </rPr>
      <t>Documentary Stamps Fund</t>
    </r>
  </si>
  <si>
    <t xml:space="preserve">       1.5.   Claims Fund</t>
  </si>
  <si>
    <t xml:space="preserve">       1.6.   Revolving Fund</t>
  </si>
  <si>
    <t xml:space="preserve">       1.7.    Other Funds (Specify)</t>
  </si>
  <si>
    <r>
      <t xml:space="preserve">2.   </t>
    </r>
    <r>
      <rPr>
        <b/>
        <sz val="10"/>
        <color indexed="8"/>
        <rFont val="Arial"/>
        <family val="2"/>
      </rPr>
      <t xml:space="preserve">Cash in Banks </t>
    </r>
  </si>
  <si>
    <t xml:space="preserve">       Premium Receivable</t>
  </si>
  <si>
    <t xml:space="preserve">       Surety Losses Recoverable</t>
  </si>
  <si>
    <r>
      <t xml:space="preserve">       11.1.   </t>
    </r>
    <r>
      <rPr>
        <sz val="10"/>
        <color indexed="8"/>
        <rFont val="Arial"/>
        <family val="2"/>
      </rPr>
      <t>Securities Held for Trading</t>
    </r>
  </si>
  <si>
    <r>
      <t xml:space="preserve">                  11.1.3.</t>
    </r>
    <r>
      <rPr>
        <sz val="10"/>
        <color indexed="8"/>
        <rFont val="Arial"/>
        <family val="2"/>
      </rPr>
      <t>   Trading Equity Securities</t>
    </r>
  </si>
  <si>
    <r>
      <t xml:space="preserve">                  11.2.1.</t>
    </r>
    <r>
      <rPr>
        <sz val="10"/>
        <color indexed="8"/>
        <rFont val="Arial"/>
        <family val="2"/>
      </rPr>
      <t>   Debt Securities - Government</t>
    </r>
  </si>
  <si>
    <r>
      <t xml:space="preserve">                  11.2.2.</t>
    </r>
    <r>
      <rPr>
        <sz val="10"/>
        <color indexed="8"/>
        <rFont val="Arial"/>
        <family val="2"/>
      </rPr>
      <t>   Debt Securities - Private</t>
    </r>
  </si>
  <si>
    <r>
      <t xml:space="preserve">                  11.2.3.</t>
    </r>
    <r>
      <rPr>
        <sz val="10"/>
        <color indexed="8"/>
        <rFont val="Arial"/>
        <family val="2"/>
      </rPr>
      <t>   Equity Securities</t>
    </r>
  </si>
  <si>
    <r>
      <t xml:space="preserve">                  11.2.4.</t>
    </r>
    <r>
      <rPr>
        <sz val="10"/>
        <color indexed="8"/>
        <rFont val="Arial"/>
        <family val="2"/>
      </rPr>
      <t>   Mutual Funds and Unit Investment Trusts</t>
    </r>
  </si>
  <si>
    <r>
      <t xml:space="preserve">                  11.2.5.</t>
    </r>
    <r>
      <rPr>
        <sz val="10"/>
        <color indexed="8"/>
        <rFont val="Arial"/>
        <family val="2"/>
      </rPr>
      <t>   Real Estate Investment Trusts</t>
    </r>
  </si>
  <si>
    <t xml:space="preserve">                  11.2.6.   Other Funds</t>
  </si>
  <si>
    <r>
      <t xml:space="preserve">       12.1.</t>
    </r>
    <r>
      <rPr>
        <sz val="10"/>
        <color indexed="8"/>
        <rFont val="Arial"/>
        <family val="2"/>
      </rPr>
      <t>     HTM Debt Securities - Government</t>
    </r>
  </si>
  <si>
    <t xml:space="preserve">                  12.1.a. Unamortized (Discount)/Premium</t>
  </si>
  <si>
    <t xml:space="preserve">                  12.2.a. Unamortized (Discount)/Premium</t>
  </si>
  <si>
    <r>
      <t xml:space="preserve">       12.2.</t>
    </r>
    <r>
      <rPr>
        <sz val="10"/>
        <color indexed="8"/>
        <rFont val="Arial"/>
        <family val="2"/>
      </rPr>
      <t>     HTM Debt Securities - Private</t>
    </r>
  </si>
  <si>
    <r>
      <t xml:space="preserve">       12.3.</t>
    </r>
    <r>
      <rPr>
        <sz val="10"/>
        <color indexed="8"/>
        <rFont val="Arial"/>
        <family val="2"/>
      </rPr>
      <t>     Allowance for Impairment Losses</t>
    </r>
  </si>
  <si>
    <r>
      <t xml:space="preserve">       13.1.</t>
    </r>
    <r>
      <rPr>
        <sz val="10"/>
        <color indexed="8"/>
        <rFont val="Arial"/>
        <family val="2"/>
      </rPr>
      <t>     Real Estate Mortgage Loans</t>
    </r>
  </si>
  <si>
    <r>
      <t xml:space="preserve">       13.2.</t>
    </r>
    <r>
      <rPr>
        <sz val="10"/>
        <color indexed="8"/>
        <rFont val="Arial"/>
        <family val="2"/>
      </rPr>
      <t>     Collateral Loans</t>
    </r>
  </si>
  <si>
    <r>
      <t xml:space="preserve">       13.3.</t>
    </r>
    <r>
      <rPr>
        <sz val="10"/>
        <color indexed="8"/>
        <rFont val="Arial"/>
        <family val="2"/>
      </rPr>
      <t>     Guaranteed Loans</t>
    </r>
  </si>
  <si>
    <r>
      <t xml:space="preserve">       13.4.</t>
    </r>
    <r>
      <rPr>
        <sz val="10"/>
        <color indexed="8"/>
        <rFont val="Arial"/>
        <family val="2"/>
      </rPr>
      <t>     Chattel Mortgage Loans</t>
    </r>
  </si>
  <si>
    <r>
      <t xml:space="preserve">       13.5.</t>
    </r>
    <r>
      <rPr>
        <sz val="10"/>
        <color indexed="8"/>
        <rFont val="Arial"/>
        <family val="2"/>
      </rPr>
      <t>     Notes Receivable</t>
    </r>
  </si>
  <si>
    <r>
      <t xml:space="preserve">       13.6.</t>
    </r>
    <r>
      <rPr>
        <sz val="10"/>
        <color indexed="8"/>
        <rFont val="Arial"/>
        <family val="2"/>
      </rPr>
      <t>     Housing Loans</t>
    </r>
  </si>
  <si>
    <r>
      <t xml:space="preserve">       13.7.</t>
    </r>
    <r>
      <rPr>
        <sz val="10"/>
        <color indexed="8"/>
        <rFont val="Arial"/>
        <family val="2"/>
      </rPr>
      <t>     Car Loans</t>
    </r>
  </si>
  <si>
    <r>
      <t xml:space="preserve">       14.1.</t>
    </r>
    <r>
      <rPr>
        <sz val="10"/>
        <color indexed="8"/>
        <rFont val="Arial"/>
        <family val="2"/>
      </rPr>
      <t>     AFS Debt Securities - Government</t>
    </r>
  </si>
  <si>
    <r>
      <t xml:space="preserve">       14.2.</t>
    </r>
    <r>
      <rPr>
        <sz val="10"/>
        <color indexed="8"/>
        <rFont val="Arial"/>
        <family val="2"/>
      </rPr>
      <t>     AFS Debt Securities - Private</t>
    </r>
  </si>
  <si>
    <r>
      <t xml:space="preserve">       14.3.</t>
    </r>
    <r>
      <rPr>
        <sz val="10"/>
        <color indexed="8"/>
        <rFont val="Arial"/>
        <family val="2"/>
      </rPr>
      <t>     AFS Equity Securities</t>
    </r>
  </si>
  <si>
    <r>
      <t xml:space="preserve">       15.1.</t>
    </r>
    <r>
      <rPr>
        <sz val="10"/>
        <color indexed="8"/>
        <rFont val="Arial"/>
        <family val="2"/>
      </rPr>
      <t>     Accrued Interest Income - Cash In Banks</t>
    </r>
  </si>
  <si>
    <t xml:space="preserve">       15.2.     Accrued Interest Income - Time Deposits</t>
  </si>
  <si>
    <r>
      <t xml:space="preserve">                  15.3.1.   </t>
    </r>
    <r>
      <rPr>
        <sz val="10"/>
        <color indexed="8"/>
        <rFont val="Arial"/>
        <family val="2"/>
      </rPr>
      <t>Securities Held for Trading</t>
    </r>
  </si>
  <si>
    <t xml:space="preserve">                                 15.3.1.a. Debt Securities - Government</t>
  </si>
  <si>
    <t xml:space="preserve">                                 15.3.1.b. Debt Securities - Private</t>
  </si>
  <si>
    <t xml:space="preserve">                                 15.2.2.a. Debt Securities - Government</t>
  </si>
  <si>
    <t xml:space="preserve">                                 15.2.2.b. Debt Securities - Private</t>
  </si>
  <si>
    <r>
      <t xml:space="preserve">       16.1.</t>
    </r>
    <r>
      <rPr>
        <sz val="10"/>
        <color indexed="8"/>
        <rFont val="Arial"/>
        <family val="2"/>
      </rPr>
      <t>     Advances to Agents (Agents Accounts) / Employees</t>
    </r>
  </si>
  <si>
    <r>
      <t xml:space="preserve">       16.3.</t>
    </r>
    <r>
      <rPr>
        <sz val="10"/>
        <color indexed="8"/>
        <rFont val="Arial"/>
        <family val="2"/>
      </rPr>
      <t>     Allowance for Impairment Losses</t>
    </r>
  </si>
  <si>
    <r>
      <t xml:space="preserve">       17.1.</t>
    </r>
    <r>
      <rPr>
        <sz val="10"/>
        <color indexed="8"/>
        <rFont val="Arial"/>
        <family val="2"/>
      </rPr>
      <t>     Investment in Subsidiaries</t>
    </r>
  </si>
  <si>
    <r>
      <t xml:space="preserve">       17.2.</t>
    </r>
    <r>
      <rPr>
        <sz val="10"/>
        <color indexed="8"/>
        <rFont val="Arial"/>
        <family val="2"/>
      </rPr>
      <t>     Investment in Associates</t>
    </r>
  </si>
  <si>
    <r>
      <t xml:space="preserve">       17.3.</t>
    </r>
    <r>
      <rPr>
        <sz val="10"/>
        <color indexed="8"/>
        <rFont val="Arial"/>
        <family val="2"/>
      </rPr>
      <t>     Investment in Joint Ventures</t>
    </r>
  </si>
  <si>
    <r>
      <t xml:space="preserve">       18.1.</t>
    </r>
    <r>
      <rPr>
        <sz val="10"/>
        <color indexed="8"/>
        <rFont val="Arial"/>
        <family val="2"/>
      </rPr>
      <t>     Land - At Cost</t>
    </r>
  </si>
  <si>
    <r>
      <t xml:space="preserve">       18.2.</t>
    </r>
    <r>
      <rPr>
        <sz val="10"/>
        <color indexed="8"/>
        <rFont val="Arial"/>
        <family val="2"/>
      </rPr>
      <t>     Building and Building Improvements - At Cost</t>
    </r>
  </si>
  <si>
    <r>
      <t xml:space="preserve">       18.3.</t>
    </r>
    <r>
      <rPr>
        <sz val="10"/>
        <color indexed="8"/>
        <rFont val="Arial"/>
        <family val="2"/>
      </rPr>
      <t>     Leasehold Improvements - At Cost</t>
    </r>
  </si>
  <si>
    <r>
      <t xml:space="preserve">       18.4.</t>
    </r>
    <r>
      <rPr>
        <sz val="10"/>
        <color indexed="8"/>
        <rFont val="Arial"/>
        <family val="2"/>
      </rPr>
      <t>     IT Equipment - At Cost</t>
    </r>
  </si>
  <si>
    <r>
      <t xml:space="preserve">       18.5.</t>
    </r>
    <r>
      <rPr>
        <sz val="10"/>
        <color indexed="8"/>
        <rFont val="Arial"/>
        <family val="2"/>
      </rPr>
      <t>     Transportation Equipment - At Cost</t>
    </r>
  </si>
  <si>
    <r>
      <t xml:space="preserve">       18.6.</t>
    </r>
    <r>
      <rPr>
        <sz val="10"/>
        <color indexed="8"/>
        <rFont val="Arial"/>
        <family val="2"/>
      </rPr>
      <t>     Office Furniture, Fixtures and Equipment - At Cost</t>
    </r>
  </si>
  <si>
    <t xml:space="preserve">                  18.2.a. Accumulate Depreciation - Building and Building Improvements</t>
  </si>
  <si>
    <t xml:space="preserve">                  18.3.a. Accumulated Depreciation - Leasehold Improvements</t>
  </si>
  <si>
    <t xml:space="preserve">                  18.4.a. Accumulated Depreciation - IT Equipment</t>
  </si>
  <si>
    <t xml:space="preserve">                  18.5.a. Accumulated Depreciation - Transportation Equipment</t>
  </si>
  <si>
    <t xml:space="preserve">                  18.6.a. Accumulated Depreciation – Office Furniture, Fixtures and Equipment</t>
  </si>
  <si>
    <t xml:space="preserve">                  18.8.a. Accumulated Depreciation - Revaluation Increment</t>
  </si>
  <si>
    <r>
      <t xml:space="preserve">       2.1.   </t>
    </r>
    <r>
      <rPr>
        <sz val="10"/>
        <color indexed="8"/>
        <rFont val="Arial"/>
        <family val="2"/>
      </rPr>
      <t>Current - Peso</t>
    </r>
  </si>
  <si>
    <r>
      <t xml:space="preserve">       2.2.</t>
    </r>
    <r>
      <rPr>
        <sz val="10"/>
        <color indexed="8"/>
        <rFont val="Arial"/>
        <family val="2"/>
      </rPr>
      <t xml:space="preserve">   Current - Foreign</t>
    </r>
  </si>
  <si>
    <t xml:space="preserve">       2.3.   Savings - Peso</t>
  </si>
  <si>
    <r>
      <t xml:space="preserve">       2.4.</t>
    </r>
    <r>
      <rPr>
        <sz val="10"/>
        <color indexed="8"/>
        <rFont val="Arial"/>
        <family val="2"/>
      </rPr>
      <t>   Savings - Foreign</t>
    </r>
  </si>
  <si>
    <r>
      <t>3.</t>
    </r>
    <r>
      <rPr>
        <b/>
        <sz val="10"/>
        <color indexed="8"/>
        <rFont val="Arial"/>
        <family val="2"/>
      </rPr>
      <t xml:space="preserve">   Time Deposits</t>
    </r>
  </si>
  <si>
    <t xml:space="preserve">       3.1.   Peso Currency </t>
  </si>
  <si>
    <t xml:space="preserve">       3.2.   Foreign Currency</t>
  </si>
  <si>
    <r>
      <t>4.</t>
    </r>
    <r>
      <rPr>
        <b/>
        <sz val="10"/>
        <color indexed="8"/>
        <rFont val="Arial"/>
        <family val="2"/>
      </rPr>
      <t xml:space="preserve">   Premiums Receivable, net</t>
    </r>
  </si>
  <si>
    <r>
      <t xml:space="preserve">       4.1.</t>
    </r>
    <r>
      <rPr>
        <sz val="10"/>
        <color indexed="8"/>
        <rFont val="Arial"/>
        <family val="2"/>
      </rPr>
      <t xml:space="preserve">   Allowance for Impairment Losses</t>
    </r>
  </si>
  <si>
    <r>
      <t>5.</t>
    </r>
    <r>
      <rPr>
        <b/>
        <sz val="10"/>
        <color indexed="8"/>
        <rFont val="Arial"/>
        <family val="2"/>
      </rPr>
      <t xml:space="preserve">   Due from Ceding Companies, net</t>
    </r>
  </si>
  <si>
    <t xml:space="preserve">       5.1.   Premiums Due from Ceding Companies - Treaty</t>
  </si>
  <si>
    <t xml:space="preserve">       5.2.   Premiums Due from Ceding Companies - Facultative</t>
  </si>
  <si>
    <t xml:space="preserve">       5.3.   Allowance for Impairment Losses</t>
  </si>
  <si>
    <t xml:space="preserve">       6.1.   Allowance for Impairment Losses</t>
  </si>
  <si>
    <r>
      <t>7.</t>
    </r>
    <r>
      <rPr>
        <b/>
        <sz val="10"/>
        <color indexed="8"/>
        <rFont val="Arial"/>
        <family val="2"/>
      </rPr>
      <t xml:space="preserve">   Loss Reserve Withheld by Ceding Companies, net</t>
    </r>
  </si>
  <si>
    <r>
      <t xml:space="preserve">       7.1.</t>
    </r>
    <r>
      <rPr>
        <sz val="10"/>
        <color indexed="8"/>
        <rFont val="Arial"/>
        <family val="2"/>
      </rPr>
      <t xml:space="preserve">   Loss Reserve Withheld by Ceding Companies - Treaty</t>
    </r>
  </si>
  <si>
    <r>
      <t xml:space="preserve">       7.2.</t>
    </r>
    <r>
      <rPr>
        <sz val="10"/>
        <color indexed="8"/>
        <rFont val="Arial"/>
        <family val="2"/>
      </rPr>
      <t xml:space="preserve">   Loss Reserve Withheld by Ceding Companies - Facultative</t>
    </r>
  </si>
  <si>
    <t xml:space="preserve">       7.3.   Allowance for Impairment Losses</t>
  </si>
  <si>
    <r>
      <t>8.</t>
    </r>
    <r>
      <rPr>
        <b/>
        <sz val="10"/>
        <color indexed="8"/>
        <rFont val="Arial"/>
        <family val="2"/>
      </rPr>
      <t xml:space="preserve">   Amounts Recoverable from Reinsurers, net</t>
    </r>
  </si>
  <si>
    <r>
      <t xml:space="preserve">       8.1.</t>
    </r>
    <r>
      <rPr>
        <sz val="10"/>
        <color indexed="8"/>
        <rFont val="Arial"/>
        <family val="2"/>
      </rPr>
      <t xml:space="preserve">   Reinsurance Recoverable on Paid Losses - Treaty</t>
    </r>
  </si>
  <si>
    <r>
      <t xml:space="preserve">       8.2.</t>
    </r>
    <r>
      <rPr>
        <sz val="10"/>
        <color indexed="8"/>
        <rFont val="Arial"/>
        <family val="2"/>
      </rPr>
      <t xml:space="preserve">   Reinsurance Recoverable on Paid Losses - Facultative</t>
    </r>
  </si>
  <si>
    <r>
      <t xml:space="preserve">       8.3.</t>
    </r>
    <r>
      <rPr>
        <sz val="10"/>
        <color indexed="8"/>
        <rFont val="Arial"/>
        <family val="2"/>
      </rPr>
      <t xml:space="preserve">   Reinsurance Recoverable on Unpaid Losses - Treaty</t>
    </r>
  </si>
  <si>
    <r>
      <t xml:space="preserve">       8.4.</t>
    </r>
    <r>
      <rPr>
        <sz val="10"/>
        <color indexed="8"/>
        <rFont val="Arial"/>
        <family val="2"/>
      </rPr>
      <t xml:space="preserve">   Reinsurance Recoverable on Unpaid Losses - Facultative</t>
    </r>
  </si>
  <si>
    <t xml:space="preserve">       8.5.   RI Share on IBNR</t>
  </si>
  <si>
    <r>
      <t xml:space="preserve">       8.6.</t>
    </r>
    <r>
      <rPr>
        <sz val="10"/>
        <color indexed="8"/>
        <rFont val="Arial"/>
        <family val="2"/>
      </rPr>
      <t xml:space="preserve">   Allowance for Impairment Losses</t>
    </r>
  </si>
  <si>
    <r>
      <t>9.</t>
    </r>
    <r>
      <rPr>
        <b/>
        <sz val="10"/>
        <color indexed="8"/>
        <rFont val="Arial"/>
        <family val="2"/>
      </rPr>
      <t xml:space="preserve">   Other Reinsurance Accounts Receivable, net</t>
    </r>
  </si>
  <si>
    <r>
      <t>10.</t>
    </r>
    <r>
      <rPr>
        <b/>
        <sz val="10"/>
        <color indexed="8"/>
        <rFont val="Arial"/>
        <family val="2"/>
      </rPr>
      <t xml:space="preserve">   Surety Losses Recoverable</t>
    </r>
  </si>
  <si>
    <t xml:space="preserve">       10.1.   Allowance for Impairment Losses</t>
  </si>
  <si>
    <r>
      <t>11.</t>
    </r>
    <r>
      <rPr>
        <b/>
        <sz val="10"/>
        <color indexed="8"/>
        <rFont val="Arial"/>
        <family val="2"/>
      </rPr>
      <t xml:space="preserve">   Financial Assets at Fair Value Through Profit or Loss</t>
    </r>
  </si>
  <si>
    <r>
      <t xml:space="preserve">                  11.1.1.</t>
    </r>
    <r>
      <rPr>
        <sz val="10"/>
        <color indexed="8"/>
        <rFont val="Arial"/>
        <family val="2"/>
      </rPr>
      <t xml:space="preserve">   Trading Debt Securities - Government</t>
    </r>
  </si>
  <si>
    <r>
      <t xml:space="preserve">                  11.1.2.</t>
    </r>
    <r>
      <rPr>
        <sz val="10"/>
        <color indexed="8"/>
        <rFont val="Arial"/>
        <family val="2"/>
      </rPr>
      <t xml:space="preserve">   Trading Debt Securities - Private</t>
    </r>
  </si>
  <si>
    <r>
      <t xml:space="preserve">       11.3.</t>
    </r>
    <r>
      <rPr>
        <sz val="10"/>
        <color indexed="8"/>
        <rFont val="Arial"/>
        <family val="2"/>
      </rPr>
      <t xml:space="preserve">   Derivative Assets</t>
    </r>
  </si>
  <si>
    <t>Incorporated on _______________   Commenced business on  _______________   SEC Cert. of Registration No. ________________</t>
  </si>
  <si>
    <t xml:space="preserve">Non-admitted Assets </t>
  </si>
  <si>
    <t>Financial Assets and  Liabilities Designated at 
Fair Value Through Profit or Loss</t>
  </si>
  <si>
    <t>EXHIBIT III.  STATEMENT OF UNDERWRITING AND INVESTMENT OPERATIONS</t>
  </si>
  <si>
    <t>(Showing the Sources and Applications of the Increase/Decrease in Net Worth During the Year)</t>
  </si>
  <si>
    <t>Gain/Loss in Surplus
(Pesos)</t>
  </si>
  <si>
    <t>Members of the Board,
Officers and Employees
Names</t>
  </si>
  <si>
    <t>Nationality</t>
  </si>
  <si>
    <t>To</t>
  </si>
  <si>
    <t>Premiums Earned on Current Business Year 
(MI ________)</t>
  </si>
  <si>
    <t>Net Premiums Written Recap I, page 13, col. 14 
(MI _________)</t>
  </si>
  <si>
    <t>Add: Unearned Premiums of Previous Year, per item 7, 
page 5</t>
  </si>
  <si>
    <t xml:space="preserve">         Previous Year, per Item 12, page 6 of Last Year's 
         Exhibit</t>
  </si>
  <si>
    <t xml:space="preserve">Less: Reinsurance Recoverable on Unpaid Losses of 
         Current Year, per items 20 &amp; 21, page 4 </t>
  </si>
  <si>
    <t>Add: Unpaid Losses, December 31 of Current Year, 
        per items 1 to 3+22, page 5</t>
  </si>
  <si>
    <t>Deduct: Unpaid Losses, December 31 of Previous Year,
            per  Item 14, page 6 of Last Year's Exhibit</t>
  </si>
  <si>
    <t>Add: Loss Adjustment Expenses Unpaid, Current Year, 
        per items 4 to 6, page 5</t>
  </si>
  <si>
    <t>Less: Loss Adjustment Expenses Unpaid, Previous Year,
         per item 19, page 6 of last year's exhibit</t>
  </si>
  <si>
    <t>Loss Adjustment Expenses Incurred During the Year, 
Per item 5.2, page 3</t>
  </si>
  <si>
    <t>Add: Commissions Payable, Current year, per item 13, 
page 5</t>
  </si>
  <si>
    <t>Less: Commissions Payable, Previous Year, per item 24, 
page 6 of last year's exhibit</t>
  </si>
  <si>
    <t>Less: Unpaid Premium Tax, Previous Year, per item 29,
           page 6 of last year's exhibit</t>
  </si>
  <si>
    <t>Premium Tax Incurred During the Year, Per item 5.4, 
page 3</t>
  </si>
  <si>
    <t>NET UNDERWRITING INCOME, Brought Forward 
(line 8-line34)</t>
  </si>
  <si>
    <t>(Showing the Sources and Application of the Increase/Decrease in Net Worth During the Year)</t>
  </si>
  <si>
    <t>EXHIBIT III STATEMENT OF UNDERWRITING AND INVESTMENT OPERATIONS</t>
  </si>
  <si>
    <t>(Loss in 
Surplus)</t>
  </si>
  <si>
    <t>(Gain in
Surplus</t>
  </si>
  <si>
    <t>Less: Interest, Dividend, and Rent Due and Accrued, Previous
           Year, per item 39, page 7 of Last Year's Exhibit or p 34, col 4</t>
  </si>
  <si>
    <t>Add: Interest , Dividends, and Rent Due and Accrued,
           Current Year, p 34, col. 2</t>
  </si>
  <si>
    <t>Less: Investment Expenses Unpaid December 31 of Previous
           Year per item 44 of Last Year's Exhibit, page 7</t>
  </si>
  <si>
    <t>Gain from Increase in Book Value of Investments, per item 12, page 3</t>
  </si>
  <si>
    <t>Loss from Decrease in Book Value of Investments, per item 15, page3</t>
  </si>
  <si>
    <t>General, Administrative and Other Operating Expenses Paid
During the Year</t>
  </si>
  <si>
    <t>Add: General, Administrative and Other Operating Expenses
          Unpaid December 31 of Current Year</t>
  </si>
  <si>
    <t>Less: General, Administrative and other Operating Expenses
           Unpaid December 31, Previous Year as per page 7, item 56
           of Last Year's Exhibit</t>
  </si>
  <si>
    <t>Decrease in  Retained Earnings due to write off of the  UPR/DAC  
(GAAP vs RAP difference)</t>
  </si>
  <si>
    <t>NET WORTH, December 31 of Previous Year, item 41, page 5
of Last Year's Exhibit</t>
  </si>
  <si>
    <t>Gross Interests, Dividends, and Rent Earned During the Year, 
Per item 4, page 2</t>
  </si>
  <si>
    <t>Add: Investment Expenses Unpaid December 31 of Current Year 
per page 5</t>
  </si>
  <si>
    <t>Premium 
Tax</t>
  </si>
  <si>
    <t>Fire Service 
Tax</t>
  </si>
  <si>
    <t>Other 
Taxes</t>
  </si>
  <si>
    <t>Regular Insurance</t>
  </si>
  <si>
    <t>Microinsurance</t>
  </si>
  <si>
    <t>Marine, Aviation 
&amp; Transit (Pesos)</t>
  </si>
  <si>
    <t>Fire 
(Pesos)</t>
  </si>
  <si>
    <t>Others
(Pesos)</t>
  </si>
  <si>
    <t>OFW
(Pesos)</t>
  </si>
  <si>
    <t>Total 
(Pesos)</t>
  </si>
  <si>
    <t>(Loss Reserves shall consist of provisions set up by the company for claims reported but not yet settled, claims incurred but not yet reported, and all expenses associated with the settlement of such claims, 
except loss adjustment expenses)</t>
  </si>
  <si>
    <t>- Ocean Marine, Inland Marine, Marine Hull and Aviation</t>
  </si>
  <si>
    <t>- Fire, Earthquake /Fire Shock, Typhoon/Flood/Tidal Wave</t>
  </si>
  <si>
    <t>- CMVL-LTO, CMVL-Non-LTO, Other than CMVL-LTO, Other than CMVL-Non-LTO</t>
  </si>
  <si>
    <t>- Health and Accident, Burglary/Larceny/Theft, Miscellaneous, Judicial Criminal Bonds, Customs Bonds, Other Bonds and Life for Professional Reinsurers</t>
  </si>
  <si>
    <t>Amount of Premiums</t>
  </si>
  <si>
    <t>Nationality in Case of Unauthorized Companies</t>
  </si>
  <si>
    <t>Ceded Business</t>
  </si>
  <si>
    <t>Retroceded Business</t>
  </si>
  <si>
    <t>TOTAL AUTHORIZED</t>
  </si>
  <si>
    <t xml:space="preserve">Answer: </t>
  </si>
  <si>
    <t xml:space="preserve">Have all the transactions of the  company of which documents were received at the home office on or before the close of business December 31, been truthfully and accurately on its books? </t>
  </si>
  <si>
    <t xml:space="preserve">Except as shown in the next succeeding question, does this statement show the condition of the company as shown by the books, records and data at the home office at the close business December 31? 
</t>
  </si>
  <si>
    <t xml:space="preserve">Have there been  included in this statement proper reserves to cover  liabilities which may have been  actually incurred on or before December 31, but of which no notice was received by the company until subsequently? </t>
  </si>
  <si>
    <t xml:space="preserve">Largest gross aggregate amount insured in any one hazard, without any deduction whatever for reinsurance, whether the same be in authorized or unauthorized companies.  </t>
  </si>
  <si>
    <t xml:space="preserve">Largest net aggregate amount insured in any one hazard.  </t>
  </si>
  <si>
    <t xml:space="preserve">Total amount of the company's stock owned by the directors at par value. </t>
  </si>
  <si>
    <t>Total amount loaned during the year to directors or other officers, P__________; to stockholders not officers P__________ .  Total amount of loans outstanding at end of year to directors or other officers, P__________ to stockholders not officers, P__________.</t>
  </si>
  <si>
    <t xml:space="preserve">Did any person while an officer, director or trustee of the company receive directly or indirectly, during the period covered by this statement, any commission on the business transactions of the company.  </t>
  </si>
  <si>
    <t>What interest, direct or indirect, has this company in the capital stock of any other insurance company?</t>
  </si>
  <si>
    <t>Is the company directly or indirectly owned or controlled by any other company, corporation, group of companies, partnership or individuals?</t>
  </si>
  <si>
    <t xml:space="preserve">Answer:          If so, give full particulars                  </t>
  </si>
  <si>
    <t xml:space="preserve">If company has outstanding bonds, debentures, quaranty capital notes, etc., furnish pertinent information concerning  redemption price, interest features, etc. </t>
  </si>
  <si>
    <t xml:space="preserve">Does the company own any securities of a real estate holding or otherwise hold real estate indirectly? </t>
  </si>
  <si>
    <t>Answer: ________ If so, explain   Name of real estate holding company________ No. of parcels involved ________Total book value,________</t>
  </si>
  <si>
    <t xml:space="preserve">Has this company guaranteed policies issued by any other company and now in force?  </t>
  </si>
  <si>
    <t>Answer:                 If so, give full information ________________</t>
  </si>
  <si>
    <t xml:space="preserve">Has this company guaranteed any financed premium account?  </t>
  </si>
  <si>
    <t>Answer:                  If so, give full information _______________________</t>
  </si>
  <si>
    <t xml:space="preserve">Are all the stocks, bonds and other securities owned December 31 of the year of this statement, in the actual possession of the company on said date, except as shown by the schedules of Special and other Deposit? </t>
  </si>
  <si>
    <t xml:space="preserve"> Answer:             If not, give full and complete information relating thereto ___________</t>
  </si>
  <si>
    <t xml:space="preserve">Name and location of the company with which reinsurance of risks located in the Philippines are being  affected ? </t>
  </si>
  <si>
    <t xml:space="preserve">Is the company issuing microinsurance products? If yes, what insurance products in particular is it selling? </t>
  </si>
  <si>
    <t xml:space="preserve">What portion (%) of the company's premium income is derived from microinsurance? </t>
  </si>
  <si>
    <t>Has the company assumed business from Mutual Benefit Associations(MBAs)/Microinsurance MBAs (MI-MBAs)? If yes, since when?</t>
  </si>
  <si>
    <t xml:space="preserve">Are all of the stocks, bonds or other assets of the company loaned during the year covered by this statement? </t>
  </si>
  <si>
    <t>Answer:     If so, give full and complete information relating thereto _____________________</t>
  </si>
  <si>
    <t xml:space="preserve">When was the last examination into the company's  affairs, financial condition and methods of doing business conducted by the Insurance Commission? </t>
  </si>
  <si>
    <t xml:space="preserve">Has any change been made during the year of this statement in the charter, articles of incorporation or by-laws of the corporation ? </t>
  </si>
  <si>
    <t xml:space="preserve">Answer:     If not previously filed, furnish herewith a certified copy of the instrument as amended. </t>
  </si>
  <si>
    <t xml:space="preserve">Is the purchase or sale of all Investments of the company passed upon either by the Board of Directors or a subordinate committee thereof? </t>
  </si>
  <si>
    <t xml:space="preserve">Does the company keep a complete permanent record of the proceeding of its Board of Directors and all subordinate committee thereof? </t>
  </si>
  <si>
    <t>(Only Branches of foreign companies need answer interrogaties 27 and 28)</t>
  </si>
  <si>
    <t xml:space="preserve">What changes have been made during the year in the Manager or Trustees of the company? </t>
  </si>
  <si>
    <t xml:space="preserve">Does this statement contain all business transacted for the company through its Branch,  on risks wherever located? </t>
  </si>
  <si>
    <t>Does the company hold deposits of reinsurers not recorded in the statement of assets and Liabilities?</t>
  </si>
  <si>
    <t xml:space="preserve"> If yes, amount of cash or securities</t>
  </si>
  <si>
    <t>Were there accounts written off during the period?</t>
  </si>
  <si>
    <t>If so, attach copy of board resolution authorizing such action, together with the list of accounts written off, indicating  the name of borrower, date of loan/account, original amount, balance as written off.</t>
  </si>
  <si>
    <t>Does the company have any contingent assets/liabilities or contractual obligations that are material and that have not  otherwise been disclosed?</t>
  </si>
  <si>
    <t>If so, enumerate.</t>
  </si>
  <si>
    <t>Have there been any events subsequent to the statement date which:</t>
  </si>
  <si>
    <t>a)  will cause significant changes to reported assets and liabilities in the subsequent period?</t>
  </si>
  <si>
    <t>b)  will have a significant effect on the operations of the company?</t>
  </si>
  <si>
    <t>If answers to either (a) or (b) is yes, give details.</t>
  </si>
  <si>
    <t>Itemize below extraordinary items of income/expense included in page 2 and 3 and any notes to the financial statements that management believes are required for a fair presentation but which are not covered by the above questions.</t>
  </si>
  <si>
    <t xml:space="preserve">Subscribed   and  sworn  to  before  me  this </t>
  </si>
  <si>
    <t xml:space="preserve">  day    of</t>
  </si>
  <si>
    <t>on __________________</t>
  </si>
  <si>
    <t>on __________________ , respectively.</t>
  </si>
  <si>
    <t>January
(Pesos)</t>
  </si>
  <si>
    <t>February
(Pesos)</t>
  </si>
  <si>
    <t>April
(Pesos)</t>
  </si>
  <si>
    <t>March
(Pesos)</t>
  </si>
  <si>
    <t>May
(Pesos)</t>
  </si>
  <si>
    <t>June
(Pesos)</t>
  </si>
  <si>
    <t>July
(Pesos)</t>
  </si>
  <si>
    <t>August
(Pesos)</t>
  </si>
  <si>
    <t>September
(Pesos)</t>
  </si>
  <si>
    <t>October
(Pesos)</t>
  </si>
  <si>
    <t>November
(Pesos)</t>
  </si>
  <si>
    <t>December
(Pesos)</t>
  </si>
  <si>
    <t>Collected During the Year</t>
  </si>
  <si>
    <t>Accrued/ Previous Year</t>
  </si>
  <si>
    <t>Accrued Current Year</t>
  </si>
  <si>
    <t>Earned During the Year</t>
  </si>
  <si>
    <t>Incumbrance
(if any)</t>
  </si>
  <si>
    <t>Nature and Amount
of Incumbrance (if any)</t>
  </si>
  <si>
    <t>Provinces by Region</t>
  </si>
  <si>
    <t>N u m b e r    O f</t>
  </si>
  <si>
    <t>Branches</t>
  </si>
  <si>
    <t>Domestic</t>
  </si>
  <si>
    <t>Foreign</t>
  </si>
  <si>
    <t>1.     Manila</t>
  </si>
  <si>
    <t>2.     Mandaluyong</t>
  </si>
  <si>
    <t>3.     Marikina</t>
  </si>
  <si>
    <t>4.     Pasig</t>
  </si>
  <si>
    <t>5.     San Juan</t>
  </si>
  <si>
    <t>6.     Quezon City</t>
  </si>
  <si>
    <t>7.     Caloocan City</t>
  </si>
  <si>
    <t>8.     Malabon</t>
  </si>
  <si>
    <t>9.     Navotas</t>
  </si>
  <si>
    <t>10.  Valenzuela</t>
  </si>
  <si>
    <t>11.   Las Pinas</t>
  </si>
  <si>
    <t>12.   Makati</t>
  </si>
  <si>
    <t>13.   Muntinlupa</t>
  </si>
  <si>
    <t>14.   Pasay City</t>
  </si>
  <si>
    <t>15.   Taguig City</t>
  </si>
  <si>
    <t>16.    Pateros</t>
  </si>
  <si>
    <t>1.     Abra</t>
  </si>
  <si>
    <t>2.     Apayao</t>
  </si>
  <si>
    <t>3.     Benguet</t>
  </si>
  <si>
    <t>4.    Baguio City</t>
  </si>
  <si>
    <t>5.     Ifugao</t>
  </si>
  <si>
    <t>6.     Kalinga</t>
  </si>
  <si>
    <t>7.     Mountain Province</t>
  </si>
  <si>
    <t>1.     Ilocos Norte</t>
  </si>
  <si>
    <t>2.     Ilocos Sur</t>
  </si>
  <si>
    <t>3.     La Union</t>
  </si>
  <si>
    <t>4.     Pangasinan</t>
  </si>
  <si>
    <t>1.     Batanes</t>
  </si>
  <si>
    <t>2.     Cagayan</t>
  </si>
  <si>
    <t>3.     Isabela</t>
  </si>
  <si>
    <t>4.     Nueva Vizcaya</t>
  </si>
  <si>
    <t>5.     Quirino</t>
  </si>
  <si>
    <t>1.    Aurora</t>
  </si>
  <si>
    <t>2.    Bataan</t>
  </si>
  <si>
    <t>3.    Bulacan</t>
  </si>
  <si>
    <t>4.    Nueva Ecija</t>
  </si>
  <si>
    <t>5.     Pampanga</t>
  </si>
  <si>
    <t>6.    Angeles City</t>
  </si>
  <si>
    <t>7.    Tarlac</t>
  </si>
  <si>
    <t>8.     Zambales</t>
  </si>
  <si>
    <t>9.     Olongapo City</t>
  </si>
  <si>
    <t>IV - A</t>
  </si>
  <si>
    <t>1.     Batangas</t>
  </si>
  <si>
    <t>2.     Cavite</t>
  </si>
  <si>
    <t>3.     Laguna</t>
  </si>
  <si>
    <t>4.     Quezon</t>
  </si>
  <si>
    <t>5.     Lucena City</t>
  </si>
  <si>
    <t>6.     Rizal</t>
  </si>
  <si>
    <t>IV - B</t>
  </si>
  <si>
    <t>1.     Marinduque</t>
  </si>
  <si>
    <t>2.     Occidental Mindoro</t>
  </si>
  <si>
    <t>3.     Oriental Mindoro</t>
  </si>
  <si>
    <t>4.     Palawan</t>
  </si>
  <si>
    <t>5.     Puerto Princesa City</t>
  </si>
  <si>
    <t>6.     Romblon</t>
  </si>
  <si>
    <t>1.     Albay</t>
  </si>
  <si>
    <t>2.     Camarines Norte</t>
  </si>
  <si>
    <t>3.     Camarines Sur</t>
  </si>
  <si>
    <t>4.     Catanduanes</t>
  </si>
  <si>
    <t>5.     Masbate</t>
  </si>
  <si>
    <t>6.     Sorsogon</t>
  </si>
  <si>
    <t>1.     Aklan</t>
  </si>
  <si>
    <t>2.     Antique</t>
  </si>
  <si>
    <t>3.     Capiz</t>
  </si>
  <si>
    <t>4.     Negros Occidental</t>
  </si>
  <si>
    <t>5.     Bacolod City</t>
  </si>
  <si>
    <t>6.     Guimaras</t>
  </si>
  <si>
    <t>7.     Iloilo</t>
  </si>
  <si>
    <t>8.     Iloilo City</t>
  </si>
  <si>
    <t>1.     Bohol</t>
  </si>
  <si>
    <t>2.     Cebu</t>
  </si>
  <si>
    <t>3.     Cebu City</t>
  </si>
  <si>
    <t>4.     Lapu-Lapu</t>
  </si>
  <si>
    <t>5.    Mandaue City</t>
  </si>
  <si>
    <t>6.     Negros Oriental</t>
  </si>
  <si>
    <t>7.     Siquijor</t>
  </si>
  <si>
    <t>1.     Biliran</t>
  </si>
  <si>
    <t>2.     Eastern Samar</t>
  </si>
  <si>
    <t>3.     Leyte</t>
  </si>
  <si>
    <t>4.     Tacloban City</t>
  </si>
  <si>
    <t>5.     Northern Samar</t>
  </si>
  <si>
    <t>6.     Southern Leyte</t>
  </si>
  <si>
    <t>7.     Samar (Western Samar)</t>
  </si>
  <si>
    <t>1.     Zamboanga del Norte</t>
  </si>
  <si>
    <t>2.     Zamboanga del Sur</t>
  </si>
  <si>
    <t>3.     Zamboanga City</t>
  </si>
  <si>
    <t>4.     Zamboanga Sibugay</t>
  </si>
  <si>
    <t>5.     City of Isabela</t>
  </si>
  <si>
    <t>1.     Bukidnon</t>
  </si>
  <si>
    <t>2.     Camiguin</t>
  </si>
  <si>
    <t>3.     Lanao del Norte</t>
  </si>
  <si>
    <t>4.     Iligan City</t>
  </si>
  <si>
    <t>5.     Misamis Occidental</t>
  </si>
  <si>
    <t>6.     Misamis Oriental</t>
  </si>
  <si>
    <t>7.     Cagayan de Oro City</t>
  </si>
  <si>
    <t>1.     Davao del Norte</t>
  </si>
  <si>
    <t>2.     Davao del Sur</t>
  </si>
  <si>
    <t>3.     Davao City</t>
  </si>
  <si>
    <t>4.     Davao Oriental</t>
  </si>
  <si>
    <t>5.     Compostela Valley</t>
  </si>
  <si>
    <t>6.     Davao Occidental</t>
  </si>
  <si>
    <t>1.     North Cotabato</t>
  </si>
  <si>
    <t>2.     Sarangani</t>
  </si>
  <si>
    <t>3.     South Cotabato</t>
  </si>
  <si>
    <t>4.     General Santos City</t>
  </si>
  <si>
    <t xml:space="preserve">               (Dadiangas)</t>
  </si>
  <si>
    <t>5.     Sultan Kudarat</t>
  </si>
  <si>
    <t>6.     Cotabato City</t>
  </si>
  <si>
    <t>XIII</t>
  </si>
  <si>
    <t>1.    Agusan del Norte</t>
  </si>
  <si>
    <t>2.    Butuan City</t>
  </si>
  <si>
    <t>3.    Agusan del Sur</t>
  </si>
  <si>
    <t>4.    Surigao del Norte</t>
  </si>
  <si>
    <t>5.     Surigao del Sur</t>
  </si>
  <si>
    <t>6.     Dinagat Islands</t>
  </si>
  <si>
    <t>1.     Basilan</t>
  </si>
  <si>
    <t>2.     Lanao del Sur</t>
  </si>
  <si>
    <t>3.     Maguindanao</t>
  </si>
  <si>
    <t>4.     Sulu</t>
  </si>
  <si>
    <t>5.     Tawi-tawi</t>
  </si>
  <si>
    <t xml:space="preserve"> Extension Office</t>
  </si>
  <si>
    <t>Service Office</t>
  </si>
  <si>
    <t>Satellite Office</t>
  </si>
  <si>
    <t>Salaried Officers</t>
  </si>
  <si>
    <t>Salaried Employees</t>
  </si>
  <si>
    <t>Insurance Agents</t>
  </si>
  <si>
    <t>General Agents</t>
  </si>
  <si>
    <t>x</t>
  </si>
  <si>
    <t>Passenger Personal</t>
  </si>
  <si>
    <t>CMVL-LTO</t>
  </si>
  <si>
    <t>CMVL-N0N-LTO</t>
  </si>
  <si>
    <t>OT-CMVL-LTO</t>
  </si>
  <si>
    <t xml:space="preserve"> AC/PUJ/UV</t>
  </si>
  <si>
    <t>Buses/Tourist Buses</t>
  </si>
  <si>
    <t>Taxis/Tourist Cars</t>
  </si>
  <si>
    <t>Tricycles</t>
  </si>
  <si>
    <t>OT-CMVL-NON-LTO</t>
  </si>
  <si>
    <t>Commercial</t>
  </si>
  <si>
    <t>Motorcycles</t>
  </si>
  <si>
    <t xml:space="preserve">   Personal Accident</t>
  </si>
  <si>
    <t xml:space="preserve">   Flood</t>
  </si>
  <si>
    <t xml:space="preserve">   Typhoon</t>
  </si>
  <si>
    <t xml:space="preserve">   Others</t>
  </si>
  <si>
    <t xml:space="preserve">   Class 1</t>
  </si>
  <si>
    <t xml:space="preserve">   Class 2</t>
  </si>
  <si>
    <t xml:space="preserve">   Class 3</t>
  </si>
  <si>
    <t xml:space="preserve">   Class 4</t>
  </si>
  <si>
    <t xml:space="preserve">   Class 5</t>
  </si>
  <si>
    <t>RECAPITULATION II: LOSSES PAID AND INCURRED</t>
  </si>
  <si>
    <t xml:space="preserve"> Accident Insurance</t>
  </si>
  <si>
    <t xml:space="preserve">  Buses</t>
  </si>
  <si>
    <t>RECAPITULATION III: COMMISSIONS</t>
  </si>
  <si>
    <t>RECAPITULATION IV: RISKS IN FORCE</t>
  </si>
  <si>
    <t>RECAPITULATION V: LOSSES AND CLAIMS PAYABLE</t>
  </si>
  <si>
    <t>Micro-Insurance</t>
  </si>
  <si>
    <t># of Policyholders</t>
  </si>
  <si>
    <t>Direct Losses Paid</t>
  </si>
  <si>
    <t>V - B</t>
  </si>
  <si>
    <t>EXHIBIT II.  STATEMENT OF FINANCIAL POSITION</t>
  </si>
  <si>
    <t>EXHIBIT III.  STATEMENT OF COMPREHENSIVE INCOME</t>
  </si>
  <si>
    <t>Residential</t>
  </si>
  <si>
    <t>Warehouse</t>
  </si>
  <si>
    <t>Industrial</t>
  </si>
  <si>
    <t>General</t>
  </si>
  <si>
    <t>c.1</t>
  </si>
  <si>
    <t>c.2</t>
  </si>
  <si>
    <t>c.3</t>
  </si>
  <si>
    <t>c.4</t>
  </si>
  <si>
    <t>c.5</t>
  </si>
  <si>
    <t>c.6</t>
  </si>
  <si>
    <t>d.1</t>
  </si>
  <si>
    <t>d.2</t>
  </si>
  <si>
    <t xml:space="preserve"> Metro Manila</t>
  </si>
  <si>
    <t>Provincial</t>
  </si>
  <si>
    <t>AC/UV</t>
  </si>
  <si>
    <t>PUJ</t>
  </si>
  <si>
    <t>Taxis</t>
  </si>
  <si>
    <t>AC/PUJ/UV</t>
  </si>
  <si>
    <t>Buses</t>
  </si>
  <si>
    <t>Motorcycle</t>
  </si>
  <si>
    <t>Third Party Bodily Injury</t>
  </si>
  <si>
    <t>Third Party Property Damage</t>
  </si>
  <si>
    <t>Loss and Damage</t>
  </si>
  <si>
    <t>Acts of Nature</t>
  </si>
  <si>
    <t>Auto Personal Accident</t>
  </si>
  <si>
    <t>d.3</t>
  </si>
  <si>
    <t>d.4</t>
  </si>
  <si>
    <t>d.5</t>
  </si>
  <si>
    <t>d.6</t>
  </si>
  <si>
    <t>a.1</t>
  </si>
  <si>
    <t>a.2</t>
  </si>
  <si>
    <t>a.3</t>
  </si>
  <si>
    <t>a.4</t>
  </si>
  <si>
    <t>a.5</t>
  </si>
  <si>
    <t>a.6</t>
  </si>
  <si>
    <t>b.1</t>
  </si>
  <si>
    <t>b.2</t>
  </si>
  <si>
    <t>b.3</t>
  </si>
  <si>
    <t>b.4</t>
  </si>
  <si>
    <t>b.5</t>
  </si>
  <si>
    <t>b.6</t>
  </si>
  <si>
    <t>Sea-based</t>
  </si>
  <si>
    <t>Land-based</t>
  </si>
  <si>
    <t>Trucks</t>
  </si>
  <si>
    <t>e.1</t>
  </si>
  <si>
    <t>e.2</t>
  </si>
  <si>
    <t>RECAPITULATION Vl - PREMIUMS AND CLAIMS BY MARKET SEGMENT</t>
  </si>
  <si>
    <t>EXHIBIT I. STATEMENT OF INCREASE OF LEDGER ASSETS DURING THE YEAR</t>
  </si>
  <si>
    <t>Increase in Paid-Up Capital Stock during the year</t>
  </si>
  <si>
    <t>Increase in Contributed Surplus during the year</t>
  </si>
  <si>
    <t>Deposit Premiums received, if any</t>
  </si>
  <si>
    <t>4a.</t>
  </si>
  <si>
    <t>Gross Interests/Dividends/Other Income</t>
  </si>
  <si>
    <t>4b.</t>
  </si>
  <si>
    <t>Other Income Earned during the year</t>
  </si>
  <si>
    <t>Underwriting income:</t>
  </si>
  <si>
    <t>Net Premiums Earned, per Recapitulation I</t>
  </si>
  <si>
    <t>Commission Income-Treaty</t>
  </si>
  <si>
    <t>Commission Income-Facultative</t>
  </si>
  <si>
    <t>Total underwriting Income</t>
  </si>
  <si>
    <t>Remittances Received From Home or Branch Office</t>
  </si>
  <si>
    <t>Borrowed Money P____________, less Amount repaid  P__________</t>
  </si>
  <si>
    <t>Amount Collected from Receivables previously written off.</t>
  </si>
  <si>
    <t xml:space="preserve">Other Receipts not included elsewhere: </t>
  </si>
  <si>
    <t>10.1</t>
  </si>
  <si>
    <t xml:space="preserve">Receipts arising from Microinsurance </t>
  </si>
  <si>
    <t>10.2</t>
  </si>
  <si>
    <t>11.</t>
  </si>
  <si>
    <t>Gross Profit on Sales or Maturity of Investments:</t>
  </si>
  <si>
    <t>11.1</t>
  </si>
  <si>
    <t>11.2</t>
  </si>
  <si>
    <t>11.3</t>
  </si>
  <si>
    <t>11.4</t>
  </si>
  <si>
    <t>11.5</t>
  </si>
  <si>
    <t>Gross increase by Adjustment in Book Value of Ledger Assets</t>
  </si>
  <si>
    <t>12.1</t>
  </si>
  <si>
    <t>12.2</t>
  </si>
  <si>
    <t>12.3</t>
  </si>
  <si>
    <t>12.4</t>
  </si>
  <si>
    <t>12.5</t>
  </si>
  <si>
    <t>12.6</t>
  </si>
  <si>
    <t>Increase in Liabilities Tending to Increase in Ledger Assets (Attach Computation or Analysis)</t>
  </si>
  <si>
    <t>EXHIBIT I. STATEMENT OF DECREASE OF LEDGER ASSETS DURING THE YEAR</t>
  </si>
  <si>
    <t>Decrease in Paid-up Capital (Treasury Stock)</t>
  </si>
  <si>
    <t>Decrease in Contributed Surplus</t>
  </si>
  <si>
    <t>Investment Expenses: Incurred</t>
  </si>
  <si>
    <t>Taxes on Property &amp; Equipment</t>
  </si>
  <si>
    <t>Repairs on Building and other Improvements</t>
  </si>
  <si>
    <t>Maintenance on Property &amp; Equipment</t>
  </si>
  <si>
    <t>Brokerage Fee on Purchase/Sale of Investment</t>
  </si>
  <si>
    <t>Other Investment Expenses</t>
  </si>
  <si>
    <t>Underwriting Deductions: As incurred</t>
  </si>
  <si>
    <t>5.1</t>
  </si>
  <si>
    <t>Loss Adjustment Expenses Incurred</t>
  </si>
  <si>
    <t>Premium Tax</t>
  </si>
  <si>
    <t>Fire Service Tax</t>
  </si>
  <si>
    <t>6</t>
  </si>
  <si>
    <t>Operating, General and Administrative Expenses Incurred</t>
  </si>
  <si>
    <t>Alowances and Bonuses</t>
  </si>
  <si>
    <t>6.4</t>
  </si>
  <si>
    <t>PAG-IBIG Fund Contributions</t>
  </si>
  <si>
    <t>6.5</t>
  </si>
  <si>
    <t>Other Employees Benefits</t>
  </si>
  <si>
    <t>6.6</t>
  </si>
  <si>
    <t>Christmas &amp; Anniv. Expenses</t>
  </si>
  <si>
    <t>6.7</t>
  </si>
  <si>
    <t>Freight Charges</t>
  </si>
  <si>
    <t>6.8</t>
  </si>
  <si>
    <t>6.9</t>
  </si>
  <si>
    <t>6.10</t>
  </si>
  <si>
    <t>6.11</t>
  </si>
  <si>
    <t>6.12</t>
  </si>
  <si>
    <t>6.13</t>
  </si>
  <si>
    <t>Professional Fees</t>
  </si>
  <si>
    <t>6.14</t>
  </si>
  <si>
    <t>Periodicals &amp; Magazines</t>
  </si>
  <si>
    <t>6.15</t>
  </si>
  <si>
    <t>Printing, Stationery and Office Supplies</t>
  </si>
  <si>
    <t>6.16</t>
  </si>
  <si>
    <t>Communications and Postages</t>
  </si>
  <si>
    <t>6.17</t>
  </si>
  <si>
    <t>Lease Charges</t>
  </si>
  <si>
    <t>6.18</t>
  </si>
  <si>
    <t>6.19</t>
  </si>
  <si>
    <t>Depreciations and Amortization</t>
  </si>
  <si>
    <t>6.20</t>
  </si>
  <si>
    <t>Transportation and Travel Expenses</t>
  </si>
  <si>
    <t>6.21</t>
  </si>
  <si>
    <t>Registration Fee</t>
  </si>
  <si>
    <t>6.22</t>
  </si>
  <si>
    <t>General Office Maintenance and Related Expenses</t>
  </si>
  <si>
    <t>6.23</t>
  </si>
  <si>
    <t>Furniture and Equipment including rent,</t>
  </si>
  <si>
    <t>depreciation and Repairs of Same</t>
  </si>
  <si>
    <t>6.24</t>
  </si>
  <si>
    <t>6.25</t>
  </si>
  <si>
    <t>Taxes, Licenses and Fees</t>
  </si>
  <si>
    <t>6.25.1</t>
  </si>
  <si>
    <t>Licenses and Fees</t>
  </si>
  <si>
    <t>6.25.2</t>
  </si>
  <si>
    <t>Corporate Residence Certificate</t>
  </si>
  <si>
    <t>6.25.3</t>
  </si>
  <si>
    <t>6.25.4</t>
  </si>
  <si>
    <t>Deferred Income Tax Charge</t>
  </si>
  <si>
    <t>6.25.5</t>
  </si>
  <si>
    <t>Deposit Premiums Returned</t>
  </si>
  <si>
    <t>Premiums Balances Charged Off</t>
  </si>
  <si>
    <t>Income Taxes Paid During the year</t>
  </si>
  <si>
    <t>Remittances paid to Home/Branch Office</t>
  </si>
  <si>
    <t>Borrowed Money Paid P______________ less Amount Borrowed P____________</t>
  </si>
  <si>
    <t xml:space="preserve">Interest Paid on Borrowed Money </t>
  </si>
  <si>
    <t>Dividends paid to Stockholders</t>
  </si>
  <si>
    <t>14</t>
  </si>
  <si>
    <t>Gross Loss on Sale/Maturity of Ledger Assets:</t>
  </si>
  <si>
    <t>14.1</t>
  </si>
  <si>
    <t>14.2</t>
  </si>
  <si>
    <t>14.3</t>
  </si>
  <si>
    <t>14.4</t>
  </si>
  <si>
    <t>14.5</t>
  </si>
  <si>
    <t>Gross Decrease by Adjustment in Book Value of Ledger Assets:</t>
  </si>
  <si>
    <t>15.1</t>
  </si>
  <si>
    <t>15.2</t>
  </si>
  <si>
    <t>15.3</t>
  </si>
  <si>
    <t>15.4</t>
  </si>
  <si>
    <t>15.5</t>
  </si>
  <si>
    <t>Decrease in Liabilities Tending to Decrease Ledger Assets (Attach Computations or Analysis)</t>
  </si>
  <si>
    <t>Property &amp; Equipment</t>
  </si>
  <si>
    <t>Foreign Deposits</t>
  </si>
  <si>
    <t>11.6</t>
  </si>
  <si>
    <t>12.7</t>
  </si>
  <si>
    <t>15.6</t>
  </si>
  <si>
    <t>14.6</t>
  </si>
  <si>
    <t>Current Year
(December 31, 20XX)</t>
  </si>
  <si>
    <t>Prior Year
(December 31, 20XX)</t>
  </si>
  <si>
    <t>Gross of Reinsurance</t>
  </si>
  <si>
    <t>Class of Business</t>
  </si>
  <si>
    <t>Casualty (w/o OFW)</t>
  </si>
  <si>
    <t>Unearned Premium Reserve (UPR)</t>
  </si>
  <si>
    <t>Deferred Acquisition Cost (DAC)</t>
  </si>
  <si>
    <t>UPR net of DAC</t>
  </si>
  <si>
    <t>Unexpired Risk Reserve (URR)</t>
  </si>
  <si>
    <t>4.1 Ultimate Loss Ratio</t>
  </si>
  <si>
    <t>4.3 Maintenance Expense</t>
  </si>
  <si>
    <t>4.4 Claims Handling Expense</t>
  </si>
  <si>
    <t>Net of Reinsurance</t>
  </si>
  <si>
    <t>Non-ledger Liabilities</t>
  </si>
  <si>
    <t xml:space="preserve">EXHIBIT NO./
SCHEDULE NO.  </t>
  </si>
  <si>
    <t>Only paper in size 8.5 x 14</t>
  </si>
  <si>
    <t>Total Cash on Hand</t>
  </si>
  <si>
    <t>Name of Intermediary</t>
  </si>
  <si>
    <t>Name of Insured</t>
  </si>
  <si>
    <t xml:space="preserve">Policy No. </t>
  </si>
  <si>
    <t>Brokers</t>
  </si>
  <si>
    <t>Ordinary Agents</t>
  </si>
  <si>
    <t>Less:  Net Commission</t>
  </si>
  <si>
    <t xml:space="preserve">Total Premiums Receivable - Within 90 days (Admitted) </t>
  </si>
  <si>
    <t xml:space="preserve">                                                         - Over 180 days</t>
  </si>
  <si>
    <t>TOTAL CASH ON HAND AND IN BANKS</t>
  </si>
  <si>
    <t>TOTAL TIME DEPOSITS</t>
  </si>
  <si>
    <t>As this page is a summary, it must be supported with schedule showing the policy number of each policy, by line of business -</t>
  </si>
  <si>
    <t>Premiums
(in pesos)</t>
  </si>
  <si>
    <t>Premium Tax
(in pesos)</t>
  </si>
  <si>
    <t>Non-admitted
(in pesos)</t>
  </si>
  <si>
    <t>Admitted
(in pesos)</t>
  </si>
  <si>
    <t>TOTAL PREMIUMS RECEIVABLE DUE FROM GOVERNMENT AGENCIES</t>
  </si>
  <si>
    <t>Marine Cargo</t>
  </si>
  <si>
    <t>Marine Hull</t>
  </si>
  <si>
    <t>Surety and Fidelity</t>
  </si>
  <si>
    <t>TOTAL PREMIUMS RECEIVABLE - MARINE HULL</t>
  </si>
  <si>
    <t>Balance
Current Year</t>
  </si>
  <si>
    <t>1st Due Date</t>
  </si>
  <si>
    <t>2nd Due Date</t>
  </si>
  <si>
    <t>3rd Due Date</t>
  </si>
  <si>
    <t>4th Due Date</t>
  </si>
  <si>
    <t>Non-admitted</t>
  </si>
  <si>
    <t>Other R/I 
Accounts 
Receivable</t>
  </si>
  <si>
    <t>Premiums
Due to
Reinsurer</t>
  </si>
  <si>
    <t>Premium
Reserve 
Withheld for</t>
  </si>
  <si>
    <t>Loss
Reserve 
Withheld for</t>
  </si>
  <si>
    <t>Other R/I 
Accounts 
Payable</t>
  </si>
  <si>
    <t>I. Authorized</t>
  </si>
  <si>
    <t>Totals</t>
  </si>
  <si>
    <t>TOTAL REINSURANCE ACCOUNTS</t>
  </si>
  <si>
    <t>Date of Confiscation of Bond</t>
  </si>
  <si>
    <t>Asset Value
of Securities</t>
  </si>
  <si>
    <t>Market Value
of Securities</t>
  </si>
  <si>
    <t>Covered by Securities</t>
  </si>
  <si>
    <t>Not Covered by Securities</t>
  </si>
  <si>
    <t>Total Ledger Asset</t>
  </si>
  <si>
    <t>Description of Securities</t>
  </si>
  <si>
    <t>Less: Allowance for Impairment Losses</t>
  </si>
  <si>
    <t>Notes:</t>
  </si>
  <si>
    <t>Give complete and accurate description of stock owned, including redeemable options, if any, and dividend rights.</t>
  </si>
  <si>
    <t>Indicate whether purchased, stock dividends or foreclosed with corresponding shares.</t>
  </si>
  <si>
    <t>In case of foreign investment, please submit rate of exchange used and computation</t>
  </si>
  <si>
    <t xml:space="preserve">Includes investments from microinsurance business </t>
  </si>
  <si>
    <t>Cert.
No.</t>
  </si>
  <si>
    <t>Date Acquired</t>
  </si>
  <si>
    <t>How Acquired</t>
  </si>
  <si>
    <t>Number of Shares</t>
  </si>
  <si>
    <t>Per Share
(in pesos)</t>
  </si>
  <si>
    <t>Total
(in pesos)</t>
  </si>
  <si>
    <t>Rate Used
to Obtain MV</t>
  </si>
  <si>
    <t>Market Value
(in pesos)</t>
  </si>
  <si>
    <t>Acquisition
(in pesos)</t>
  </si>
  <si>
    <t>Collected
During the Year
(in pesos)</t>
  </si>
  <si>
    <t>Accrued
Previous Year
(in pesos)</t>
  </si>
  <si>
    <t>Current Year
(in pesos)</t>
  </si>
  <si>
    <t>Earned
During the Year
(in pesos)</t>
  </si>
  <si>
    <t>Incumbrances, 
if any</t>
  </si>
  <si>
    <t>Where
Kept</t>
  </si>
  <si>
    <t>Total Trading Securities</t>
  </si>
  <si>
    <t>In(De)crease
Adjustment in
BV During 
the Year
(in pesos)</t>
  </si>
  <si>
    <t>Give complete and accurate description of debt securities owned. If bonds are registered, coupon or serial issues, give amount in each group.</t>
  </si>
  <si>
    <t>Accrued
Current Year
(in pesos)</t>
  </si>
  <si>
    <t>(Premium)/ Discount 
Amortizartion
(in pesos)</t>
  </si>
  <si>
    <t>Total Trading Debt Securities - Government</t>
  </si>
  <si>
    <t>Total Trading Debt Securities - Private</t>
  </si>
  <si>
    <t>Total Securities Held for Trading</t>
  </si>
  <si>
    <t>Note:</t>
  </si>
  <si>
    <t>Disclose the amounts allocated for Microinsurance</t>
  </si>
  <si>
    <t>Derivative</t>
  </si>
  <si>
    <t>Start</t>
  </si>
  <si>
    <t>Market Value</t>
  </si>
  <si>
    <t>TOTAL FINANCIAL ASSETS AT FAIR VALUE THROUGH PROFIT OR LOSS - DERIVATIVE ASSETS</t>
  </si>
  <si>
    <t>Certificates</t>
  </si>
  <si>
    <t>Face Value</t>
  </si>
  <si>
    <t>Dividend</t>
  </si>
  <si>
    <t>TOTAL HELD-TO-MATURITY INVESTMENTS (NET)</t>
  </si>
  <si>
    <t>Amount 
Original Loan</t>
  </si>
  <si>
    <t>Amount Unpaid 
in Previous Year</t>
  </si>
  <si>
    <t>Loaned
During the
Year</t>
  </si>
  <si>
    <t>Paid
During the
Year</t>
  </si>
  <si>
    <t>Amount Unpaid
as of Dec. 31
Current Year</t>
  </si>
  <si>
    <t>Collected
During the
Year</t>
  </si>
  <si>
    <t>Accrued 
Previous Year</t>
  </si>
  <si>
    <t>Earned
During the
Year</t>
  </si>
  <si>
    <t xml:space="preserve">Accrued
Current Year  </t>
  </si>
  <si>
    <t>Market Value of Land Mortgage</t>
  </si>
  <si>
    <t>Sound Value of Building</t>
  </si>
  <si>
    <t>Amount of Fire Insurance Held by Company on Building</t>
  </si>
  <si>
    <t>TOTAL LOANS RECEIVABLE - REAL ESTATE MORTGAGE LOANS (NET)</t>
  </si>
  <si>
    <t>Less: Allowance of Impairment Losses</t>
  </si>
  <si>
    <t>Total Loans Receivable - Real Estate Mortgage Loans</t>
  </si>
  <si>
    <t>Date of IC Approval</t>
  </si>
  <si>
    <t>Date of Loan</t>
  </si>
  <si>
    <t>Date of Maturity</t>
  </si>
  <si>
    <t xml:space="preserve">Par or Face Value </t>
  </si>
  <si>
    <t>Market Value
December of
Current Year</t>
  </si>
  <si>
    <r>
      <t xml:space="preserve">Description of Securities Held As Collateral December 31 of Current Year
</t>
    </r>
    <r>
      <rPr>
        <sz val="10"/>
        <rFont val="Arial"/>
        <family val="2"/>
      </rPr>
      <t xml:space="preserve"> (Number of shares of stock, rate of interest, year of maturity of each bond held as collateral)</t>
    </r>
  </si>
  <si>
    <t>Total Loans Receivable- Collateral Loans</t>
  </si>
  <si>
    <t>TOTAL LOANS RECEIVABLE - COLLATERAL LOANS (NET)</t>
  </si>
  <si>
    <t>Total Loans Receivable - Guaranteed Loans</t>
  </si>
  <si>
    <t>TOTAL LOANS RECEIVABLE - GUARANTEED LOANS (NET)</t>
  </si>
  <si>
    <t>Total Loans Receivable - Chattel Mortgage Loans</t>
  </si>
  <si>
    <t>TOTAL LOANS RECEIVABLE - CHATTEL MORTGAGE LOANS (NET)</t>
  </si>
  <si>
    <t>Promissory Note No.</t>
  </si>
  <si>
    <t>Total Loans Receivable - Notes Receivable</t>
  </si>
  <si>
    <t>TOTAL LOANS RECEIVABLE - NOTES RECEIVABLE (NET)</t>
  </si>
  <si>
    <t>Amount Unpaid in
 Previous Year</t>
  </si>
  <si>
    <t>TOTAL LOANS RECEIVABLE - HOUSING LOANS (NET)</t>
  </si>
  <si>
    <t xml:space="preserve">Official Receipt (OR) No. </t>
  </si>
  <si>
    <t>Car Registration (CR) No.</t>
  </si>
  <si>
    <t>Total Loans Receivable - Car Loans</t>
  </si>
  <si>
    <t>TOTAL LOANS RECEIVABLE - CAR LOANS (NET)</t>
  </si>
  <si>
    <r>
      <t xml:space="preserve">Title No., Location and Description of Property 
</t>
    </r>
    <r>
      <rPr>
        <sz val="10"/>
        <rFont val="Arial"/>
        <family val="2"/>
      </rPr>
      <t>(State if mortgage is being foreclosed or have prior liens)</t>
    </r>
  </si>
  <si>
    <t>Entry Date</t>
  </si>
  <si>
    <t>Registry No.</t>
  </si>
  <si>
    <t>City/ Province</t>
  </si>
  <si>
    <t>Amount of Notation of Encumbrance</t>
  </si>
  <si>
    <t>Terms</t>
  </si>
  <si>
    <t>Date Granted</t>
  </si>
  <si>
    <t>Years to Pay</t>
  </si>
  <si>
    <t>Amount of Principal</t>
  </si>
  <si>
    <t>Annual Rate of Interest</t>
  </si>
  <si>
    <r>
      <t xml:space="preserve">Mode of Amortization payments
</t>
    </r>
    <r>
      <rPr>
        <sz val="10"/>
        <rFont val="Arial"/>
        <family val="2"/>
      </rPr>
      <t>(M,Q,S, or A)</t>
    </r>
  </si>
  <si>
    <t>Amount of Amortization Payments</t>
  </si>
  <si>
    <t>(24)</t>
  </si>
  <si>
    <t>Total Loans Receivable - Purchase Money Mortgages</t>
  </si>
  <si>
    <t>TOTAL LOANS RECEIVABLE - PURCHASE MONEY MORTGAGES (NET)</t>
  </si>
  <si>
    <t>Total Loans Receivable - Sales Contract Receivables</t>
  </si>
  <si>
    <t>TOTAL LOANS RECEIVABLE - LOANS RECEIVABLE - SALES CONTRACT RECEIVABLES (NET)</t>
  </si>
  <si>
    <t>(Premium)/ Discount Amortization
(Pesos)</t>
  </si>
  <si>
    <t>Incumbrances, if any
(Pesos)</t>
  </si>
  <si>
    <t>Total Loans Receivable - Unquoted Debt Securities</t>
  </si>
  <si>
    <t>TOTAL LOANS RECEIVABLE - LOANS RECEIVABLE - UNQUOTED DEBT SECURITIES (NET)</t>
  </si>
  <si>
    <t>Total Loans Receivable - Salary Loans</t>
  </si>
  <si>
    <t>Total Loans Receivable - Others</t>
  </si>
  <si>
    <t>TOTAL LOANS RECEIVABLE - OTHERS (NET)</t>
  </si>
  <si>
    <t>TOTAL LOANS RECEIVABLE - SALARY LOANS (NET)</t>
  </si>
  <si>
    <t>TOTAL AVAILABLE-FOR-SALE (AFS) FINANCIAL ASSETS - EQUITY SECURITIES</t>
  </si>
  <si>
    <t>Total AFS Financial Assets - Debt Securities</t>
  </si>
  <si>
    <t>TOTAL AVAILABLE-FOR-SALE (AFS) FINANCIAL ASSETS - DEBT SECURITIES (NET)</t>
  </si>
  <si>
    <t>Date Purchased</t>
  </si>
  <si>
    <t>Total Investment in Mutual Funds</t>
  </si>
  <si>
    <t>Total Real Estate Investment  Trust Funds</t>
  </si>
  <si>
    <t>3.1.1</t>
  </si>
  <si>
    <t>3.1.2</t>
  </si>
  <si>
    <t>3.2.1</t>
  </si>
  <si>
    <t>3.2.2</t>
  </si>
  <si>
    <t xml:space="preserve">     Securities Held for Trading</t>
  </si>
  <si>
    <t xml:space="preserve">          Debt Securities - Government</t>
  </si>
  <si>
    <t xml:space="preserve">          Debt Securities - Private</t>
  </si>
  <si>
    <t xml:space="preserve">          DVPL Equity Securities</t>
  </si>
  <si>
    <t xml:space="preserve">          AFS Equity Securities</t>
  </si>
  <si>
    <t xml:space="preserve">     AFS Debt Securities - Government</t>
  </si>
  <si>
    <t xml:space="preserve">     AFS Debt Securities - Private</t>
  </si>
  <si>
    <t xml:space="preserve">     HTM Debt Securities - Government</t>
  </si>
  <si>
    <t xml:space="preserve">     HTM Debt Securities - Private</t>
  </si>
  <si>
    <t xml:space="preserve">     Real Estate Mortgage Loans</t>
  </si>
  <si>
    <t xml:space="preserve">     Collateral Loans</t>
  </si>
  <si>
    <t xml:space="preserve">     Guaranteed Loans</t>
  </si>
  <si>
    <t xml:space="preserve">     Chattel Mortgage Loans</t>
  </si>
  <si>
    <t xml:space="preserve">     Notes Receivable</t>
  </si>
  <si>
    <t xml:space="preserve">     Housing Loans</t>
  </si>
  <si>
    <t xml:space="preserve">     Car Loans</t>
  </si>
  <si>
    <t xml:space="preserve">     Sales Contract Receivable</t>
  </si>
  <si>
    <t xml:space="preserve">     Unquoted Debt Securities</t>
  </si>
  <si>
    <t xml:space="preserve">     Salary Loans</t>
  </si>
  <si>
    <t xml:space="preserve">     Others</t>
  </si>
  <si>
    <t xml:space="preserve">     Accrued Dividends Receivable</t>
  </si>
  <si>
    <t>State if Borrower is a parent, subsidiary, affiliate, officer, director or stockholder of the company</t>
  </si>
  <si>
    <t>Date Granted/ Issued</t>
  </si>
  <si>
    <t>Date of Last Payment</t>
  </si>
  <si>
    <t>Amount Paid
During the Year</t>
  </si>
  <si>
    <t>Balance as of CY</t>
  </si>
  <si>
    <t>Balance as of PY</t>
  </si>
  <si>
    <t>Itemize</t>
  </si>
  <si>
    <t>Total Advances to Agents (Agents Accounts) / Employees</t>
  </si>
  <si>
    <t>Total Operating Lease Receivables</t>
  </si>
  <si>
    <t>TOTAL ACCOUNTS RECEIVABLE (NET)</t>
  </si>
  <si>
    <t>Total Accounts Receivable</t>
  </si>
  <si>
    <t>Total Investment in Subsidiaries</t>
  </si>
  <si>
    <t>Total Investment in Associates</t>
  </si>
  <si>
    <t>Total Investment in Joint Ventures</t>
  </si>
  <si>
    <t>TOTAL INVESTMENTS  IN SUBSIDIARIES, ASSOCIATES AND JOINT VENTURES</t>
  </si>
  <si>
    <t>IC Approved</t>
  </si>
  <si>
    <t>Amount of Incumbrances,
if any</t>
  </si>
  <si>
    <t>Amount of 
Insurance on Building</t>
  </si>
  <si>
    <t>Accumulated Depreciation</t>
  </si>
  <si>
    <t>Accumulated Impairment Loss</t>
  </si>
  <si>
    <t>Revaluation Increment</t>
  </si>
  <si>
    <t>Total Land</t>
  </si>
  <si>
    <t>Total Building and Building Improvements</t>
  </si>
  <si>
    <t>Total Leasehold Improvements - At Cost</t>
  </si>
  <si>
    <t>Particulars/ Description</t>
  </si>
  <si>
    <t>Balance Forwarded, Previous Year</t>
  </si>
  <si>
    <t>Acquisition/ (Disposal)</t>
  </si>
  <si>
    <t>Total IT Equipment</t>
  </si>
  <si>
    <t>Transportation Equipment</t>
  </si>
  <si>
    <t>Total Transportation Equipment</t>
  </si>
  <si>
    <t>Office Furnitures, Fixtures and Equipment</t>
  </si>
  <si>
    <t>Total Office Furnitures, Fixtures and Equipment</t>
  </si>
  <si>
    <t>Lot No., Area and Location of Lands, 
Size and Description of Buildings</t>
  </si>
  <si>
    <t>Amount of 
Incumbrances,
if any</t>
  </si>
  <si>
    <t>Amount of 
Insurance
on Building</t>
  </si>
  <si>
    <t>Book Value
Current Year</t>
  </si>
  <si>
    <t>Book Value
Previous Year</t>
  </si>
  <si>
    <t>Income Collected During the Year</t>
  </si>
  <si>
    <t>Income Accrued Previous Year</t>
  </si>
  <si>
    <t>Income Accrued Current Year</t>
  </si>
  <si>
    <t xml:space="preserve">TOTAL INVESTMENT PROPERTY </t>
  </si>
  <si>
    <t>TOTAL NON-CURRENT ASSET HELD FOR SALE</t>
  </si>
  <si>
    <t>TOTAL SUBSCRIPTION RECEIVABLE</t>
  </si>
  <si>
    <t>Net Asset Position</t>
  </si>
  <si>
    <t>Net Liability Position</t>
  </si>
  <si>
    <t>Total Fair Value Hedge</t>
  </si>
  <si>
    <t>Total Cash Flow Hedge</t>
  </si>
  <si>
    <t>Ledger Asset</t>
  </si>
  <si>
    <t>Non-admitted Asset</t>
  </si>
  <si>
    <t>Deposits</t>
  </si>
  <si>
    <t>Total Deposits</t>
  </si>
  <si>
    <t>Total Prepayments</t>
  </si>
  <si>
    <t>Total - Others</t>
  </si>
  <si>
    <t>TOTAL - OTHER ASSETS</t>
  </si>
  <si>
    <t>Authotized</t>
  </si>
  <si>
    <t>Unauthorized</t>
  </si>
  <si>
    <t>Net Claims Payable</t>
  </si>
  <si>
    <t>Total Fire</t>
  </si>
  <si>
    <t>Total Marine</t>
  </si>
  <si>
    <t>Total Motor Car</t>
  </si>
  <si>
    <t>Casualty</t>
  </si>
  <si>
    <t>Total Casualty</t>
  </si>
  <si>
    <t>Surety</t>
  </si>
  <si>
    <t>Total Surety</t>
  </si>
  <si>
    <t>Group line of business</t>
  </si>
  <si>
    <t>NLL set-up in Prior Years</t>
  </si>
  <si>
    <t>Add: Incurred during the Year</t>
  </si>
  <si>
    <t>Input Vat</t>
  </si>
  <si>
    <t>BIR Tax Assessment/Settlements - Taxable Year Covered</t>
  </si>
  <si>
    <t>Total Taxes Incurred - Current Year</t>
  </si>
  <si>
    <t>Less: Payments During the Year</t>
  </si>
  <si>
    <t>TOTAL RETURN PREMIUMS PAYABLE</t>
  </si>
  <si>
    <t>Date Paid</t>
  </si>
  <si>
    <t>Accounts Payable</t>
  </si>
  <si>
    <t>Nature/ Description 
of Account</t>
  </si>
  <si>
    <t>Balance</t>
  </si>
  <si>
    <t>Notes Payable</t>
  </si>
  <si>
    <t>Itemize the accounts</t>
  </si>
  <si>
    <t>TOTAL ACCRUED EXPENSES</t>
  </si>
  <si>
    <t>Name of Stockholder</t>
  </si>
  <si>
    <t>Date of Declaration</t>
  </si>
  <si>
    <t>TOTAL DIVIDENDS PAYABLE</t>
  </si>
  <si>
    <t>Nature and Description 
of the Provision</t>
  </si>
  <si>
    <t>TOTAL PROVISIONS</t>
  </si>
  <si>
    <t>TOTAL OTHER LIABILITIES</t>
  </si>
  <si>
    <t>1. Group according to nationality</t>
  </si>
  <si>
    <t>Position
(Director/ Officer)</t>
  </si>
  <si>
    <t>Par Value 
Per Share</t>
  </si>
  <si>
    <t>Capital Stock Paid-up</t>
  </si>
  <si>
    <t>Percentage of Ownership</t>
  </si>
  <si>
    <t>Capital Paid
In Excess of Par</t>
  </si>
  <si>
    <t>Contributed Surplus</t>
  </si>
  <si>
    <t>Contingency Suplus</t>
  </si>
  <si>
    <t>Dividends Payable
Current Year</t>
  </si>
  <si>
    <t>Common Stock</t>
  </si>
  <si>
    <t>Total Common Stocks</t>
  </si>
  <si>
    <t>Total Preferred Stocks</t>
  </si>
  <si>
    <t>Preferred Stocks</t>
  </si>
  <si>
    <t>TOTAL NET WORTH ACCOUNTS</t>
  </si>
  <si>
    <t>Name of Agent</t>
  </si>
  <si>
    <t xml:space="preserve">Date </t>
  </si>
  <si>
    <t>Issued</t>
  </si>
  <si>
    <t>Expired</t>
  </si>
  <si>
    <t>TOTAL COMMISSIONS PAID</t>
  </si>
  <si>
    <t>TABLE OF CONTENTS</t>
  </si>
  <si>
    <t>-</t>
  </si>
  <si>
    <t>Cover</t>
  </si>
  <si>
    <t>Annex A to Page 1</t>
  </si>
  <si>
    <t>P1 - Annex</t>
  </si>
  <si>
    <t>Exhibit 1</t>
  </si>
  <si>
    <t>No. 
of
Policies</t>
  </si>
  <si>
    <t>No. 
of
Insured</t>
  </si>
  <si>
    <t>Certificate of Coverages (COCs)</t>
  </si>
  <si>
    <t>Premiums Ceded</t>
  </si>
  <si>
    <t xml:space="preserve">    Unauthorized Companies</t>
  </si>
  <si>
    <t>Unauthorized Companies</t>
  </si>
  <si>
    <t>Premiums Assumed</t>
  </si>
  <si>
    <t>Premiums Retroceded</t>
  </si>
  <si>
    <t>Unearned  Premiums</t>
  </si>
  <si>
    <t>Earthquake Fire/Shock</t>
  </si>
  <si>
    <t>Typhoon</t>
  </si>
  <si>
    <t>Extened Coverage</t>
  </si>
  <si>
    <t>Aviation</t>
  </si>
  <si>
    <t>CMVL-NON-LTO</t>
  </si>
  <si>
    <t>Health</t>
  </si>
  <si>
    <t>Accident</t>
  </si>
  <si>
    <t>Engineering</t>
  </si>
  <si>
    <t>Insurance for Migrant Workers</t>
  </si>
  <si>
    <t xml:space="preserve">Micro Insurance </t>
  </si>
  <si>
    <t>Bonds</t>
  </si>
  <si>
    <t>General Liability</t>
  </si>
  <si>
    <t>Prof. Indemnity Insurance</t>
  </si>
  <si>
    <t>Crime Insurance</t>
  </si>
  <si>
    <t>Special Risks</t>
  </si>
  <si>
    <t>Miscellaneous</t>
  </si>
  <si>
    <t>Total Motor</t>
  </si>
  <si>
    <t>Total Others</t>
  </si>
  <si>
    <t>No. 
of
Claims</t>
  </si>
  <si>
    <r>
      <t xml:space="preserve">Loss Retained on Direct Business
</t>
    </r>
    <r>
      <rPr>
        <sz val="10"/>
        <rFont val="Arial"/>
        <family val="2"/>
      </rPr>
      <t>(3-4-5-6)</t>
    </r>
  </si>
  <si>
    <t>Losses Assumed</t>
  </si>
  <si>
    <t>Losses Retroceded</t>
  </si>
  <si>
    <r>
      <t xml:space="preserve">Net Losses Paid
</t>
    </r>
    <r>
      <rPr>
        <sz val="10"/>
        <rFont val="Arial"/>
        <family val="2"/>
      </rPr>
      <t>(7+8-9+10-11-12-13)</t>
    </r>
  </si>
  <si>
    <t>Losses Unpaid
Current Year</t>
  </si>
  <si>
    <t>Losses Unpaid
Previous Year</t>
  </si>
  <si>
    <t>Premiums Earned</t>
  </si>
  <si>
    <t>Commission Expenses on Direct Business</t>
  </si>
  <si>
    <t>Commission Income   Ceded Business</t>
  </si>
  <si>
    <t>Net Commission Expense on Direct Business</t>
  </si>
  <si>
    <t>Commission Expenses Assumed Business</t>
  </si>
  <si>
    <t>Commission Income from Retroceded Business</t>
  </si>
  <si>
    <t>Net Commission Expenses</t>
  </si>
  <si>
    <t>(6+7+8+9-10-11-12)</t>
  </si>
  <si>
    <t>Risks Ceded</t>
  </si>
  <si>
    <t>Retained on Direct Business</t>
  </si>
  <si>
    <t>Risks Assumed</t>
  </si>
  <si>
    <t>Risks Retroceded</t>
  </si>
  <si>
    <t>Risks in Force</t>
  </si>
  <si>
    <t>No. of Policies</t>
  </si>
  <si>
    <t>Losses and Claims Payable on Direct Business</t>
  </si>
  <si>
    <t>Losses and Claims Recoverable on Ceded Business</t>
  </si>
  <si>
    <r>
      <t xml:space="preserve">Net Losses Payable on Direct Bussiness 
</t>
    </r>
    <r>
      <rPr>
        <sz val="10"/>
        <rFont val="Arial"/>
        <family val="2"/>
      </rPr>
      <t>(3-4-5-6)</t>
    </r>
  </si>
  <si>
    <t>Losses and Assumed Business</t>
  </si>
  <si>
    <r>
      <t xml:space="preserve">Net Losses Payable 
</t>
    </r>
    <r>
      <rPr>
        <sz val="10"/>
        <rFont val="Arial"/>
        <family val="2"/>
      </rPr>
      <t>(7+8-9+10-11-12-13)</t>
    </r>
  </si>
  <si>
    <t>Legend:</t>
  </si>
  <si>
    <t>Bancasurrance</t>
  </si>
  <si>
    <t>Commercial Banks</t>
  </si>
  <si>
    <t>Cooperative, Rural and Thrift Banks</t>
  </si>
  <si>
    <t>Direct Marketing</t>
  </si>
  <si>
    <t>Mobile Phone</t>
  </si>
  <si>
    <t>Insurancw for Migrant Workers</t>
  </si>
  <si>
    <t>Ptofessional Indemnity Insurance</t>
  </si>
  <si>
    <t>Exhibit 2</t>
  </si>
  <si>
    <t>Page 4</t>
  </si>
  <si>
    <t>INSTRUCTIONS</t>
  </si>
  <si>
    <t>Taxes Paid</t>
  </si>
  <si>
    <t>Reinsurance: Assumed, Ceded And Retroceded</t>
  </si>
  <si>
    <t>General Interrogatories</t>
  </si>
  <si>
    <t>Notes To Financial Statements</t>
  </si>
  <si>
    <t>Risks In Force</t>
  </si>
  <si>
    <t>Time Deposits</t>
  </si>
  <si>
    <t>Premiums Receivable - Marine Hull</t>
  </si>
  <si>
    <t>Reinsurance Accounts</t>
  </si>
  <si>
    <t>Derivative Assets</t>
  </si>
  <si>
    <t>Held-To-Maturity Investments</t>
  </si>
  <si>
    <t>Loans Receivable - Real Estate Mortgage Loans</t>
  </si>
  <si>
    <t>Loans Receivable - Collateral Loans</t>
  </si>
  <si>
    <t>Loans Receivable - Guaranteed Loans</t>
  </si>
  <si>
    <t>Loans Receivable - Chattel Mortgage Loans</t>
  </si>
  <si>
    <t>Loans Receivable - Notes Receivable</t>
  </si>
  <si>
    <t>Loans Receivable - Housing Loans</t>
  </si>
  <si>
    <t>Loans Receivable - Car Loans</t>
  </si>
  <si>
    <t>Loans Receivable - Purchase Money Mortgages</t>
  </si>
  <si>
    <t>Loans Receivable - Sales Contract Receivables</t>
  </si>
  <si>
    <t>Loans Receivable - Unquoted Debt Securities</t>
  </si>
  <si>
    <t>Loans Receivable - Salary Loans</t>
  </si>
  <si>
    <t>Loans Receivable - Others</t>
  </si>
  <si>
    <t>Accounts Receivable</t>
  </si>
  <si>
    <t xml:space="preserve">Investment Property </t>
  </si>
  <si>
    <t>Subscription Receivable</t>
  </si>
  <si>
    <t>Other Assets</t>
  </si>
  <si>
    <t>Premium Liabilities (Undiscounted)</t>
  </si>
  <si>
    <t>Premium Liabilities (Discounted)</t>
  </si>
  <si>
    <t>Loss Development Triangles</t>
  </si>
  <si>
    <t>Outstanding Claims Reserve - Direct Business</t>
  </si>
  <si>
    <t>Outstanding Claims Reserve - Assumed - Treaty</t>
  </si>
  <si>
    <t>Outstanding Claims Reserve - Assumed - Facultative</t>
  </si>
  <si>
    <t>Commission Payable</t>
  </si>
  <si>
    <t>Return Premiums Payable</t>
  </si>
  <si>
    <t>Taxes Payable</t>
  </si>
  <si>
    <t>Accrued Expenses</t>
  </si>
  <si>
    <t>Dividends Payable</t>
  </si>
  <si>
    <t>Provisions</t>
  </si>
  <si>
    <t>P1 - Com Prof</t>
  </si>
  <si>
    <t>Statement of Increase of Ledger Assets During the Year</t>
  </si>
  <si>
    <t>Statement of Decrease of Ledger Assets During the Year</t>
  </si>
  <si>
    <t>Statement of Comprehensive Income</t>
  </si>
  <si>
    <t xml:space="preserve">Statement of Premiums and Losses (ASEAN UFIS) </t>
  </si>
  <si>
    <t>Premiums Written and Premiums Earned</t>
  </si>
  <si>
    <t>Losses Paid and Incurred</t>
  </si>
  <si>
    <t>Losses and Claims Payable</t>
  </si>
  <si>
    <t>Premiums and Claims by Market Segment</t>
  </si>
  <si>
    <t>Cash on Hand and in Banks</t>
  </si>
  <si>
    <t>Financial Assets at Fair Value through Profit or Loss - Equity Securities</t>
  </si>
  <si>
    <t>Financial Assets at Fair Value through Profit or Loss - Debt Securities</t>
  </si>
  <si>
    <t>Financial Assets at Fair Value through Profit or Loss - Derivative Assets</t>
  </si>
  <si>
    <t>Available-For-Sale (AFS) Financial Assets - Equity Securities</t>
  </si>
  <si>
    <t>Available-For-Sale (AFS) Financial Assets - Debt Securities</t>
  </si>
  <si>
    <t>Investment Income Due and Accrued</t>
  </si>
  <si>
    <t>Investments in Subsidiaries, Associates and Joint Ventures</t>
  </si>
  <si>
    <t>Property and Equipment - Land, Building &amp; Building Improvements and Leasehold Improvement</t>
  </si>
  <si>
    <t>Non-Current Asset Held for Sale</t>
  </si>
  <si>
    <t>Other Liabilities</t>
  </si>
  <si>
    <t>Net Worth Accounts</t>
  </si>
  <si>
    <t>Commission Paid - Direct Business</t>
  </si>
  <si>
    <t>In Printing</t>
  </si>
  <si>
    <t>When printing in landscape page orientation, the upper portion should be attached on the left side of the book</t>
  </si>
  <si>
    <r>
      <t xml:space="preserve">Net Insurance Contract Benefits and Claims Paid 
</t>
    </r>
    <r>
      <rPr>
        <b/>
        <sz val="10"/>
        <color indexed="10"/>
        <rFont val="Arial"/>
        <family val="2"/>
      </rPr>
      <t>(Microinsurance: P_________)</t>
    </r>
  </si>
  <si>
    <r>
      <t xml:space="preserve">Commission Expense - Direct  </t>
    </r>
    <r>
      <rPr>
        <b/>
        <sz val="10"/>
        <color indexed="10"/>
        <rFont val="Arial"/>
        <family val="2"/>
      </rPr>
      <t>(Microinsurance: P_________)</t>
    </r>
  </si>
  <si>
    <r>
      <t xml:space="preserve">3. Triangles must be setup on a </t>
    </r>
    <r>
      <rPr>
        <b/>
        <u/>
        <sz val="10"/>
        <color indexed="8"/>
        <rFont val="Arial"/>
        <family val="2"/>
      </rPr>
      <t>cumulative</t>
    </r>
    <r>
      <rPr>
        <sz val="10"/>
        <color indexed="8"/>
        <rFont val="Arial"/>
        <family val="2"/>
      </rPr>
      <t xml:space="preserve"> basis.</t>
    </r>
  </si>
  <si>
    <t>CERTIFICATE OF AUTHORITY NO. ___________   ADMINISTRATIVE NO. _____________   TAX ACCOUNT NO. __________________</t>
  </si>
  <si>
    <t xml:space="preserve">                                  Date Issued _____________             Date of Issue _____________              Date of Issue ______________</t>
  </si>
  <si>
    <t>Increase in Ledger Assets:</t>
  </si>
  <si>
    <t>Decrease in Ledger Assets:</t>
  </si>
  <si>
    <t>Total Decrease in Ledger Assets</t>
  </si>
  <si>
    <t>Net Increase (Decrease) in Ledger Assets During the Year (Line 1 Less Line 17)</t>
  </si>
  <si>
    <t>Add: Amount of Ledger Assets December 31, Previous Year</t>
  </si>
  <si>
    <t>INCOME</t>
  </si>
  <si>
    <t>Total Underwriting Income</t>
  </si>
  <si>
    <t>Total Investment Income</t>
  </si>
  <si>
    <t>EXPENSE</t>
  </si>
  <si>
    <t>Total Underwriting Expense</t>
  </si>
  <si>
    <t>Total Administrative Expense</t>
  </si>
  <si>
    <t>TOTAL EXPENSE</t>
  </si>
  <si>
    <t xml:space="preserve">A. </t>
  </si>
  <si>
    <t>Microninsurance</t>
  </si>
  <si>
    <t>A.1</t>
  </si>
  <si>
    <t>A.2</t>
  </si>
  <si>
    <t>B</t>
  </si>
  <si>
    <t>B.1</t>
  </si>
  <si>
    <t>B.2</t>
  </si>
  <si>
    <t>I. AUTHORIZED</t>
  </si>
  <si>
    <t>II. UNAUTHORIZED</t>
  </si>
  <si>
    <t>A. ASEAN</t>
  </si>
  <si>
    <t>B. Other</t>
  </si>
  <si>
    <t>A</t>
  </si>
  <si>
    <t>C</t>
  </si>
  <si>
    <t>II. Unauthorized</t>
  </si>
  <si>
    <t>Total Authorized Reinsurance Accounts</t>
  </si>
  <si>
    <t>Total Unauthorized Reinsurance Accounts</t>
  </si>
  <si>
    <t>I.</t>
  </si>
  <si>
    <t>TOTAL ACCOUNTS PAYABLE</t>
  </si>
  <si>
    <t>TOTAL NOTES PAYABLE</t>
  </si>
  <si>
    <t>SCHEDULE 7- HELD-TO-MATURITY INVESTMENTS</t>
  </si>
  <si>
    <t>SCHEDULE 9 - LOANS RECEIVABLE - COLLATERAL LOANS</t>
  </si>
  <si>
    <t>SCHEDULE 10 - LOANS RECEIVABLE - GUARANTEED LOANS</t>
  </si>
  <si>
    <t>SCHEDULE 12 - LOANS RECEIVABLE - NOTES RECEIVABLE</t>
  </si>
  <si>
    <t>SCHEDULE 13 - LOANS RECEIVABLE - HOUSING LOANS</t>
  </si>
  <si>
    <t>SCHEDULE 14 - LOANS RECEIVABLE - CAR LOANS</t>
  </si>
  <si>
    <t>Premiums Receivable - Jumbo Risks</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</si>
  <si>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</si>
  <si>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</si>
  <si>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</si>
  <si>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</si>
  <si>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</si>
  <si>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</si>
  <si>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</si>
  <si>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</si>
  <si>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</si>
  <si>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</si>
  <si>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</si>
  <si>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</si>
  <si>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</si>
  <si>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</si>
  <si>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</si>
  <si>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</si>
  <si>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</si>
  <si>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</si>
  <si>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</si>
  <si>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</si>
  <si>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</si>
  <si>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</si>
  <si>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</si>
  <si>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</si>
  <si>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Page 29</t>
  </si>
  <si>
    <t>Page 30</t>
  </si>
  <si>
    <t>Page 31</t>
  </si>
  <si>
    <t>Page 32</t>
  </si>
  <si>
    <t>Page 33</t>
  </si>
  <si>
    <t>Page 34</t>
  </si>
  <si>
    <t>Page 35</t>
  </si>
  <si>
    <t>Page 36</t>
  </si>
  <si>
    <t>Page 37</t>
  </si>
  <si>
    <t>Page 38</t>
  </si>
  <si>
    <t>Page 39</t>
  </si>
  <si>
    <t>Page 40</t>
  </si>
  <si>
    <t>Page 41</t>
  </si>
  <si>
    <t>Page 42</t>
  </si>
  <si>
    <t>Page 43</t>
  </si>
  <si>
    <t>Page 44</t>
  </si>
  <si>
    <t>Page 45</t>
  </si>
  <si>
    <t>Page 46</t>
  </si>
  <si>
    <t>Page 47</t>
  </si>
  <si>
    <t>Page 48</t>
  </si>
  <si>
    <t>Page 49</t>
  </si>
  <si>
    <t>Page 50</t>
  </si>
  <si>
    <t>Page 51</t>
  </si>
  <si>
    <t>Page 52</t>
  </si>
  <si>
    <t>Page 53</t>
  </si>
  <si>
    <t>Page 54</t>
  </si>
  <si>
    <t>Page 55</t>
  </si>
  <si>
    <t>Page 56</t>
  </si>
  <si>
    <t>Page 57</t>
  </si>
  <si>
    <t>Page 58</t>
  </si>
  <si>
    <t>Page 59</t>
  </si>
  <si>
    <t>Page 60</t>
  </si>
  <si>
    <t>Page 61</t>
  </si>
  <si>
    <t>Page 62</t>
  </si>
  <si>
    <t>Page 63</t>
  </si>
  <si>
    <t>Page 64</t>
  </si>
  <si>
    <t>Page 65</t>
  </si>
  <si>
    <t>Page 66</t>
  </si>
  <si>
    <t>Page 67</t>
  </si>
  <si>
    <t>Page 68</t>
  </si>
  <si>
    <t>Page 69</t>
  </si>
  <si>
    <t>Page 70</t>
  </si>
  <si>
    <t>Page 72</t>
  </si>
  <si>
    <t>Page 73</t>
  </si>
  <si>
    <t>Page 74</t>
  </si>
  <si>
    <t>Page 75</t>
  </si>
  <si>
    <t>Exhibit 3</t>
  </si>
  <si>
    <t>Exhibit 4</t>
  </si>
  <si>
    <t>Exhibit 5</t>
  </si>
  <si>
    <t>Exhibit 6</t>
  </si>
  <si>
    <t>Recap 1</t>
  </si>
  <si>
    <t>Recap 2</t>
  </si>
  <si>
    <t>Recap 3</t>
  </si>
  <si>
    <t>Recap 4</t>
  </si>
  <si>
    <t>Recap 5</t>
  </si>
  <si>
    <t>Recap 6</t>
  </si>
  <si>
    <t>Recap 7</t>
  </si>
  <si>
    <t>Schedule 1</t>
  </si>
  <si>
    <t>Schedule 2</t>
  </si>
  <si>
    <t>Schedule 3.A</t>
  </si>
  <si>
    <t>Schedule 3.B</t>
  </si>
  <si>
    <t>Schedule 3.C</t>
  </si>
  <si>
    <t>Schedule 4</t>
  </si>
  <si>
    <t>Schedule 5</t>
  </si>
  <si>
    <t>Schedule 3.D</t>
  </si>
  <si>
    <t>Schedule 6.A</t>
  </si>
  <si>
    <t>Schedule 6.B</t>
  </si>
  <si>
    <t>Schedule 6.C</t>
  </si>
  <si>
    <t>Schedule 6.D</t>
  </si>
  <si>
    <t>Schedule 7</t>
  </si>
  <si>
    <t>Schedule 8</t>
  </si>
  <si>
    <t>Schedule 9</t>
  </si>
  <si>
    <t>Schedule 10</t>
  </si>
  <si>
    <t>Schedule 11</t>
  </si>
  <si>
    <t>Schedule 12</t>
  </si>
  <si>
    <t>Schedule 13</t>
  </si>
  <si>
    <t>Schedule 14</t>
  </si>
  <si>
    <t>Schedule 15</t>
  </si>
  <si>
    <t>Schedule 16</t>
  </si>
  <si>
    <t>Schedule 17</t>
  </si>
  <si>
    <t>Schedule 18</t>
  </si>
  <si>
    <t>Schedule 19</t>
  </si>
  <si>
    <t>Schedule 22</t>
  </si>
  <si>
    <t>Schedule 23</t>
  </si>
  <si>
    <t>Schedule 26</t>
  </si>
  <si>
    <t>Schedule 27</t>
  </si>
  <si>
    <t>Schedule 28</t>
  </si>
  <si>
    <t>Schedule 29</t>
  </si>
  <si>
    <t>Schedule 30</t>
  </si>
  <si>
    <t>Schedule 35</t>
  </si>
  <si>
    <t>Schedule 36</t>
  </si>
  <si>
    <t>Schedule 37</t>
  </si>
  <si>
    <t>Schedule 38</t>
  </si>
  <si>
    <t>Schedule 39</t>
  </si>
  <si>
    <t>Schedule 40</t>
  </si>
  <si>
    <t>Schedule 41</t>
  </si>
  <si>
    <t>Schedule 42</t>
  </si>
  <si>
    <t>Schedule 43</t>
  </si>
  <si>
    <t>Schedule 44</t>
  </si>
  <si>
    <t>Schedule 45</t>
  </si>
  <si>
    <t>TOTAL INVESTMENT INCOME DUE AND ACCRUED</t>
  </si>
  <si>
    <t>P2.a, E1 - Inc LA</t>
  </si>
  <si>
    <t>being duly sworn, each for himself deposes and says  that  they  are  the  above-described  officers of the said company, and that on the 31st day of December ___ :, 
       1.  All   the  above-described  assets  were  the  absolute  property  of  the  said  company;
       2. Foregoing statement, with the schedules and explanations  therein  contained,  annexed  or  referred  to  are  full  and             
           correct, and
       3. Exhibits  of  all  the  Assets,  Liabilities,  Income  and  Expenses  and  of  the condition  and  affairs  of  the  said  
           company  of  the  said  thirty-first  day  of December 2006, and for the year ended on that date, according to the best 
           of their information, knowledge and belief.</t>
  </si>
  <si>
    <t>___________________________________________ , President;   ___________________________________________ , Secretay</t>
  </si>
  <si>
    <t>and _________________________________________, Treasurer, of the __________________________________________________</t>
  </si>
  <si>
    <t>, Preparer</t>
  </si>
  <si>
    <t>B.1 Building</t>
  </si>
  <si>
    <t>Total Building</t>
  </si>
  <si>
    <t>B.2 Building Improvements</t>
  </si>
  <si>
    <t>Total Building Improvements</t>
  </si>
  <si>
    <t>Non-Admitted Assets</t>
  </si>
  <si>
    <t>Admitted Assets</t>
  </si>
  <si>
    <t>RECAPITULATION I.  Premiums Written and Premiums Earned</t>
  </si>
  <si>
    <t>SCHEDULE 3.D - PREMIUMS RECEIVABLE - JUMBO RISKS</t>
  </si>
  <si>
    <t>Prepare schedule on a per company basis.</t>
  </si>
  <si>
    <t>Flood</t>
  </si>
  <si>
    <t>Losses Ceded</t>
  </si>
  <si>
    <t>Losses on Direct Business</t>
  </si>
  <si>
    <t>Losses and Claims Recoverable on Retroceded Business</t>
  </si>
  <si>
    <t>Risk Written on Direct Business</t>
  </si>
  <si>
    <t>Personal Passenger Accident Insurance</t>
  </si>
  <si>
    <t>TOTAL OTHER FUNDS</t>
  </si>
  <si>
    <t>D.2 Others</t>
  </si>
  <si>
    <t>Total Other Funds</t>
  </si>
  <si>
    <t>Premium Liability</t>
  </si>
  <si>
    <t>Exhibit 7</t>
  </si>
  <si>
    <t>Page 76</t>
  </si>
  <si>
    <r>
      <t xml:space="preserve">Further, I, ___________________________________________, </t>
    </r>
    <r>
      <rPr>
        <i/>
        <u/>
        <sz val="10"/>
        <rFont val="Arial"/>
        <family val="2"/>
      </rPr>
      <t>Position</t>
    </r>
    <r>
      <rPr>
        <sz val="10"/>
        <rFont val="Arial"/>
        <family val="2"/>
      </rPr>
      <t xml:space="preserve"> and Preparer of the Annual Statement certify that I have pepared and fairly presented the financial report, correponding exhibits, recaps, and schedules of </t>
    </r>
    <r>
      <rPr>
        <u/>
        <sz val="10"/>
        <rFont val="Arial"/>
        <family val="2"/>
      </rPr>
      <t xml:space="preserve">       </t>
    </r>
    <r>
      <rPr>
        <b/>
        <u/>
        <sz val="10"/>
        <rFont val="Arial"/>
        <family val="2"/>
      </rPr>
      <t xml:space="preserve">(COMPANY NAME)       </t>
    </r>
    <r>
      <rPr>
        <sz val="10"/>
        <rFont val="Arial"/>
        <family val="2"/>
      </rPr>
      <t xml:space="preserve"> in accordance with the prudential standards on reporting imposed by the Insurance Commission and, noted and reviewed by the company's Pesident, Secretary and Treasurer for submission to the Insurance Commisson.</t>
    </r>
  </si>
  <si>
    <t>4.5 MfAD (Amount)</t>
  </si>
  <si>
    <t>4.2 Best Estimate of Future Obligation (Discounted)</t>
  </si>
  <si>
    <t>Claims Liabilities (Gross of RI)</t>
  </si>
  <si>
    <t>Outstanding Claims Reserve</t>
  </si>
  <si>
    <t>(c )</t>
  </si>
  <si>
    <t>Claims Handling Expense</t>
  </si>
  <si>
    <t>IBNR</t>
  </si>
  <si>
    <t>MfAD (percentage)</t>
  </si>
  <si>
    <t>1. Kindly specify whether the triangles are designed on an accident year or on an underwriting year basis. If underwriting year basis is used, submit also development table/triangles for premiums.</t>
  </si>
  <si>
    <t>Schedule 31.B</t>
  </si>
  <si>
    <t>Schedule 31.A</t>
  </si>
  <si>
    <t>Claims Liabilities (Undiscounted)</t>
  </si>
  <si>
    <t>Claims Liabilities (Discounted)</t>
  </si>
  <si>
    <t>Accident year</t>
  </si>
  <si>
    <t>End of
 Accident year</t>
  </si>
  <si>
    <t>17.   Parañaque</t>
  </si>
  <si>
    <t xml:space="preserve">Schedule 1 </t>
  </si>
  <si>
    <t>Schedule 3</t>
  </si>
  <si>
    <t>Schedule 31</t>
  </si>
  <si>
    <t>Schedule 32</t>
  </si>
  <si>
    <t>6.24.1</t>
  </si>
  <si>
    <t>6.24.2</t>
  </si>
  <si>
    <t>Non-microinsurance</t>
  </si>
  <si>
    <t>Other Operating Expenses</t>
  </si>
  <si>
    <t>Output VAT</t>
  </si>
  <si>
    <t>OVERALL TOTAL</t>
  </si>
  <si>
    <t>Premium on Direct Business</t>
  </si>
  <si>
    <t>RECAPITULATION VII - DISTRIBUTION METHOD BY LINE OF BUSINESS (PREMIUMS ON DIRECT BUSINESS ONLY)</t>
  </si>
  <si>
    <t>Loss Adjustment Expense</t>
  </si>
  <si>
    <t xml:space="preserve">Add: </t>
  </si>
  <si>
    <t>Individual Agents</t>
  </si>
  <si>
    <t xml:space="preserve">General Agents </t>
  </si>
  <si>
    <r>
      <t xml:space="preserve">Totals
</t>
    </r>
    <r>
      <rPr>
        <sz val="10"/>
        <rFont val="Arial"/>
        <family val="2"/>
      </rPr>
      <t>(2+3+4+5+6+7+8+9)</t>
    </r>
  </si>
  <si>
    <t>TOTAL PREMIUMS RECEIVABLE - JUMBO RISKS</t>
  </si>
  <si>
    <t>Name of Mortgagor</t>
  </si>
  <si>
    <r>
      <t xml:space="preserve">Name of Borrower
</t>
    </r>
    <r>
      <rPr>
        <sz val="10"/>
        <rFont val="Arial"/>
        <family val="2"/>
      </rPr>
      <t>(State if borrower is a parent, subsidiary, affiliate, officer or director)</t>
    </r>
  </si>
  <si>
    <t>Change in Fair Value</t>
  </si>
  <si>
    <r>
      <t xml:space="preserve">Losses Incurred
</t>
    </r>
    <r>
      <rPr>
        <sz val="10"/>
        <rFont val="Arial"/>
        <family val="2"/>
      </rPr>
      <t>(14+15-16)</t>
    </r>
  </si>
  <si>
    <t>VAT
(in pesos)</t>
  </si>
  <si>
    <t>Other Charges
(in pesos)</t>
  </si>
  <si>
    <t>Add:</t>
  </si>
  <si>
    <t>RI share on IBNR</t>
  </si>
  <si>
    <t>TOTAL REINSURANCE ACCOUNTS, NET</t>
  </si>
  <si>
    <t>Tax Base</t>
  </si>
  <si>
    <t>Down
payment</t>
  </si>
  <si>
    <t xml:space="preserve">Exhibiting his/her Valid Government-issued ID No. </t>
  </si>
  <si>
    <t>Premiums Earned
(16+17-18)</t>
  </si>
  <si>
    <r>
      <t xml:space="preserve">Loss Ratio
</t>
    </r>
    <r>
      <rPr>
        <sz val="10"/>
        <rFont val="Arial"/>
        <family val="2"/>
      </rPr>
      <t>(17/18*100)</t>
    </r>
  </si>
  <si>
    <t>Premiums Retained on Direct Business 
(5-6-7-8)</t>
  </si>
  <si>
    <t>Net Premiums Written
(9+10+11+12-13-14-15)</t>
  </si>
  <si>
    <t>Net Risks Written
(6+7+8+9-10-11-12)</t>
  </si>
  <si>
    <r>
      <t xml:space="preserve">       15.4.</t>
    </r>
    <r>
      <rPr>
        <sz val="10"/>
        <color indexed="8"/>
        <rFont val="Arial"/>
        <family val="2"/>
      </rPr>
      <t>     Accrued Interest Income - AFS Financial Assets</t>
    </r>
  </si>
  <si>
    <r>
      <t xml:space="preserve">                  15.4.1.</t>
    </r>
    <r>
      <rPr>
        <sz val="10"/>
        <color indexed="8"/>
        <rFont val="Arial"/>
        <family val="2"/>
      </rPr>
      <t>      AFS Debt Securities - Government</t>
    </r>
  </si>
  <si>
    <r>
      <t xml:space="preserve">                  15.4.2.</t>
    </r>
    <r>
      <rPr>
        <sz val="10"/>
        <color indexed="8"/>
        <rFont val="Arial"/>
        <family val="2"/>
      </rPr>
      <t>      AFS Debt Securities - Private</t>
    </r>
  </si>
  <si>
    <t>Add/ Deduct: Effect of the New Reserve Valuation Method (please specify the account)</t>
  </si>
  <si>
    <t>Effect of the New Reserve Valuation Method (please specify the account)</t>
  </si>
  <si>
    <t>Name of the Bank</t>
  </si>
  <si>
    <t>Market Value                    (Pesos)</t>
  </si>
  <si>
    <t>Earned Interest</t>
  </si>
  <si>
    <r>
      <t xml:space="preserve">       15.5.</t>
    </r>
    <r>
      <rPr>
        <sz val="10"/>
        <color indexed="8"/>
        <rFont val="Arial"/>
        <family val="2"/>
      </rPr>
      <t>     Accrued Interest Income - HTM Investments</t>
    </r>
  </si>
  <si>
    <r>
      <t xml:space="preserve">                  15.5.1.</t>
    </r>
    <r>
      <rPr>
        <sz val="10"/>
        <color indexed="8"/>
        <rFont val="Arial"/>
        <family val="2"/>
      </rPr>
      <t>      HTM Debt Securities - Government</t>
    </r>
  </si>
  <si>
    <r>
      <t xml:space="preserve">                  15.5.2.</t>
    </r>
    <r>
      <rPr>
        <sz val="10"/>
        <color indexed="8"/>
        <rFont val="Arial"/>
        <family val="2"/>
      </rPr>
      <t>      HTM Debt Securities - Private</t>
    </r>
  </si>
  <si>
    <r>
      <t xml:space="preserve">       15.6.</t>
    </r>
    <r>
      <rPr>
        <sz val="10"/>
        <color indexed="8"/>
        <rFont val="Arial"/>
        <family val="2"/>
      </rPr>
      <t>     Accrued Interest Income - Loans and Receivables</t>
    </r>
  </si>
  <si>
    <r>
      <t xml:space="preserve">                  15.6.1.</t>
    </r>
    <r>
      <rPr>
        <sz val="10"/>
        <color indexed="8"/>
        <rFont val="Arial"/>
        <family val="2"/>
      </rPr>
      <t>      Real Estate Mortgage Loans</t>
    </r>
  </si>
  <si>
    <r>
      <t xml:space="preserve">                  15.6.2.</t>
    </r>
    <r>
      <rPr>
        <sz val="10"/>
        <color indexed="8"/>
        <rFont val="Arial"/>
        <family val="2"/>
      </rPr>
      <t>      Collateral Loans</t>
    </r>
  </si>
  <si>
    <r>
      <t xml:space="preserve">                  15.6.3.</t>
    </r>
    <r>
      <rPr>
        <sz val="10"/>
        <color indexed="8"/>
        <rFont val="Arial"/>
        <family val="2"/>
      </rPr>
      <t>      Guaranteed Loans</t>
    </r>
  </si>
  <si>
    <t xml:space="preserve">                  15.7.2.  DVPL Equity Securities</t>
  </si>
  <si>
    <t xml:space="preserve">                  15.7.3.   AFS Equity Securities</t>
  </si>
  <si>
    <r>
      <t xml:space="preserve">       15.8.</t>
    </r>
    <r>
      <rPr>
        <sz val="10"/>
        <color indexed="8"/>
        <rFont val="Arial"/>
        <family val="2"/>
      </rPr>
      <t>     Accrued Interest Income - Security Fund</t>
    </r>
  </si>
  <si>
    <t>Amount Recoverable from Reinsurers</t>
  </si>
  <si>
    <t>Accrued Interest Income - Security Fund</t>
  </si>
  <si>
    <t>Attach amortization schedule for each investment.</t>
  </si>
  <si>
    <t>Date Acquired or Date TRANSFERRED to Company's name in case of a Foreclosed Property</t>
  </si>
  <si>
    <t>Regular Savings - Peso</t>
  </si>
  <si>
    <t>Regular Savings - Foreign</t>
  </si>
  <si>
    <t>Special Savings - Peso</t>
  </si>
  <si>
    <t>Special Savings - Foreign</t>
  </si>
  <si>
    <t>Amount of Investment</t>
  </si>
  <si>
    <t>Name of Insurance Company</t>
  </si>
  <si>
    <r>
      <t>6.</t>
    </r>
    <r>
      <rPr>
        <b/>
        <sz val="10"/>
        <color indexed="8"/>
        <rFont val="Arial"/>
        <family val="2"/>
      </rPr>
      <t xml:space="preserve">   Funds Held by Ceding Companies, net</t>
    </r>
  </si>
  <si>
    <t xml:space="preserve">       Funds Held by Ceding Companies</t>
  </si>
  <si>
    <t>Amounts for Net Worth Requirements
(December __, 20XX)</t>
  </si>
  <si>
    <r>
      <t xml:space="preserve">Ledger Balances
</t>
    </r>
    <r>
      <rPr>
        <sz val="10"/>
        <color indexed="8"/>
        <rFont val="Arial"/>
        <family val="2"/>
      </rPr>
      <t>(Balances as of 31 December 20XX)</t>
    </r>
  </si>
  <si>
    <t>Amounts for Net Worth Requirements
( __December 20XX)</t>
  </si>
  <si>
    <t>DST
(in pesos)</t>
  </si>
  <si>
    <t>FST
(in pesos)</t>
  </si>
  <si>
    <t>Installment Payment Schedule (Paid &amp; Unpaid)</t>
  </si>
  <si>
    <t>Due from</t>
  </si>
  <si>
    <t>Bond Number</t>
  </si>
  <si>
    <t>Number of Outstanding Shares</t>
  </si>
  <si>
    <t>Collected Interest</t>
  </si>
  <si>
    <r>
      <t xml:space="preserve">Title Number, Location, and Description of Property Mortgaged: 
</t>
    </r>
    <r>
      <rPr>
        <sz val="10"/>
        <rFont val="Arial"/>
        <family val="2"/>
      </rPr>
      <t>State if mortgage is being foreclosed, any prior liens, if real estate is agricultural or improved.</t>
    </r>
  </si>
  <si>
    <t>Record of Mortgage
a.   Registry No.
b.   Entry Date
c.   City/Province
d.  Amt. of Notation of Incumbrance</t>
  </si>
  <si>
    <t>Amount of Original Loan
(in pesos)</t>
  </si>
  <si>
    <t>Certificate</t>
  </si>
  <si>
    <t>(Premium)/ Discount 
Amortization
(in pesos)</t>
  </si>
  <si>
    <t>Number of OutstandingShares</t>
  </si>
  <si>
    <t>No. of units/shares</t>
  </si>
  <si>
    <t>Original Amount of Receivable</t>
  </si>
  <si>
    <t>Additional Receivable Granted During the Year</t>
  </si>
  <si>
    <t>Accumulated Depreciation
(if any)</t>
  </si>
  <si>
    <t>Acquisition
Cost</t>
  </si>
  <si>
    <t>Name of Shareholder/Subscriber</t>
  </si>
  <si>
    <t>Total Hedge of Net Investments in Foreign Operation</t>
  </si>
  <si>
    <t xml:space="preserve">Particulars/Payee </t>
  </si>
  <si>
    <t xml:space="preserve">Unauthorized </t>
  </si>
  <si>
    <t>Domestic - with Servicing license/No License</t>
  </si>
  <si>
    <t>Foreign - with Resident Agent</t>
  </si>
  <si>
    <t>Foreign - without Resident Agent</t>
  </si>
  <si>
    <t>COMPULSARY MOTOR VEHICLE LIABILITY (CMVL)</t>
  </si>
  <si>
    <t>Name of Creditor</t>
  </si>
  <si>
    <t xml:space="preserve">Authorized Capital Stock : Number of Shares _________ , Amount  P_________ </t>
  </si>
  <si>
    <t>Capital Stock Subscribed</t>
  </si>
  <si>
    <r>
      <t xml:space="preserve">Ledger Balances
</t>
    </r>
    <r>
      <rPr>
        <sz val="10"/>
        <color indexed="8"/>
        <rFont val="Arial"/>
        <family val="2"/>
      </rPr>
      <t>(Previous Year)</t>
    </r>
  </si>
  <si>
    <t>Rate of Exchange</t>
  </si>
  <si>
    <t>Denomination</t>
  </si>
  <si>
    <t>USD</t>
  </si>
  <si>
    <t>Adminsitrative Order:</t>
  </si>
  <si>
    <t>Tax Account Number:</t>
  </si>
  <si>
    <t>Date of Issue :</t>
  </si>
  <si>
    <t xml:space="preserve">               </t>
  </si>
  <si>
    <t>Telephone no.:</t>
  </si>
  <si>
    <t>Fax no.:</t>
  </si>
  <si>
    <t>Incorporated in the Philippines as:</t>
  </si>
  <si>
    <t>SEC Certificate of Registration No.:</t>
  </si>
  <si>
    <t>on</t>
  </si>
  <si>
    <t>TERM OF OFFICE</t>
  </si>
  <si>
    <t xml:space="preserve">POSITION  </t>
  </si>
  <si>
    <t>NAME</t>
  </si>
  <si>
    <t>FROM</t>
  </si>
  <si>
    <t>NATIONALITY</t>
  </si>
  <si>
    <t># SHARES OWNED</t>
  </si>
  <si>
    <t>Number of Salaried Employees</t>
  </si>
  <si>
    <t>Number of General Agents</t>
  </si>
  <si>
    <t xml:space="preserve">Name  </t>
  </si>
  <si>
    <t>City/Mun</t>
  </si>
  <si>
    <t>Province</t>
  </si>
  <si>
    <t>Zip code</t>
  </si>
  <si>
    <t>C/A No.</t>
  </si>
  <si>
    <t>Date Issued/Renewed</t>
  </si>
  <si>
    <t>Branch Office Address</t>
  </si>
  <si>
    <t>Capital Stock</t>
  </si>
  <si>
    <t>Paid-Up</t>
  </si>
  <si>
    <t>Company Owned</t>
  </si>
  <si>
    <t>1. Subsidiaries</t>
  </si>
  <si>
    <t xml:space="preserve">   a.</t>
  </si>
  <si>
    <t xml:space="preserve">   b.</t>
  </si>
  <si>
    <t>2. Affiliates</t>
  </si>
  <si>
    <t>NOTES &amp; INSTRUCTIONS:</t>
  </si>
  <si>
    <t xml:space="preserve">President </t>
  </si>
  <si>
    <t>Chief Operating  Officer</t>
  </si>
  <si>
    <t xml:space="preserve">   Miscellanous</t>
  </si>
  <si>
    <t>Chief Accountant</t>
  </si>
  <si>
    <t>AMLA Compliance Officer</t>
  </si>
  <si>
    <t>Number of Salaried Officers</t>
  </si>
  <si>
    <t>Number of Insurance Agents</t>
  </si>
  <si>
    <t>Member</t>
  </si>
  <si>
    <t>ANNUAL STATEMENT OF ___________________________ FOR THE YEAR ENDED _____________</t>
  </si>
  <si>
    <t>Extended Coverage</t>
  </si>
  <si>
    <t>17.    Parañaque</t>
  </si>
  <si>
    <t>Region I</t>
  </si>
  <si>
    <t>Region II</t>
  </si>
  <si>
    <t>Region III</t>
  </si>
  <si>
    <t>Region IV-A</t>
  </si>
  <si>
    <t>Region V</t>
  </si>
  <si>
    <t>Region VI</t>
  </si>
  <si>
    <t>Region VII</t>
  </si>
  <si>
    <t>Region VIII</t>
  </si>
  <si>
    <t>Region IX</t>
  </si>
  <si>
    <t xml:space="preserve"> Region X</t>
  </si>
  <si>
    <t xml:space="preserve"> Region XI</t>
  </si>
  <si>
    <t>Region XII</t>
  </si>
  <si>
    <t>Region XIII</t>
  </si>
  <si>
    <t>Legend</t>
  </si>
  <si>
    <t>Non-Financial - manufacturing, agriculture, mining, marine, government-owned and controlled corporations and other corporations which are not involved in financial intermediation</t>
  </si>
  <si>
    <t>Passenger Personal Accident Insurance</t>
  </si>
  <si>
    <t>Professional Indemnity Insurance</t>
  </si>
  <si>
    <t>(25)</t>
  </si>
  <si>
    <t xml:space="preserve"> 1. Direct Business</t>
  </si>
  <si>
    <t xml:space="preserve"> 2. Reinsurance accepted</t>
  </si>
  <si>
    <t>Metro Manila</t>
  </si>
  <si>
    <t>Personal Accident</t>
  </si>
  <si>
    <t>Class 1</t>
  </si>
  <si>
    <t>Class 2</t>
  </si>
  <si>
    <t>Class 3</t>
  </si>
  <si>
    <t>Class 4</t>
  </si>
  <si>
    <t>Class 5</t>
  </si>
  <si>
    <t xml:space="preserve">   a. AC/PUJ/UV</t>
  </si>
  <si>
    <t xml:space="preserve">   b. Buses/Tourist Buses</t>
  </si>
  <si>
    <t xml:space="preserve">   c. Taxis/Tourist Cars</t>
  </si>
  <si>
    <t xml:space="preserve">   d. Tricycles</t>
  </si>
  <si>
    <t xml:space="preserve"> i. Hole In One</t>
  </si>
  <si>
    <t xml:space="preserve"> j. Commercial All Risk (CAR)</t>
  </si>
  <si>
    <t xml:space="preserve"> k. Industrial All Risk (IAR)</t>
  </si>
  <si>
    <t xml:space="preserve"> l. Bank Bankers Blanket</t>
  </si>
  <si>
    <t>Provision for Depreciation of Previous Years Acquisitions, Current Year</t>
  </si>
  <si>
    <t>f.</t>
  </si>
  <si>
    <t>g.</t>
  </si>
  <si>
    <t>II.</t>
  </si>
  <si>
    <t>Premiums receivable beyond ninety (90) days need to be supported by schedule showing policy details -</t>
  </si>
  <si>
    <t>Domestic - with Certificate of Authority</t>
  </si>
  <si>
    <t>Foreign - with  Certificate of Authority</t>
  </si>
  <si>
    <t>Foreign - Without Resident Agent</t>
  </si>
  <si>
    <t>Domestic - With Servicing Licence/ No License</t>
  </si>
  <si>
    <t>SCHEDULE 8 - LOANS RECEIVABLE - REAL ESTATE MORTGAGE LOANS</t>
  </si>
  <si>
    <t>SCHEDULE 11 - LOANS RECEIVABLE - CHATTEL MORTGAGE LOANS</t>
  </si>
  <si>
    <t>Asset to Hedge</t>
  </si>
  <si>
    <t>Notional Amount</t>
  </si>
  <si>
    <t>Change in Market Value</t>
  </si>
  <si>
    <t>Reserve for AFS Securities</t>
  </si>
  <si>
    <t>Accrued Investment Income - Others</t>
  </si>
  <si>
    <t>Authorized - with Certificate of Authority</t>
  </si>
  <si>
    <t>Foreign - With Resident Agent</t>
  </si>
  <si>
    <t>TOTAL COMMISSIONS PAYABLE</t>
  </si>
  <si>
    <t>Name of Obligee</t>
  </si>
  <si>
    <t>Deposit for Future Subscription</t>
  </si>
  <si>
    <t>ANNUAL STATEMENT OF ____________ FOR THE YEAR ENDED _____________</t>
  </si>
  <si>
    <t>ANNUAL STATEMENT OF ______________ FOR THE YEAR ENDED _____________</t>
  </si>
  <si>
    <t>Lot No., Area and Location of Lands, 
Size and Description of Buildings/ Equipments</t>
  </si>
  <si>
    <t>DST - HEALTH &amp; ACCIDENT</t>
  </si>
  <si>
    <t>Name of Claimant</t>
  </si>
  <si>
    <t>Accrual for Unused Compensated Absences</t>
  </si>
  <si>
    <t xml:space="preserve">     *Itemize the Other Accounts payable</t>
  </si>
  <si>
    <t>Disclose the amounts allocated for Microinsurance, if any.</t>
  </si>
  <si>
    <t>Beginning balances per Company</t>
  </si>
  <si>
    <t>*various rates based on sum insured</t>
  </si>
  <si>
    <t>e.  NPEC</t>
  </si>
  <si>
    <t>Line of Business F</t>
  </si>
  <si>
    <t>Total Line of Business F</t>
  </si>
  <si>
    <t>Line of Business G</t>
  </si>
  <si>
    <t>Total Line of Business G</t>
  </si>
  <si>
    <t>Line of Business H</t>
  </si>
  <si>
    <t>Total Line of Business H</t>
  </si>
  <si>
    <t>Domestic - with Servicing License/No License</t>
  </si>
  <si>
    <t>Prepayment</t>
  </si>
  <si>
    <t>Investment in Unit Investment  Trust Funds</t>
  </si>
  <si>
    <t>Total Investment in Unit Investment  Trust Funds</t>
  </si>
  <si>
    <t>Total Held-to-Maturity Investments</t>
  </si>
  <si>
    <t>DST - INDEMNITY BOND</t>
  </si>
  <si>
    <t>DST (other than H&amp;A and Indemnity Bond)</t>
  </si>
  <si>
    <t>Total Premiums Receivable - Jumbo Risks (see Sch. 3-D, page 24)</t>
  </si>
  <si>
    <t>Total Premiums Receivable - Marine Hull (see Sch. 3-C, page 23)</t>
  </si>
  <si>
    <t>Content</t>
  </si>
  <si>
    <t>SFP-Asset</t>
  </si>
  <si>
    <t>SFP-Liab and NW</t>
  </si>
  <si>
    <t>SCI</t>
  </si>
  <si>
    <t xml:space="preserve">Note: </t>
  </si>
  <si>
    <t>1. Add columns, if needed</t>
  </si>
  <si>
    <t>Statement of Financial Position - Assets</t>
  </si>
  <si>
    <t>Enhanced SEGURO Performance Indicators</t>
  </si>
  <si>
    <t>Available-For-Sale (AFS) Financial Assets - Mutual Fund , UITF, REIT and Other Funds</t>
  </si>
  <si>
    <t>Financial Assets at Fair Value through Profit or Loss - Mutual Fund, UITF, REIT and Other Funds</t>
  </si>
  <si>
    <t>SCHEDULE 3.C - PREMIUMS RECEIVABLE - MARINE HULL</t>
  </si>
  <si>
    <t>Content tab should not be included during print</t>
  </si>
  <si>
    <t>SCHEDULE 6.C - FINANCIAL ASSETS AT FAIR VALUE THROUGH PROFIT OR LOSS - 
MUTUAL FUND, UITF, REIT AND OTHER FUNDS</t>
  </si>
  <si>
    <t>Amount Recoverable</t>
  </si>
  <si>
    <t>TAXES</t>
  </si>
  <si>
    <t>Schedule 20.A</t>
  </si>
  <si>
    <t>Schedule 20.B</t>
  </si>
  <si>
    <t>Schedule 20.C</t>
  </si>
  <si>
    <t>Schedule 21</t>
  </si>
  <si>
    <t>Schedule 24.A</t>
  </si>
  <si>
    <t>Schedule 24.B</t>
  </si>
  <si>
    <t>Schedule 25</t>
  </si>
  <si>
    <t>LIABILITIES &amp; NET WORTH</t>
  </si>
  <si>
    <t>NET WORTH</t>
  </si>
  <si>
    <t>TOTAL NET WORTH</t>
  </si>
  <si>
    <t>TOTAL LIABILITIES AND NET WORTH</t>
  </si>
  <si>
    <t>Premiums on Direct Business</t>
  </si>
  <si>
    <t>RECAPITULATION VII - DISTRIBUTION METHOD BY LINE OF BUSINESS</t>
  </si>
  <si>
    <t>Total Cash in Banks</t>
  </si>
  <si>
    <t>SCHEDULE 3.B - PREMIUMS RECEIVABLE FROM GOVERNMENT AGENCIES</t>
  </si>
  <si>
    <r>
      <t>Foreign - With Resident Agent (RA) -</t>
    </r>
    <r>
      <rPr>
        <b/>
        <i/>
        <sz val="10"/>
        <rFont val="Arial"/>
        <family val="2"/>
      </rPr>
      <t xml:space="preserve"> indicate name of RA</t>
    </r>
  </si>
  <si>
    <t>Aging Period*
(for Operating Lease Rec. - RBC purpose)</t>
  </si>
  <si>
    <t>SCHEDULE 15 - LOANS RECEIVABLE - PURCHASE MONEY MORTGAGES</t>
  </si>
  <si>
    <t>SCHEDULE 16 - LOANS RECEIVABLE - SALES CONTRACT RECEIVABLES</t>
  </si>
  <si>
    <t>SCHEDULE 17 - LOANS RECEIVABLE - UNQUOTED DEBT SECURITIES</t>
  </si>
  <si>
    <t>SCHEDULE 18 - LOANS RECEIVABLE - SALARY LOANS</t>
  </si>
  <si>
    <t>SCHEDULE 19 - LOANS RECEIVABLE - OTHERS</t>
  </si>
  <si>
    <t>SCHEDULE 20.A - AVAILABLE-FOR-SALE (AFS) FINANCIAL ASSETS - DEBT SECURITIES</t>
  </si>
  <si>
    <t>SCHEDULE 20.B - AVAILABLE-FOR-SALE (AFS) FINANCIAL ASSETS - EQUITY SECURITIES</t>
  </si>
  <si>
    <t>SCHEDULE 20.C - AVAILABLE-FOR-SALE (AFS) FINANCIAL ASSETS - 
MUTUAL FUND, UITF, REIT AND OTHER FUNDS</t>
  </si>
  <si>
    <t>SCHEDULE 21 -  INVESTMENT INCOME DUE AND ACCRUED</t>
  </si>
  <si>
    <t>SCHEDULE 22 -  ACCOUNTS RECEIVABLE</t>
  </si>
  <si>
    <t>SCHEDULE 23 -  INVESTMENTS  IN SUBSIDIARIES, ASSOCIATES AND JOINT VENTURES</t>
  </si>
  <si>
    <t>SCHEDULE 24.A-  PROPERTY AND EQUIPMENT</t>
  </si>
  <si>
    <t>SCHEDULE 24.B - PROPERTY AND EQUIPMENT</t>
  </si>
  <si>
    <t xml:space="preserve">SCHEDULE 25 - INVESTMENT PROPERTY </t>
  </si>
  <si>
    <t>Statement of Financial Position - Liabilities &amp; Net Worth</t>
  </si>
  <si>
    <t>Distribution Method by Line of Business</t>
  </si>
  <si>
    <t>Premiums Receivable from Government Agencies</t>
  </si>
  <si>
    <t>Unpaid Losses</t>
  </si>
  <si>
    <t>Accrued Interest Income - Cash in Banks</t>
  </si>
  <si>
    <t xml:space="preserve">       13.9.    Sales Contract Receivables</t>
  </si>
  <si>
    <t xml:space="preserve">       13.10.  Unquoted Debt Securities</t>
  </si>
  <si>
    <t xml:space="preserve">       13.11.  Salary Loans</t>
  </si>
  <si>
    <t xml:space="preserve">       13.12.  Other Loans Receivables</t>
  </si>
  <si>
    <t xml:space="preserve">       13.13.  Allowance for Impairment Losses</t>
  </si>
  <si>
    <t xml:space="preserve">       13.8.     Purchase Money Mortgages</t>
  </si>
  <si>
    <t xml:space="preserve">     Purchase Money Mortgages</t>
  </si>
  <si>
    <t>6.13.1</t>
  </si>
  <si>
    <t>6.13.2</t>
  </si>
  <si>
    <t>6.13.3</t>
  </si>
  <si>
    <t>Name of Debtor or Maker of Note</t>
  </si>
  <si>
    <t>Direct</t>
  </si>
  <si>
    <t>SCHEDULE 3.A - PREMIUMS RECEIVABLE - DIRECT BUSINESS, BROKERS, GENERAL AGENTS AND ORDINARY AGENTS WITHIN 90 DAYS</t>
  </si>
  <si>
    <t>Premiums Receivable - Direct Business , Brokers, General Agents and Ordinary Agents Within 90 Days</t>
  </si>
  <si>
    <t>Dividends Paid During the Year</t>
  </si>
  <si>
    <t>Total Miscellaneous</t>
  </si>
  <si>
    <t>Number of policy</t>
  </si>
  <si>
    <t>Number of Policy</t>
  </si>
  <si>
    <t>5.    Dagupan City</t>
  </si>
  <si>
    <t>6.    Santiago</t>
  </si>
  <si>
    <t>MIMAROPA</t>
  </si>
  <si>
    <t>6.    Naga City</t>
  </si>
  <si>
    <t>7.     Sorsogon</t>
  </si>
  <si>
    <t>Region X</t>
  </si>
  <si>
    <t>Region XI</t>
  </si>
  <si>
    <t xml:space="preserve">Region IV - A </t>
  </si>
  <si>
    <t>BARMM</t>
  </si>
  <si>
    <t>8.     Ormoc City</t>
  </si>
  <si>
    <r>
      <t xml:space="preserve">      c.</t>
    </r>
    <r>
      <rPr>
        <sz val="10"/>
        <color indexed="10"/>
        <rFont val="Arial"/>
        <family val="2"/>
      </rPr>
      <t xml:space="preserve"> </t>
    </r>
    <r>
      <rPr>
        <sz val="10"/>
        <rFont val="Arial"/>
        <family val="2"/>
      </rPr>
      <t>to other countries</t>
    </r>
  </si>
  <si>
    <t>Right of Use Asset</t>
  </si>
  <si>
    <t xml:space="preserve">Building </t>
  </si>
  <si>
    <t xml:space="preserve">Total Building </t>
  </si>
  <si>
    <t>Equipment</t>
  </si>
  <si>
    <t>Total Equipment</t>
  </si>
  <si>
    <t>Non-Admitted Asset</t>
  </si>
  <si>
    <t>Lease Liability - Beginning Balance</t>
  </si>
  <si>
    <t>Lease Liability - Movement During the Year</t>
  </si>
  <si>
    <t>Lease Liability - Ending Balance</t>
  </si>
  <si>
    <t xml:space="preserve">TOTAL </t>
  </si>
  <si>
    <t>Carrying Amount</t>
  </si>
  <si>
    <t>Present Value of Right of Use Asset</t>
  </si>
  <si>
    <t>End</t>
  </si>
  <si>
    <t>Term of Lease Agreement</t>
  </si>
  <si>
    <t>20.    Right of Use Asset</t>
  </si>
  <si>
    <r>
      <t xml:space="preserve">       18.7.</t>
    </r>
    <r>
      <rPr>
        <sz val="10"/>
        <color indexed="8"/>
        <rFont val="Arial"/>
        <family val="2"/>
      </rPr>
      <t>     Revaluation Increment</t>
    </r>
  </si>
  <si>
    <t xml:space="preserve">       18.8. Accumulated Impairment Losses</t>
  </si>
  <si>
    <r>
      <t>21.</t>
    </r>
    <r>
      <rPr>
        <b/>
        <sz val="10"/>
        <color indexed="8"/>
        <rFont val="Arial"/>
        <family val="2"/>
      </rPr>
      <t>    Non-current Assets Held for Sale</t>
    </r>
  </si>
  <si>
    <r>
      <t>22.</t>
    </r>
    <r>
      <rPr>
        <b/>
        <sz val="10"/>
        <color indexed="8"/>
        <rFont val="Arial"/>
        <family val="2"/>
      </rPr>
      <t>    Subscription Receivable</t>
    </r>
  </si>
  <si>
    <r>
      <t>23.</t>
    </r>
    <r>
      <rPr>
        <b/>
        <sz val="10"/>
        <color indexed="8"/>
        <rFont val="Arial"/>
        <family val="2"/>
      </rPr>
      <t>    Security Fund Contribution</t>
    </r>
  </si>
  <si>
    <r>
      <t>24.</t>
    </r>
    <r>
      <rPr>
        <b/>
        <sz val="10"/>
        <color indexed="8"/>
        <rFont val="Arial"/>
        <family val="2"/>
      </rPr>
      <t>    Pension Asset</t>
    </r>
  </si>
  <si>
    <r>
      <t>25.</t>
    </r>
    <r>
      <rPr>
        <b/>
        <sz val="10"/>
        <color indexed="8"/>
        <rFont val="Arial"/>
        <family val="2"/>
      </rPr>
      <t>    Derivative Assets Held for Hedging</t>
    </r>
  </si>
  <si>
    <r>
      <t>26.</t>
    </r>
    <r>
      <rPr>
        <b/>
        <sz val="10"/>
        <color indexed="8"/>
        <rFont val="Arial"/>
        <family val="2"/>
      </rPr>
      <t>    Deferred Acquisition Costs</t>
    </r>
  </si>
  <si>
    <r>
      <t>27.</t>
    </r>
    <r>
      <rPr>
        <b/>
        <sz val="10"/>
        <color indexed="8"/>
        <rFont val="Arial"/>
        <family val="2"/>
      </rPr>
      <t>    Deferred Reinsurance Premiums</t>
    </r>
  </si>
  <si>
    <t>28.    Deferred Tax Asset</t>
  </si>
  <si>
    <r>
      <t>29.</t>
    </r>
    <r>
      <rPr>
        <b/>
        <sz val="10"/>
        <color indexed="8"/>
        <rFont val="Arial"/>
        <family val="2"/>
      </rPr>
      <t>    Other Assets</t>
    </r>
  </si>
  <si>
    <t>30.   Claims Liabilities</t>
  </si>
  <si>
    <r>
      <t>31.</t>
    </r>
    <r>
      <rPr>
        <b/>
        <sz val="10"/>
        <color indexed="8"/>
        <rFont val="Arial"/>
        <family val="2"/>
      </rPr>
      <t xml:space="preserve">   Premium Liabilities</t>
    </r>
  </si>
  <si>
    <t>32.   Due to Reinsurers</t>
  </si>
  <si>
    <r>
      <t>33.</t>
    </r>
    <r>
      <rPr>
        <b/>
        <sz val="10"/>
        <color indexed="8"/>
        <rFont val="Arial"/>
        <family val="2"/>
      </rPr>
      <t xml:space="preserve">   Funds Held for Reinsurers</t>
    </r>
  </si>
  <si>
    <t>SCHEDULE 26 - RIGHT OF USE ASSET / LEASE LIABILITY</t>
  </si>
  <si>
    <t>SCHEDULE 27 - NON-CURRENT ASSETS HELD FOR SALE</t>
  </si>
  <si>
    <t>SCHEDULE 28 - SUBSCRIPTION RECEIVABLE</t>
  </si>
  <si>
    <t>SCHEDULE 29 - DERIVATIVE ASSETS &amp; LIABILITITES HELD FOR HEDGING</t>
  </si>
  <si>
    <t>SCHEDULE 30 - OTHER ASSETS</t>
  </si>
  <si>
    <t>SCHEDULE 31.A - CLAIMS LIABILITIES (UNDISCOUNTED)</t>
  </si>
  <si>
    <t>SCHEDULE 32.A - PREMIUM LIABILITIES (UNDISCOUNTED)</t>
  </si>
  <si>
    <t>SCHEDULE 32.B - PREMIUM LIABILITIES (DISCOUNTED)</t>
  </si>
  <si>
    <t>SCHEDULE 33 - LOSS DEVELOPMENT TRIANGLES</t>
  </si>
  <si>
    <t xml:space="preserve">SCHEDULE 34.A - LOSSES AND CLAIMS PAYABLE - </t>
  </si>
  <si>
    <t>SCHEDULE 34.B - LOSSES AND CLAIMS PAYABLE -</t>
  </si>
  <si>
    <t>SCHEDULE 34.C - LOSSES AND CLAIMS PAYABLE -</t>
  </si>
  <si>
    <t>SCHEDULE 35 - COMMISSIONS PAYABLE</t>
  </si>
  <si>
    <t>SCHEDULE 36 - RETURN PREMIUMS PAYABLE</t>
  </si>
  <si>
    <t>SCHEDULE 37 - TAXES PAYABLE</t>
  </si>
  <si>
    <t>SCHEDULE 38 - ACCOUNTS PAYABLE</t>
  </si>
  <si>
    <t>SCHEDULE 39 - DIVIDENDS PAYABLE</t>
  </si>
  <si>
    <t>SCHEDULE 40 - NOTES PAYABLE</t>
  </si>
  <si>
    <t>SCHEDULE 41 - PROVISIONS</t>
  </si>
  <si>
    <t>SCHEDULE 42 - ACCRUED EXPENSES</t>
  </si>
  <si>
    <t>SCHEDULE 43 - OTHER LIABILITIES</t>
  </si>
  <si>
    <t>SCHEDULE 44 - NET WORTH ACCOUNTS</t>
  </si>
  <si>
    <t>SCHEDULE 45 - COMMISSIONS PAID - DIRECT AGENTS</t>
  </si>
  <si>
    <t xml:space="preserve">       Auditing Firm</t>
  </si>
  <si>
    <t xml:space="preserve">       Signing Partner</t>
  </si>
  <si>
    <t xml:space="preserve">       9.1    Other Reinsurance Accounts Receivable</t>
  </si>
  <si>
    <t xml:space="preserve">       9.2.   Allowance for Impairment Losses</t>
  </si>
  <si>
    <t xml:space="preserve">                  15.6.4.      Chattel Mortgage Loans</t>
  </si>
  <si>
    <t xml:space="preserve">                  15.6.5.      Notes Receivable</t>
  </si>
  <si>
    <t xml:space="preserve">                  15.6.6.      Housing Loans</t>
  </si>
  <si>
    <t xml:space="preserve">                  15.6.7.      Car Loans</t>
  </si>
  <si>
    <t xml:space="preserve">       15.7.     Accrued Dividends Receivable</t>
  </si>
  <si>
    <t xml:space="preserve">       25.1.     Fair Value Hedge</t>
  </si>
  <si>
    <t xml:space="preserve">       25.2.     Cash Flow Hedge</t>
  </si>
  <si>
    <t xml:space="preserve">       25.3.     Hedges of a Net Investment in Foreign Operation</t>
  </si>
  <si>
    <r>
      <t xml:space="preserve">        30.1.   </t>
    </r>
    <r>
      <rPr>
        <sz val="10"/>
        <color indexed="8"/>
        <rFont val="Arial"/>
        <family val="2"/>
      </rPr>
      <t>Oustanding Claims Reserves</t>
    </r>
  </si>
  <si>
    <r>
      <t xml:space="preserve">        30.2.</t>
    </r>
    <r>
      <rPr>
        <sz val="10"/>
        <color indexed="8"/>
        <rFont val="Arial"/>
        <family val="2"/>
      </rPr>
      <t xml:space="preserve">   Claims Handling Expenses</t>
    </r>
  </si>
  <si>
    <r>
      <t xml:space="preserve">        30.3.</t>
    </r>
    <r>
      <rPr>
        <sz val="10"/>
        <color indexed="8"/>
        <rFont val="Arial"/>
        <family val="2"/>
      </rPr>
      <t xml:space="preserve">   IBNR Reserves</t>
    </r>
  </si>
  <si>
    <r>
      <t xml:space="preserve">        32.1.</t>
    </r>
    <r>
      <rPr>
        <sz val="10"/>
        <color indexed="8"/>
        <rFont val="Arial"/>
        <family val="2"/>
      </rPr>
      <t xml:space="preserve">   Premiums Due to Reinsurers - Treaty</t>
    </r>
  </si>
  <si>
    <r>
      <t xml:space="preserve">        32.2.</t>
    </r>
    <r>
      <rPr>
        <sz val="10"/>
        <color indexed="8"/>
        <rFont val="Arial"/>
        <family val="2"/>
      </rPr>
      <t xml:space="preserve">   Premiums Due to Reinsurers - Facultative</t>
    </r>
  </si>
  <si>
    <r>
      <t xml:space="preserve">        33.1.</t>
    </r>
    <r>
      <rPr>
        <sz val="10"/>
        <color indexed="8"/>
        <rFont val="Arial"/>
        <family val="2"/>
      </rPr>
      <t xml:space="preserve">   Premiums Reserve Withheld for Reinsurers - Treaty</t>
    </r>
  </si>
  <si>
    <r>
      <t xml:space="preserve">        33.2.</t>
    </r>
    <r>
      <rPr>
        <sz val="10"/>
        <color indexed="8"/>
        <rFont val="Arial"/>
        <family val="2"/>
      </rPr>
      <t xml:space="preserve">   Premiums Reserve Withheld for Reinsurers - Facultative</t>
    </r>
  </si>
  <si>
    <t>67</t>
  </si>
  <si>
    <t>68</t>
  </si>
  <si>
    <t>69</t>
  </si>
  <si>
    <t>70</t>
  </si>
  <si>
    <t>71</t>
  </si>
  <si>
    <t>72</t>
  </si>
  <si>
    <t>73</t>
  </si>
  <si>
    <t>80</t>
  </si>
  <si>
    <t>82</t>
  </si>
  <si>
    <t>83</t>
  </si>
  <si>
    <t>84</t>
  </si>
  <si>
    <t>85</t>
  </si>
  <si>
    <t>86</t>
  </si>
  <si>
    <t>87</t>
  </si>
  <si>
    <t>89</t>
  </si>
  <si>
    <t>90</t>
  </si>
  <si>
    <t>91</t>
  </si>
  <si>
    <t>92</t>
  </si>
  <si>
    <t>93</t>
  </si>
  <si>
    <t>94</t>
  </si>
  <si>
    <t>95</t>
  </si>
  <si>
    <t>96</t>
  </si>
  <si>
    <t>98</t>
  </si>
  <si>
    <t>99</t>
  </si>
  <si>
    <t>138</t>
  </si>
  <si>
    <t>139</t>
  </si>
  <si>
    <t>TOTAL PREMIUMS RECEIVABLE, NET</t>
  </si>
  <si>
    <t xml:space="preserve">                  11.1.4.   Mutual Funds and Unit Investment Trusts</t>
  </si>
  <si>
    <r>
      <t xml:space="preserve">                  11.1.5.</t>
    </r>
    <r>
      <rPr>
        <sz val="10"/>
        <color indexed="8"/>
        <rFont val="Arial"/>
        <family val="2"/>
      </rPr>
      <t>   Real Estate Investment Trusts</t>
    </r>
  </si>
  <si>
    <t xml:space="preserve">                  11.1.6.   Other Funds</t>
  </si>
  <si>
    <r>
      <t xml:space="preserve">       14.4.</t>
    </r>
    <r>
      <rPr>
        <sz val="10"/>
        <color indexed="8"/>
        <rFont val="Arial"/>
        <family val="2"/>
      </rPr>
      <t>     Mutual Funds and Unit Investment Trusts</t>
    </r>
  </si>
  <si>
    <r>
      <t xml:space="preserve">       14.5.</t>
    </r>
    <r>
      <rPr>
        <sz val="10"/>
        <color indexed="8"/>
        <rFont val="Arial"/>
        <family val="2"/>
      </rPr>
      <t>     Real Estate Investment Trusts</t>
    </r>
  </si>
  <si>
    <t xml:space="preserve">       14.6.     Other Funds</t>
  </si>
  <si>
    <r>
      <t xml:space="preserve">       14.7.</t>
    </r>
    <r>
      <rPr>
        <sz val="10"/>
        <color indexed="8"/>
        <rFont val="Arial"/>
        <family val="2"/>
      </rPr>
      <t>     Allowance for Impairment Losses</t>
    </r>
  </si>
  <si>
    <t xml:space="preserve">                  15.6.8.      Purchase Money Mortgages</t>
  </si>
  <si>
    <t xml:space="preserve">                  15.6.9.      Sales Contract Receivable</t>
  </si>
  <si>
    <t xml:space="preserve">                  15.6.10.  Unquoted Debt Securities</t>
  </si>
  <si>
    <t xml:space="preserve">                  15.6.11.  Salary Loans</t>
  </si>
  <si>
    <t xml:space="preserve">                  15.6.12.  Others</t>
  </si>
  <si>
    <t>SCHEDULE 6.A - FINANCIAL ASSETS AT FAIR VALUE THROUGH PROFIT OR LOSS - DEBT SECURITIES</t>
  </si>
  <si>
    <t>SCHEDULE 6.B - FINANCIAL ASSETS AT FAIR VALUE THROUGH PROFIT OR LOSS - EQUITY SECURITIES</t>
  </si>
  <si>
    <t>Lease</t>
  </si>
  <si>
    <t>Schedule 32.A</t>
  </si>
  <si>
    <t>Schedule 32.B</t>
  </si>
  <si>
    <t>Schedule 33</t>
  </si>
  <si>
    <t>Schedule 34.A</t>
  </si>
  <si>
    <t>Schedule 34.B</t>
  </si>
  <si>
    <t>Schedule 34.C</t>
  </si>
  <si>
    <t xml:space="preserve">       Opinion</t>
  </si>
  <si>
    <r>
      <t xml:space="preserve">       16.2.</t>
    </r>
    <r>
      <rPr>
        <sz val="10"/>
        <color indexed="8"/>
        <rFont val="Arial"/>
        <family val="2"/>
      </rPr>
      <t>     Lease Receivables</t>
    </r>
  </si>
  <si>
    <t>Stock Symbol</t>
  </si>
  <si>
    <t>Rent Payable</t>
  </si>
  <si>
    <t>34.   Other RI Accounts Payable</t>
  </si>
  <si>
    <t>35.   Commissions Payable</t>
  </si>
  <si>
    <t>36.   Deferred Reinsurance Commissions</t>
  </si>
  <si>
    <t>37.   Return Premiums Payable</t>
  </si>
  <si>
    <t>38.   Taxes Payable</t>
  </si>
  <si>
    <t xml:space="preserve">        38.1.   Premiums Tax Payable</t>
  </si>
  <si>
    <t xml:space="preserve">        38.2.   Documentary Stamps Tax Payable</t>
  </si>
  <si>
    <t xml:space="preserve">        38.3.   Value-Added Tax (VAT) Payable</t>
  </si>
  <si>
    <t xml:space="preserve">        38.4.   Deferred Output VAT</t>
  </si>
  <si>
    <t xml:space="preserve">        38.5.   Income Tax Payable</t>
  </si>
  <si>
    <t xml:space="preserve">        38.6.   Withholding Tax Payable</t>
  </si>
  <si>
    <t xml:space="preserve">        38.7.   Fire Service Tax Payable</t>
  </si>
  <si>
    <t xml:space="preserve">        38.8.   Other Taxes and Licenses Payable</t>
  </si>
  <si>
    <t>39.   Deposit for Real Estate Under Contract to Sell</t>
  </si>
  <si>
    <t>40.   Cash Collaterals</t>
  </si>
  <si>
    <t>41.   Accounts Payable</t>
  </si>
  <si>
    <t xml:space="preserve">        41.1.   SSS Premiums Payable</t>
  </si>
  <si>
    <t xml:space="preserve">        41.2.   SSS Loans Payable</t>
  </si>
  <si>
    <t xml:space="preserve">        41.3.   Pag-ibig Premiums Payable</t>
  </si>
  <si>
    <t xml:space="preserve">        41.4.   Pag-ibig Loans Payable</t>
  </si>
  <si>
    <t xml:space="preserve">        41.5.   Rent Payable</t>
  </si>
  <si>
    <t xml:space="preserve">        41.6    Others (Specify on another sheet)</t>
  </si>
  <si>
    <t>42.   Dividends Payable</t>
  </si>
  <si>
    <t>43.   Financial Liabilities at Fair Value Through Profit or Loss</t>
  </si>
  <si>
    <t xml:space="preserve">        43.1.   Financial Liabilities Held for Trading</t>
  </si>
  <si>
    <t xml:space="preserve">        43.2.   Financial Liabilities Designated at Fair Value Through 
                   Profit or Loss</t>
  </si>
  <si>
    <t xml:space="preserve">        43.3.   Derivative Liabilities</t>
  </si>
  <si>
    <t>44.   Notes Payable</t>
  </si>
  <si>
    <t>45.   Lease Liability</t>
  </si>
  <si>
    <t>46.   Pension Obligation</t>
  </si>
  <si>
    <t>47.   Accrual for Long-Term Employee Benefits</t>
  </si>
  <si>
    <r>
      <t>48.   Deferred Tax Liability</t>
    </r>
    <r>
      <rPr>
        <sz val="10"/>
        <color indexed="8"/>
        <rFont val="Arial"/>
        <family val="2"/>
      </rPr>
      <t> </t>
    </r>
  </si>
  <si>
    <t>49.   Provisions</t>
  </si>
  <si>
    <t>50.   Cash-Settled Share-Based Payment</t>
  </si>
  <si>
    <t>51.   Accrued Expenses</t>
  </si>
  <si>
    <t xml:space="preserve">        51.1.   Accrued Utilities</t>
  </si>
  <si>
    <t xml:space="preserve">        51.2.   Accrued Services</t>
  </si>
  <si>
    <t xml:space="preserve">        51.3.   Accrual for Unused Compensated Absences</t>
  </si>
  <si>
    <t>52.   Other Liabilities</t>
  </si>
  <si>
    <t xml:space="preserve">        52.1.    Deferred Income</t>
  </si>
  <si>
    <t xml:space="preserve">        52.2.    Others</t>
  </si>
  <si>
    <t>53.   Derivative Liabilities Held for Hedging</t>
  </si>
  <si>
    <t xml:space="preserve">        53.1.    Fair Value Hedge</t>
  </si>
  <si>
    <t xml:space="preserve">        53.2.    Cash Flow Hedge</t>
  </si>
  <si>
    <t xml:space="preserve">        53.3.    Hedges of a Net Investment in Foreign Operation</t>
  </si>
  <si>
    <t>54.    Capital Stock</t>
  </si>
  <si>
    <t xml:space="preserve">        54.1.     Preferred Stock</t>
  </si>
  <si>
    <t xml:space="preserve">        54.2.     Common Stock</t>
  </si>
  <si>
    <t>55.    Statutory Deposit</t>
  </si>
  <si>
    <t>56.    Capital Stock Subscribed</t>
  </si>
  <si>
    <t>57.    Deposit for Future Subscription</t>
  </si>
  <si>
    <t xml:space="preserve">58.    Contributed Surplus </t>
  </si>
  <si>
    <t>59.    Contingency Surplus/ Home Office Inward 
         Remittances</t>
  </si>
  <si>
    <t>60.    Capital Paid In Excess of Par</t>
  </si>
  <si>
    <t>78.1</t>
  </si>
  <si>
    <t>78.2</t>
  </si>
  <si>
    <t>78.2.1</t>
  </si>
  <si>
    <t>78.2.1.1</t>
  </si>
  <si>
    <t>78.2.1.2</t>
  </si>
  <si>
    <t>78.2.2</t>
  </si>
  <si>
    <t>78.2.2.1</t>
  </si>
  <si>
    <t>78.2.2.2</t>
  </si>
  <si>
    <t>78.3</t>
  </si>
  <si>
    <t>78.3.1</t>
  </si>
  <si>
    <t>78.3.2</t>
  </si>
  <si>
    <t>78.4</t>
  </si>
  <si>
    <t>78.4.1</t>
  </si>
  <si>
    <t>78.4.2</t>
  </si>
  <si>
    <t>78.5</t>
  </si>
  <si>
    <t>78.5.1</t>
  </si>
  <si>
    <t>78.5.2</t>
  </si>
  <si>
    <t>78.5.3</t>
  </si>
  <si>
    <t>78.5.4</t>
  </si>
  <si>
    <t>78.5.5</t>
  </si>
  <si>
    <t>78.5.6</t>
  </si>
  <si>
    <t>78.5.7</t>
  </si>
  <si>
    <t>78.5.8</t>
  </si>
  <si>
    <t>78.5.9</t>
  </si>
  <si>
    <t>78.5.10</t>
  </si>
  <si>
    <t>78.5.11</t>
  </si>
  <si>
    <t>80.1</t>
  </si>
  <si>
    <t>80.2</t>
  </si>
  <si>
    <t>80.3</t>
  </si>
  <si>
    <t>80.4</t>
  </si>
  <si>
    <t>80.5</t>
  </si>
  <si>
    <t>82.1</t>
  </si>
  <si>
    <t>82.2</t>
  </si>
  <si>
    <t>82.3</t>
  </si>
  <si>
    <t>82.4</t>
  </si>
  <si>
    <t>82.5</t>
  </si>
  <si>
    <t>137.1</t>
  </si>
  <si>
    <t>137.2</t>
  </si>
  <si>
    <t>137.3</t>
  </si>
  <si>
    <t>137.4</t>
  </si>
  <si>
    <t>137.5</t>
  </si>
  <si>
    <t>137.6</t>
  </si>
  <si>
    <t>137.7</t>
  </si>
  <si>
    <t>137.8</t>
  </si>
  <si>
    <t>137.9</t>
  </si>
  <si>
    <t>137.10</t>
  </si>
  <si>
    <t>140</t>
  </si>
  <si>
    <t>140.1</t>
  </si>
  <si>
    <t>140.2</t>
  </si>
  <si>
    <t>140.3</t>
  </si>
  <si>
    <t>Computer Hardware</t>
  </si>
  <si>
    <t>SCHEDULE 24.C - PROPERTY AND EQUIPMENT</t>
  </si>
  <si>
    <t>TRANSPORTATION EQUIPMENT/ OFFICE FURNITURE, FIXTURES and EQUIPMENT</t>
  </si>
  <si>
    <t>Schedule 24.C</t>
  </si>
  <si>
    <t>OR/ Invoice Number</t>
  </si>
  <si>
    <t xml:space="preserve">1. Indicate the OR/ Invoice Number for IT Equipment purchase during the year ONLY. </t>
  </si>
  <si>
    <t>Total Computer Hardware</t>
  </si>
  <si>
    <t>Computer Software</t>
  </si>
  <si>
    <t>Total Computer Software</t>
  </si>
  <si>
    <t>Peripherals</t>
  </si>
  <si>
    <t>Total Peripherals</t>
  </si>
  <si>
    <t>Disposal</t>
  </si>
  <si>
    <t>5.     Davao de Oro (former Compostela Valley)</t>
  </si>
  <si>
    <t>Property and Equipment - IT Equipment</t>
  </si>
  <si>
    <t>Property and Equipment - Transportation Equipment/ Office Furniture, Fixtures And Equipment</t>
  </si>
  <si>
    <t>IT EQUIPMENT</t>
  </si>
  <si>
    <t>61.    Cost of Share-Based Payment</t>
  </si>
  <si>
    <t>62.    Reserve Accounts</t>
  </si>
  <si>
    <t>63.    Reserve for Appraisal Increment 
         - Property and Equipment</t>
  </si>
  <si>
    <t xml:space="preserve">       62.1.     Reserve for AFS Securities</t>
  </si>
  <si>
    <t xml:space="preserve">       62.2.     Reserve for Cash Flow Hedge</t>
  </si>
  <si>
    <t xml:space="preserve">       62.3.     Reserve for Hedge of a Net Investment in Foreign 
                      Operation</t>
  </si>
  <si>
    <t xml:space="preserve">       62.4.     Cumulative Foreign Currency Translation</t>
  </si>
  <si>
    <t xml:space="preserve">       63.1.    Reserve for Appraisal Increment - Property and Equipment</t>
  </si>
  <si>
    <t>64.    Remeasurement Gains (Losses) on Retirement  
         Pension Asset (Obligation)</t>
  </si>
  <si>
    <t>65.    Treasury Stock</t>
  </si>
  <si>
    <t>66.    Retained Earnings / Home Office Account</t>
  </si>
  <si>
    <t>Name of the Bank
or Trust Company</t>
  </si>
  <si>
    <t xml:space="preserve">CTD No. </t>
  </si>
  <si>
    <t>Interest 
Rate</t>
  </si>
  <si>
    <t>Disposed/Matured - Peso Currency</t>
  </si>
  <si>
    <t>Disposed/Matured - Foreign Currency</t>
  </si>
  <si>
    <t>Issuance Date</t>
  </si>
  <si>
    <t>Total Amount Due
(in pesos)</t>
  </si>
  <si>
    <t>(in pesos)</t>
  </si>
  <si>
    <t>LGT
(in pesos)</t>
  </si>
  <si>
    <t>Disposed/Matured</t>
  </si>
  <si>
    <t xml:space="preserve">Collected
During the
Year  </t>
  </si>
  <si>
    <t>Disposed / Matured</t>
  </si>
  <si>
    <t>Previous</t>
  </si>
  <si>
    <t xml:space="preserve">License No. </t>
  </si>
  <si>
    <t xml:space="preserve">I. </t>
  </si>
  <si>
    <t>Premiums Receivable with in 90 days</t>
  </si>
  <si>
    <t xml:space="preserve">II. </t>
  </si>
  <si>
    <t>Premiums Receivable between 91 days and 180 days</t>
  </si>
  <si>
    <t>Total Premiums Receivable - between 91 days and 180 days</t>
  </si>
  <si>
    <t>Total Premiums Receivable - Beyond One Hundred Eighty (180) days (Non-admitted):</t>
  </si>
  <si>
    <t>a. More than 6 months but less than 9 months</t>
  </si>
  <si>
    <t>b. More than 9 months but less than 12 months</t>
  </si>
  <si>
    <t>Total Premiums Receivable - Microinsurance - W/in 90 days</t>
  </si>
  <si>
    <t xml:space="preserve">                                                         - With in 91 days to 180 days</t>
  </si>
  <si>
    <t>Assumed Business (Current Year)</t>
  </si>
  <si>
    <t>Claims Status</t>
  </si>
  <si>
    <t>Net Claim</t>
  </si>
  <si>
    <t>Amount of Claim</t>
  </si>
  <si>
    <t>Sum Insured</t>
  </si>
  <si>
    <t>Name of  Assured</t>
  </si>
  <si>
    <t>Nature of Claim</t>
  </si>
  <si>
    <t>Product/Plan</t>
  </si>
  <si>
    <t>Claim Status</t>
  </si>
  <si>
    <t>Date of Loss</t>
  </si>
  <si>
    <t>Claim Number</t>
  </si>
  <si>
    <t>Date of Hospitalization</t>
  </si>
  <si>
    <t>Amount Recoverable from Reinsurance</t>
  </si>
  <si>
    <t>Date Denied</t>
  </si>
  <si>
    <t>Product/
Plan</t>
  </si>
  <si>
    <t>Registered Trade Name:</t>
  </si>
  <si>
    <r>
      <t xml:space="preserve">(please put a </t>
    </r>
    <r>
      <rPr>
        <b/>
        <sz val="10"/>
        <color theme="1"/>
        <rFont val="Wingdings"/>
        <charset val="2"/>
      </rPr>
      <t>ü</t>
    </r>
    <r>
      <rPr>
        <b/>
        <i/>
        <sz val="10"/>
        <color theme="1"/>
        <rFont val="Arial"/>
        <family val="2"/>
      </rPr>
      <t xml:space="preserve"> in the box)</t>
    </r>
  </si>
  <si>
    <t>*   Totals should tally with Columns 2 and 5 of Recapitulation I: Premiums Written and Premiums Earned</t>
  </si>
  <si>
    <t>** Totals should tally with Column 5 of Recapitulation II: Losses Paid and Losses Incurred</t>
  </si>
  <si>
    <r>
      <t>Direct Losses Paid</t>
    </r>
    <r>
      <rPr>
        <b/>
        <sz val="10"/>
        <color rgb="FFFF0000"/>
        <rFont val="Arial"/>
        <family val="2"/>
      </rPr>
      <t>**</t>
    </r>
  </si>
  <si>
    <r>
      <t>Direct Premiums Written</t>
    </r>
    <r>
      <rPr>
        <b/>
        <sz val="10"/>
        <color rgb="FFFF0000"/>
        <rFont val="Arial"/>
        <family val="2"/>
      </rPr>
      <t>*</t>
    </r>
  </si>
  <si>
    <r>
      <t>Number of policies</t>
    </r>
    <r>
      <rPr>
        <b/>
        <sz val="10"/>
        <color rgb="FFFF0000"/>
        <rFont val="Arial"/>
        <family val="2"/>
      </rPr>
      <t>*</t>
    </r>
  </si>
  <si>
    <t>d</t>
  </si>
  <si>
    <t>EXHIBIT IV.  INCOME STATEMENT, ACCRUAL BASIS</t>
  </si>
  <si>
    <t>a</t>
  </si>
  <si>
    <t xml:space="preserve">Plus:  </t>
  </si>
  <si>
    <t>Commissions Earned</t>
  </si>
  <si>
    <t>b</t>
  </si>
  <si>
    <t>Other Underwriting Income  ( Pls. specify )</t>
  </si>
  <si>
    <t>c</t>
  </si>
  <si>
    <t>Total Underwriting Income Earned  (a+b+c)</t>
  </si>
  <si>
    <t>Less:</t>
  </si>
  <si>
    <t>Losses Incurred</t>
  </si>
  <si>
    <t>Commissions Expenses</t>
  </si>
  <si>
    <t>e.3</t>
  </si>
  <si>
    <t>Other Underwriting Expenses  ( Pls. specify )</t>
  </si>
  <si>
    <t>e.4</t>
  </si>
  <si>
    <t>e</t>
  </si>
  <si>
    <t>Underwriting Gain/ (Loss)  (d-e)</t>
  </si>
  <si>
    <t>f</t>
  </si>
  <si>
    <t>Plus: Income Earned from the following investments :</t>
  </si>
  <si>
    <t xml:space="preserve"> (Gross of Final Taxes)</t>
  </si>
  <si>
    <t>g.1</t>
  </si>
  <si>
    <t>g.2</t>
  </si>
  <si>
    <t>Available for Sale Financial Assets</t>
  </si>
  <si>
    <t>g.3</t>
  </si>
  <si>
    <t>Held to Maturity Investments</t>
  </si>
  <si>
    <t>g.4</t>
  </si>
  <si>
    <t>g.5</t>
  </si>
  <si>
    <t>g.6</t>
  </si>
  <si>
    <t>g.7</t>
  </si>
  <si>
    <t>Other Investments</t>
  </si>
  <si>
    <t>g.8</t>
  </si>
  <si>
    <t>Security Fund</t>
  </si>
  <si>
    <t>g.9</t>
  </si>
  <si>
    <t>g</t>
  </si>
  <si>
    <t>Underwriting Gain/(Loss &amp; Investment Income) (f+g)</t>
  </si>
  <si>
    <t>h</t>
  </si>
  <si>
    <t>Other Income/Expense Items:</t>
  </si>
  <si>
    <t>Other Income ( Pls. specify)</t>
  </si>
  <si>
    <t>i.1</t>
  </si>
  <si>
    <t>Capital Gains</t>
  </si>
  <si>
    <t>i.2</t>
  </si>
  <si>
    <t>Capital Loss</t>
  </si>
  <si>
    <t>i.3</t>
  </si>
  <si>
    <t>Other Expenses ( Pls. Specify)</t>
  </si>
  <si>
    <t>i.4</t>
  </si>
  <si>
    <t>Depreciation on Real Estate</t>
  </si>
  <si>
    <t>i.5</t>
  </si>
  <si>
    <t>Investment Expenses</t>
  </si>
  <si>
    <t>i.6</t>
  </si>
  <si>
    <t>i</t>
  </si>
  <si>
    <t>Sub - Total (h+i)</t>
  </si>
  <si>
    <t>j</t>
  </si>
  <si>
    <t>Less: Taxes other than Premium &amp; Income Tax</t>
  </si>
  <si>
    <t>Taxes on Real Estate</t>
  </si>
  <si>
    <t>k.1</t>
  </si>
  <si>
    <t>k.2</t>
  </si>
  <si>
    <t>Corporate Residence  Certificate</t>
  </si>
  <si>
    <t>k.3</t>
  </si>
  <si>
    <t>Assessment, Licenses &amp;  Fees</t>
  </si>
  <si>
    <t>k.4</t>
  </si>
  <si>
    <t>VAT &amp; Fringe Benefit Tax</t>
  </si>
  <si>
    <t>k.5</t>
  </si>
  <si>
    <t>Final Taxes</t>
  </si>
  <si>
    <t>k.6</t>
  </si>
  <si>
    <t>k</t>
  </si>
  <si>
    <t>Other General Expenses</t>
  </si>
  <si>
    <t>Salaries &amp; Wages</t>
  </si>
  <si>
    <t>l.1</t>
  </si>
  <si>
    <t xml:space="preserve">Pension, retirement, &amp; other </t>
  </si>
  <si>
    <t xml:space="preserve">    similar benefits  (SSS, Medicare, etc.)</t>
  </si>
  <si>
    <t>l.2</t>
  </si>
  <si>
    <t>Rent, light &amp; water</t>
  </si>
  <si>
    <t>l.3</t>
  </si>
  <si>
    <t>Other general expenses</t>
  </si>
  <si>
    <t>l.4</t>
  </si>
  <si>
    <t>l</t>
  </si>
  <si>
    <t>Sub-Total (taxes &amp; general expenses) (k+l)</t>
  </si>
  <si>
    <t>m</t>
  </si>
  <si>
    <t>Net Income/ (Loss) before Income Tax</t>
  </si>
  <si>
    <t>n</t>
  </si>
  <si>
    <t>Less: Income Tax</t>
  </si>
  <si>
    <t>o</t>
  </si>
  <si>
    <t>p</t>
  </si>
  <si>
    <t>NET INCOME (LOSS) FOR THE YEAR</t>
  </si>
  <si>
    <t>EXHIBIT V:  TAXES PAID - CURRENT YEAR</t>
  </si>
  <si>
    <t xml:space="preserve">EXHIBIT VI :  STATEMENT OF PREMIUMS AND LOSSES (ASEAN UFIS) </t>
  </si>
  <si>
    <t>SCHEDULE 31.B - CLAIMS LIABILITIES (DISCOUNTED)</t>
  </si>
  <si>
    <t>EXHIBIT XII :  GENERAL INTERROGATORIES</t>
  </si>
  <si>
    <t>EXHIBIT XIII :  NOTES TO FINANCIAL STATEMENTS</t>
  </si>
  <si>
    <t>EXHIBIT IX. MICROINSURANCE SCHEDULE OF CLAIMS FILED - CURRENT YEAR</t>
  </si>
  <si>
    <t>EXHIBIT X. MICROINSURANCE SCHEDULE OF CLAIMS PAID - CURRENT YEAR</t>
  </si>
  <si>
    <t>EXHIBIT XI. MICROINSURANCE SCHEDULE OF CLAIMS DENIED - CURRENT YEAR</t>
  </si>
  <si>
    <t>Microinsurance Schedule of Claims Filed</t>
  </si>
  <si>
    <t>Microinsurance Schedule of Claims Paid</t>
  </si>
  <si>
    <t>Microinsurance Schedule of Claims Denied</t>
  </si>
  <si>
    <t>Income Statement, Accrual Basis</t>
  </si>
  <si>
    <t>Exhibit 8</t>
  </si>
  <si>
    <t>Exhibit 9</t>
  </si>
  <si>
    <t>Exhibit 10</t>
  </si>
  <si>
    <t>Exhibit 11</t>
  </si>
  <si>
    <t>Exhibit 12</t>
  </si>
  <si>
    <t>Exhibit 13</t>
  </si>
  <si>
    <t>Page 71</t>
  </si>
  <si>
    <t>Page 77</t>
  </si>
  <si>
    <t>Page 78</t>
  </si>
  <si>
    <t>Page 79</t>
  </si>
  <si>
    <t>Page 80</t>
  </si>
  <si>
    <t>Page 81</t>
  </si>
  <si>
    <t>Page 82</t>
  </si>
  <si>
    <t>P3, E1 - Dec LA</t>
  </si>
  <si>
    <t>P4, E2 - SFP - Asset</t>
  </si>
  <si>
    <t xml:space="preserve">P5, E2 - SFP - Liab, NW </t>
  </si>
  <si>
    <t>P6, E3 - SCI</t>
  </si>
  <si>
    <t>P7, E4 - IS (Accrual)</t>
  </si>
  <si>
    <t>P8, E5 - Tax</t>
  </si>
  <si>
    <t>P9, E6 - Prem and Loss</t>
  </si>
  <si>
    <t>P10, E7 - Reinsurance</t>
  </si>
  <si>
    <t>P11, E8 - Seguro</t>
  </si>
  <si>
    <t>P12, E9 - Micro1</t>
  </si>
  <si>
    <t>P13, E10 - Micro2</t>
  </si>
  <si>
    <t>P14, E11 - Micro3</t>
  </si>
  <si>
    <t>P15, E12 - Gen'l Inte</t>
  </si>
  <si>
    <t>P16, E13 - Notes to FS</t>
  </si>
  <si>
    <t>P17, R1 - Premiums</t>
  </si>
  <si>
    <t xml:space="preserve"> P18, R2 - Losses</t>
  </si>
  <si>
    <t>P19, R3 - Commissions</t>
  </si>
  <si>
    <t>P20, R4 - Risk in Force</t>
  </si>
  <si>
    <t>P21, R5 - Losses and Claims</t>
  </si>
  <si>
    <t>P22, R6 - Prem and Claims</t>
  </si>
  <si>
    <t>P23, R7 - Line of Business</t>
  </si>
  <si>
    <t>P24, S1 - Cash</t>
  </si>
  <si>
    <t>P25, S2 - T Dep</t>
  </si>
  <si>
    <t>P26, S3.A - Prem Rec w90</t>
  </si>
  <si>
    <t>P27, S3.B - Prem Rec Govt</t>
  </si>
  <si>
    <t>P28, S3.C - Prem Rec Marine</t>
  </si>
  <si>
    <t>P29,S3.D - Prem Rec Jumbo Risks</t>
  </si>
  <si>
    <t>P30, S4 - Reinsurance</t>
  </si>
  <si>
    <t>P31, S5 - Surety Loss</t>
  </si>
  <si>
    <t>P36, S7 - HTM</t>
  </si>
  <si>
    <t>P37, S8 - RE Mortgage Loan</t>
  </si>
  <si>
    <t>P38, S9 - Collateral Loan</t>
  </si>
  <si>
    <t>P39, S10 - Guaranteed Loan</t>
  </si>
  <si>
    <t>P40, S11 - Chattel Mortgage</t>
  </si>
  <si>
    <t>P41, S12 - Notes Rec</t>
  </si>
  <si>
    <t>P42, S13 - Housing Loan</t>
  </si>
  <si>
    <t>P43, S14 - Car Loan</t>
  </si>
  <si>
    <t>P44, S15 - Money Mortgage</t>
  </si>
  <si>
    <t>P45, S16 - Sales Contract</t>
  </si>
  <si>
    <t>P46, S17 - Unquoted Debt Sec</t>
  </si>
  <si>
    <t>P47, S18 - Salary Loans</t>
  </si>
  <si>
    <t>P48, S19 - Other Loans</t>
  </si>
  <si>
    <t>P49, S20.A - AFS - Debt</t>
  </si>
  <si>
    <t>P50, S20.B - AFS - Equity</t>
  </si>
  <si>
    <t>P51, S20.C - AFS - Funds</t>
  </si>
  <si>
    <t>P52, S21 - Due and Accrued</t>
  </si>
  <si>
    <t>P53, S22 - Acc Rec</t>
  </si>
  <si>
    <t>P54, S23 - Inv in Sub,Assoc,JV</t>
  </si>
  <si>
    <t>P55, S24.A - P and E</t>
  </si>
  <si>
    <t>P56, S24.B - P and E</t>
  </si>
  <si>
    <t>P57, S24.C - P and E</t>
  </si>
  <si>
    <t>P58, S25 - Inv Prop</t>
  </si>
  <si>
    <t xml:space="preserve">P59, S26 - Lease </t>
  </si>
  <si>
    <t>P60, S27 - NCAHS</t>
  </si>
  <si>
    <t>P61, S28 - Subs Receivable</t>
  </si>
  <si>
    <t>P62, S29 - Derivative Asset</t>
  </si>
  <si>
    <t>P63, S30 - Other Asset</t>
  </si>
  <si>
    <t>P64, S31.A-CL-Undiscounted</t>
  </si>
  <si>
    <t>P65, S31.B-CL-Discounted</t>
  </si>
  <si>
    <t>P66, S32.A - PL - Undiscounted</t>
  </si>
  <si>
    <t>P67, S32.B - PL - Discounted</t>
  </si>
  <si>
    <t>P68, S33 - Loss Triangle</t>
  </si>
  <si>
    <t>P69, S34.A - LCP - Direct</t>
  </si>
  <si>
    <t>P70, S34.B - LCP - Treaty</t>
  </si>
  <si>
    <t>P71, S34.C - LCP - Facultative</t>
  </si>
  <si>
    <t>P72, S35 - Comm. Pay</t>
  </si>
  <si>
    <t>P73, S36 - Ret Prem Pay</t>
  </si>
  <si>
    <t>P74, S37 - Tax Pay</t>
  </si>
  <si>
    <t>P75, S38 - Accts. Pay</t>
  </si>
  <si>
    <t>P76, S39 - Div Pay</t>
  </si>
  <si>
    <t>P77, S40 - Notes Pay</t>
  </si>
  <si>
    <t>P78, S41 - Prov</t>
  </si>
  <si>
    <t>P79, S42 - Accrd Exp</t>
  </si>
  <si>
    <t>P80, S43 - Other Liab</t>
  </si>
  <si>
    <t>P81, S44 - Net Worth</t>
  </si>
  <si>
    <t>P82, S45 - Comm Paid</t>
  </si>
  <si>
    <t>Name of reinsurer or cedant must be the same as inputted in Page 10, Exhibit 7, Reinsurance Assumed, Ceded and Retroceded</t>
  </si>
  <si>
    <t>SCHEDULE 6.D - FINANCIAL ASSETS AT FAIR VALUE THROUGH PROFIT OR LOSS - DERIVATIVE ASSETS</t>
  </si>
  <si>
    <t>Total NLL Set-up in Prior Years</t>
  </si>
  <si>
    <t>2011 and prior</t>
  </si>
  <si>
    <t>II. Outside the  Philippine Territory*</t>
  </si>
  <si>
    <t>Name of Country</t>
  </si>
  <si>
    <t>*Add rows if necessary.</t>
  </si>
  <si>
    <t>Life (for Professional Reinsurer only)</t>
  </si>
  <si>
    <t>Incorporated on</t>
  </si>
  <si>
    <t>Commenced business on</t>
  </si>
  <si>
    <t>Certificate of Authority No.:</t>
  </si>
  <si>
    <t>Date of Original Issue:</t>
  </si>
  <si>
    <t>MEMBERS OF THE BOARD, OFFICERS AND EMPLOYEES</t>
  </si>
  <si>
    <t>Home Office Address:</t>
  </si>
  <si>
    <t>Corporate Residence Certificate No.:</t>
  </si>
  <si>
    <t>Mail address:</t>
  </si>
  <si>
    <t>Website:</t>
  </si>
  <si>
    <t>Email Address:</t>
  </si>
  <si>
    <r>
      <t xml:space="preserve">       Basis for not unqualified opinion 
       on </t>
    </r>
    <r>
      <rPr>
        <b/>
        <u/>
        <sz val="10"/>
        <color theme="1"/>
        <rFont val="Arial"/>
        <family val="2"/>
      </rPr>
      <t>current year</t>
    </r>
    <r>
      <rPr>
        <b/>
        <sz val="10"/>
        <color theme="1"/>
        <rFont val="Arial"/>
        <family val="2"/>
      </rPr>
      <t xml:space="preserve"> Audited Financial 
       Statement</t>
    </r>
  </si>
  <si>
    <t>1. Add rows if necessary.</t>
  </si>
  <si>
    <t>3. If presented in separate sheet, follow the information required.</t>
  </si>
  <si>
    <t>2. Add  rows if necessary: specifiy position in first column of the table.</t>
  </si>
  <si>
    <t>Corp. Governance Compliance Officer</t>
  </si>
  <si>
    <t>TO</t>
  </si>
  <si>
    <r>
      <t xml:space="preserve">Directors </t>
    </r>
    <r>
      <rPr>
        <i/>
        <sz val="9"/>
        <color theme="1"/>
        <rFont val="Arial"/>
        <family val="2"/>
      </rPr>
      <t>(Refer to Note 1)</t>
    </r>
  </si>
  <si>
    <r>
      <t xml:space="preserve">Other Officers </t>
    </r>
    <r>
      <rPr>
        <i/>
        <sz val="9"/>
        <color theme="1"/>
        <rFont val="Arial"/>
        <family val="2"/>
      </rPr>
      <t>(Refer to Note 2)</t>
    </r>
  </si>
  <si>
    <r>
      <t>Names and Address of General Agents &amp; Brokers; Certificate of Authority Number and Date of Issue:</t>
    </r>
    <r>
      <rPr>
        <i/>
        <sz val="9"/>
        <color theme="1"/>
        <rFont val="Arial"/>
        <family val="2"/>
      </rPr>
      <t xml:space="preserve">  (Refer to Note 1 or 3)</t>
    </r>
  </si>
  <si>
    <r>
      <t xml:space="preserve">Domestic/ Foreign  
</t>
    </r>
    <r>
      <rPr>
        <i/>
        <sz val="9"/>
        <color theme="1"/>
        <rFont val="Arial"/>
        <family val="2"/>
      </rPr>
      <t>(Refer to Note 1 or 3)</t>
    </r>
  </si>
  <si>
    <t xml:space="preserve">Number of Branches: </t>
  </si>
  <si>
    <r>
      <t xml:space="preserve">Subsidiaries &amp; Affiliates
</t>
    </r>
    <r>
      <rPr>
        <i/>
        <sz val="9"/>
        <color theme="1"/>
        <rFont val="Arial"/>
        <family val="2"/>
      </rPr>
      <t>(Refer to Note 1 or 3)</t>
    </r>
  </si>
  <si>
    <t>N u m b e r    o f</t>
  </si>
  <si>
    <t>Domestic Branches</t>
  </si>
  <si>
    <t xml:space="preserve">INSTRUCTIONS ON PRINTING THIS PAGE: </t>
  </si>
  <si>
    <r>
      <t xml:space="preserve">1. </t>
    </r>
    <r>
      <rPr>
        <b/>
        <sz val="11"/>
        <color theme="1"/>
        <rFont val="Arial"/>
        <family val="2"/>
      </rPr>
      <t xml:space="preserve">Show the Developer tab on the ribbon
</t>
    </r>
    <r>
      <rPr>
        <sz val="11"/>
        <color theme="1"/>
        <rFont val="Arial"/>
        <family val="2"/>
      </rPr>
      <t xml:space="preserve">
To add the Developer tab to the Excel ribbon, do the following:
Right-click anywhere on the ribbon, and then click Customize the Ribbon… Or, click File &gt; Options &gt; Customize Ribbon.
Under Customize the Ribbon, select Main Tabs (usually it is selected by default), check the Developer box, and click OK.</t>
    </r>
  </si>
  <si>
    <r>
      <t xml:space="preserve">2.  </t>
    </r>
    <r>
      <rPr>
        <b/>
        <sz val="11"/>
        <color theme="1"/>
        <rFont val="Arial"/>
        <family val="2"/>
      </rPr>
      <t>Repeating Rows on a Printout Except the Last Page</t>
    </r>
    <r>
      <rPr>
        <sz val="11"/>
        <color theme="1"/>
        <rFont val="Arial"/>
        <family val="2"/>
      </rPr>
      <t xml:space="preserve">
Navigate to Developer and click View Code under Controls tab, then press F5 on your keyboard. 
If no code was found when your click the "View Code" paste the following before pressing F5:  
Sub PrintWorksheet()
    Dim lPages As Long
    Dim sTemp As String
    lPages = Application.ExecuteExcel4Macro("GET.DOCUMENT(50)")
    With ActiveSheet.PageSetup
        ActiveSheet.PrintOut From:=1, To:=lPages - 1
        sTemp = .PrintTitleRows
        .PrintTitleRows = ""
        ActiveSheet.PrintOut From:=lPages, To:=lPages
        .PrintTitleRows = sTemp
    End With
End Sub</t>
    </r>
  </si>
  <si>
    <t>hbn</t>
  </si>
  <si>
    <t>2. Name of reinsurer or cedant must be the same as inputted in Page 30, Schedule 4, Reinsurance Accounts</t>
  </si>
  <si>
    <t>ANNUAL STATEMENT OF</t>
  </si>
  <si>
    <t>FOR THE YEAR ENDED</t>
  </si>
  <si>
    <t>EXHIBIT VII: REINSURANCE: ASSUMED, CEDED AND RETROCEDED - CURRENT YEAR</t>
  </si>
  <si>
    <t>EXHIBIT VIII: SEGURO TEMPLATE</t>
  </si>
  <si>
    <t>NOTE/INSTRUCTION:</t>
  </si>
  <si>
    <t>1. If the company have microinsurance business, print the filed-out SEGURO template and attached on this page, if none, kindly input NONE/NIL on the page</t>
  </si>
  <si>
    <r>
      <rPr>
        <b/>
        <sz val="10"/>
        <color rgb="FFFF0000"/>
        <rFont val="Arial"/>
        <family val="2"/>
      </rPr>
      <t>Note:</t>
    </r>
    <r>
      <rPr>
        <sz val="10"/>
        <color theme="1"/>
        <rFont val="Arial"/>
        <family val="2"/>
      </rPr>
      <t xml:space="preserve"> Income Statement should tally with Exhibit III: Statement of Comprehensive Income</t>
    </r>
  </si>
  <si>
    <t>*Use the separate SEGURO Template</t>
  </si>
  <si>
    <r>
      <t xml:space="preserve">Date Filed 
</t>
    </r>
    <r>
      <rPr>
        <sz val="10"/>
        <color theme="1"/>
        <rFont val="Arial"/>
        <family val="2"/>
      </rPr>
      <t>(with complete documents)</t>
    </r>
  </si>
  <si>
    <t>What officials and heads of departments of the company supervised the making of this report?</t>
  </si>
  <si>
    <t xml:space="preserve">In what states, territories, or foreign countries is the company authorized to transact business? </t>
  </si>
  <si>
    <t xml:space="preserve">Have the instructions printed on the inside front cover of the blank  furnished by the Insurance Commission been followed in every detail? </t>
  </si>
  <si>
    <t>In all cases where the company has assumed risks from another company, there should be in this statement on account of such reinsurances a reserve equal to that which the original company has been required to set up had it retained the risks. Has this been done?</t>
  </si>
  <si>
    <t xml:space="preserve">under what form of reinsurance agreement? </t>
  </si>
  <si>
    <r>
      <t>Miscellaneous</t>
    </r>
    <r>
      <rPr>
        <i/>
        <sz val="10"/>
        <rFont val="Arial"/>
        <family val="2"/>
      </rPr>
      <t xml:space="preserve"> 
(Enumerate breakdown below)</t>
    </r>
  </si>
  <si>
    <t>Breakdown of Miscellaneous</t>
  </si>
  <si>
    <t xml:space="preserve">NOTE/ INSTRUCTIONS: </t>
  </si>
  <si>
    <t>1. If applicable, please provide information/data for rows in Columns 3 and 4 which are are not grayed out</t>
  </si>
  <si>
    <t>2. Do not alter the  template by adding/deleting rows or columns, or changing formula; Necessary adjustments or reconciliation needed should be presented below and outside the template.</t>
  </si>
  <si>
    <t>3. Add rows if necessary; The totals for Miscellaneous should be reflected on item 24 of the Recapitulation</t>
  </si>
  <si>
    <t>3. Add rows if necessary; The totals for Miscellaneous (Breakdown of Miscellaneous table) should be reflected on item 24 of the Recapitulation</t>
  </si>
  <si>
    <t>1. Number of Claims indicated in Column 2 refers to Coulmn 3 (Losses on Direct Business)</t>
  </si>
  <si>
    <t>Net Commission Expenses
(6+7+8+9-10-11-12)</t>
  </si>
  <si>
    <t>1. Do not alter the  template by adding/deleting rows or columns, or changing formula; Necessary adjustments or reconciliation needed should be presented below and outside the template.</t>
  </si>
  <si>
    <t>2. Add rows if necessary; The totals for Miscellaneous should be reflected on item 24 of the Recapitulation</t>
  </si>
  <si>
    <t>1. Totals should tally with Column 5 of Recapitulation I: Premiums Written and Premiums Earned</t>
  </si>
  <si>
    <t xml:space="preserve"> (Premiums on Direct Business)</t>
  </si>
  <si>
    <t>2.In case of deposit in foreign banks, please attach computation showing amount of deposit in foreign currency, conversion rate used, etc.</t>
  </si>
  <si>
    <t>3. Disclose the amounts allocated for Microinsurance.</t>
  </si>
  <si>
    <t>Attached another sheet if breakdown would result to a large file, however, use the same format.</t>
  </si>
  <si>
    <t>Total Premiums Receivable - within 180 days</t>
  </si>
  <si>
    <r>
      <t xml:space="preserve">Rating* 
</t>
    </r>
    <r>
      <rPr>
        <sz val="9"/>
        <rFont val="Arial"/>
        <family val="2"/>
      </rPr>
      <t>(for RBC)</t>
    </r>
  </si>
  <si>
    <r>
      <t xml:space="preserve">Bank Rating
</t>
    </r>
    <r>
      <rPr>
        <sz val="10"/>
        <rFont val="Arial"/>
        <family val="2"/>
      </rPr>
      <t>(For RBC)</t>
    </r>
  </si>
  <si>
    <r>
      <t xml:space="preserve">Counterparty Rating
</t>
    </r>
    <r>
      <rPr>
        <sz val="10"/>
        <rFont val="Arial"/>
        <family val="2"/>
      </rPr>
      <t>(For RBC )</t>
    </r>
  </si>
  <si>
    <t>1. For Rating column, refer to CL No. 2018-68 dated 28 December 2016. Also, please specify Rating Agency.</t>
  </si>
  <si>
    <t>For Rating column, refer to CL No. 2018-68 dated 28 December 2016. Also, please specify Rating Agency.</t>
  </si>
  <si>
    <r>
      <t xml:space="preserve">Counterparty Rating*
</t>
    </r>
    <r>
      <rPr>
        <sz val="10"/>
        <rFont val="Arial"/>
        <family val="2"/>
      </rPr>
      <t>(For RBC)</t>
    </r>
  </si>
  <si>
    <r>
      <t xml:space="preserve">Counterparty Rating
</t>
    </r>
    <r>
      <rPr>
        <sz val="10"/>
        <rFont val="Arial"/>
        <family val="2"/>
      </rPr>
      <t>(For RBC)</t>
    </r>
  </si>
  <si>
    <r>
      <t xml:space="preserve">Category*
</t>
    </r>
    <r>
      <rPr>
        <sz val="10"/>
        <rFont val="Arial"/>
        <family val="2"/>
      </rPr>
      <t>(For RBC)</t>
    </r>
  </si>
  <si>
    <r>
      <t xml:space="preserve">State if "Listed" or "Unlisted"*
</t>
    </r>
    <r>
      <rPr>
        <sz val="10"/>
        <color rgb="FF000000"/>
        <rFont val="Arial"/>
        <family val="2"/>
      </rPr>
      <t>(For RBC)</t>
    </r>
  </si>
  <si>
    <r>
      <t xml:space="preserve">Counterparty Ratings*
</t>
    </r>
    <r>
      <rPr>
        <sz val="10"/>
        <rFont val="Arial"/>
        <family val="2"/>
      </rPr>
      <t>(For RBC)</t>
    </r>
  </si>
  <si>
    <r>
      <t>Counterparty Ratings*</t>
    </r>
    <r>
      <rPr>
        <sz val="10"/>
        <rFont val="Arial"/>
        <family val="2"/>
      </rPr>
      <t xml:space="preserve">
(For RBC)</t>
    </r>
  </si>
  <si>
    <r>
      <t xml:space="preserve">Aging Period*
</t>
    </r>
    <r>
      <rPr>
        <sz val="10"/>
        <rFont val="Arial"/>
        <family val="2"/>
      </rPr>
      <t>(For RBC)</t>
    </r>
  </si>
  <si>
    <r>
      <t xml:space="preserve">Counterparty Ratings*
</t>
    </r>
    <r>
      <rPr>
        <sz val="10"/>
        <rFont val="Arial"/>
        <family val="2"/>
      </rPr>
      <t>(for RBC)</t>
    </r>
  </si>
  <si>
    <r>
      <t xml:space="preserve">Counterparty Ratings
</t>
    </r>
    <r>
      <rPr>
        <sz val="10"/>
        <rFont val="Arial"/>
        <family val="2"/>
      </rPr>
      <t>(For RBC)</t>
    </r>
  </si>
  <si>
    <r>
      <t xml:space="preserve">Category*
</t>
    </r>
    <r>
      <rPr>
        <sz val="10"/>
        <color rgb="FF000000"/>
        <rFont val="Arial"/>
        <family val="2"/>
      </rPr>
      <t>(For RBC)</t>
    </r>
  </si>
  <si>
    <r>
      <t xml:space="preserve">Category*
</t>
    </r>
    <r>
      <rPr>
        <sz val="10"/>
        <color rgb="FF000000"/>
        <rFont val="Arial"/>
        <family val="2"/>
      </rPr>
      <t>(for RBC)</t>
    </r>
  </si>
  <si>
    <t>Schedule 1, page 24</t>
  </si>
  <si>
    <t>Schedule 2, page 25</t>
  </si>
  <si>
    <t>Schedule 6.A, page 32</t>
  </si>
  <si>
    <t>Schedule 6.B, page 33</t>
  </si>
  <si>
    <t>Schedule 7, page 36</t>
  </si>
  <si>
    <t>Schedule 8, page 37</t>
  </si>
  <si>
    <t>Schedule 9, page 38</t>
  </si>
  <si>
    <t>Schedule 10, page 39</t>
  </si>
  <si>
    <t>Schedule 11, page 40</t>
  </si>
  <si>
    <t>Schedule 12, page 41</t>
  </si>
  <si>
    <t>Schedule 13, page 42</t>
  </si>
  <si>
    <t>Schedule 14, page 43</t>
  </si>
  <si>
    <t>Schedule 15, page 44</t>
  </si>
  <si>
    <t>Schedule 16, page 45</t>
  </si>
  <si>
    <t>Schedule 17, page 46</t>
  </si>
  <si>
    <t>Schedule 18, page 47</t>
  </si>
  <si>
    <t>Schedule 19, page 48</t>
  </si>
  <si>
    <t>Schedule 20.A, page 49</t>
  </si>
  <si>
    <t>Schedule 20.B, page 50</t>
  </si>
  <si>
    <t>(Loss Reserves shall consist of provisions set up by the company for claims reported but not yet settled, claims incurred but not yet reported, and all expenses associated with the settlement of such claims, except loss adjustment expenses)</t>
  </si>
  <si>
    <t>Earned during the year: per schedule 21, Page 42, Column 5</t>
  </si>
  <si>
    <t>pages 17, col. 19  (disclosed prems collected for MI during the year  _______)</t>
  </si>
  <si>
    <t>Total increase in Ledger Assets Brought Forward to line 1, page 3</t>
  </si>
  <si>
    <t>Amount carried forward from line 14, page 2</t>
  </si>
  <si>
    <t>Net Losses Incurred, per Recapitulation II, page 18, Column 17 (refer to Recap II for MI)</t>
  </si>
  <si>
    <t>Commission Expenses, Recapitulation III, page.19 (refer to Recap III for MI)</t>
  </si>
  <si>
    <t>Total Ledger Assets, December 31, Current  Year, Exhibit II Page 4</t>
  </si>
  <si>
    <t>Net Premiums Earned, Recapitulation I, Column 19, page 17
(Microinsurance: P_________)</t>
  </si>
  <si>
    <t>Interest Income, Schedule 21, Column 5, page 42</t>
  </si>
  <si>
    <t>In Filling-out the Annual Statement</t>
  </si>
  <si>
    <t>c. More than 12 months but less than 15 months</t>
  </si>
  <si>
    <t>d. More than 15 months but less than 18 months</t>
  </si>
  <si>
    <t>e. More than 18 months</t>
  </si>
  <si>
    <t xml:space="preserve">If the company has no particular for the tab, insert "Not Applicable", "NONE" or "NIL" in the middle of the worksheet. </t>
  </si>
  <si>
    <t>P32, S6.A - FAFVTPL - Debt</t>
  </si>
  <si>
    <t>P33, S6.B - FAFVTPL - Equity</t>
  </si>
  <si>
    <t>P34, S6.C - FAFVTPL - Funds</t>
  </si>
  <si>
    <t>P35, S6.D - FAFVTPL - Deriv</t>
  </si>
  <si>
    <t xml:space="preserve">       15.3.     Accrued Interest Income - Financial Assets at FVTPL</t>
  </si>
  <si>
    <t xml:space="preserve">                  15.3.2.      Financial Assets Designated at FVTPL</t>
  </si>
  <si>
    <t xml:space="preserve">                  15.7.1.  FVTPL Equity Securities</t>
  </si>
  <si>
    <t xml:space="preserve">       11.2.   Financial Assets Designated at Fair Value 
                   Through Profit or Loss (FVTPL)</t>
  </si>
  <si>
    <t>Interest Income - Financial Assets at FVTPL</t>
  </si>
  <si>
    <t>Financial Assets Designated at FVTPL</t>
  </si>
  <si>
    <t>Financial Assets at FVTPL</t>
  </si>
  <si>
    <t>Financial Assets Designated at Fair Value Through Profit or Loss (FVTPL) - Debt Securities (Government)</t>
  </si>
  <si>
    <t>Total Financial Assets Designated at Fair Value Through Profit or Loss (FVTPL) - Debt Securities (Government)</t>
  </si>
  <si>
    <t>Financial Assets Designated at Fair Value Through Profit or Loss (FVTPL) - Debt Securities (Private)</t>
  </si>
  <si>
    <t>Financial Assets Designated at Fair Value Through 
Profit or Loss (FVTPL) - Equity Securities</t>
  </si>
  <si>
    <t>Total (FVTPL) - Equity Securities</t>
  </si>
  <si>
    <t>Financial Assets Designated at Fair Value Through Profit or Loss (FVTPL)</t>
  </si>
  <si>
    <t>Total Financial Assets Designated at FVTPL</t>
  </si>
  <si>
    <t>Accrued Interest Income - Financial Assets at FVTPL</t>
  </si>
  <si>
    <t xml:space="preserve">     Financial Assets Designated at FVTPL</t>
  </si>
  <si>
    <t xml:space="preserve">          FVTPL Equity Securities</t>
  </si>
  <si>
    <t>Total Premiums Receivable - Government Agencies (See Sch. 3-B, page 22)</t>
  </si>
  <si>
    <t xml:space="preserve">Column 1 (Name of the company) must refers to the ceding company or reinsurer and not the brokers. </t>
  </si>
  <si>
    <t>D.1 Investment Management Account (IMA)</t>
  </si>
  <si>
    <t>Rate Used to Obtain Market Value</t>
  </si>
  <si>
    <t xml:space="preserve">D.1 Investment Management Account (IMA) </t>
  </si>
  <si>
    <t>Balance per approved Synopsis</t>
  </si>
  <si>
    <t>Collateral Details</t>
  </si>
  <si>
    <r>
      <t xml:space="preserve">       15.9.</t>
    </r>
    <r>
      <rPr>
        <sz val="10"/>
        <color indexed="8"/>
        <rFont val="Arial"/>
        <family val="2"/>
      </rPr>
      <t>   Accrued Investment Income - Others</t>
    </r>
  </si>
  <si>
    <t>Has any  of the company assets been pledged as security of loan?  If yes, give details:</t>
  </si>
  <si>
    <t>Total Net Premiums Receivable - Within 180 Days (Admitted)</t>
  </si>
  <si>
    <t>2018 and prior</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</si>
</sst>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_(* #,##0.00_);_(* \(#,##0.00\);_(* &quot;-&quot;??_);_(@_)"/>
    <numFmt numFmtId="165" formatCode="_(* #,##0_);_(* \(#,##0\);_(* &quot;-&quot;??_);_(@_)"/>
    <numFmt numFmtId="166" formatCode="_(* #,##0.0000_);_(* \(#,##0.0000\);_(* &quot;-&quot;??_);_(@_)"/>
    <numFmt numFmtId="167" formatCode="_(* #,##0.00_);_(* \(#,##0.00\);_(* \-??_);_(@_)"/>
    <numFmt numFmtId="168" formatCode="_(* #,##0_);_(* \(#,##0\);_(* \-??_);_(@_)"/>
    <numFmt numFmtId="169" formatCode="0_);\(0\)"/>
    <numFmt numFmtId="170" formatCode="General_)"/>
    <numFmt numFmtId="171" formatCode="mm/dd/yy"/>
    <numFmt numFmtId="172" formatCode="[$-3409]mmmm\ dd\,\ yyyy;@"/>
    <numFmt numFmtId="173" formatCode="0.0"/>
    <numFmt numFmtId="174" formatCode="[$-409]mmmm\ d\,\ yyyy;@"/>
    <numFmt numFmtId="175" formatCode="[$-409]d\-mmm\-yy;@"/>
    <numFmt numFmtId="176" formatCode="0.00_)"/>
    <numFmt numFmtId="177" formatCode="_-* #,##0.000_-;\-* #,##0.000_-;_-* &quot;-&quot;??_-;_-@_-"/>
    <numFmt numFmtId="178" formatCode="[$-3409]dd\-mmm\-yy;@"/>
  </numFmts>
  <fonts count="115" x14ac:knownFonts="1">
    <font>
      <sz val="11"/>
      <color theme="1"/>
      <name val="Calibri"/>
      <family val="2"/>
      <scheme val="minor"/>
    </font>
    <font>
      <sz val="11"/>
      <color indexed="8"/>
      <name val="Calibri"/>
      <family val="2"/>
    </font>
    <font>
      <b/>
      <sz val="10"/>
      <name val="Arial"/>
      <family val="2"/>
    </font>
    <font>
      <b/>
      <u/>
      <sz val="10"/>
      <name val="Arial"/>
      <family val="2"/>
    </font>
    <font>
      <sz val="10"/>
      <name val="Arial"/>
      <family val="2"/>
    </font>
    <font>
      <u/>
      <sz val="10"/>
      <name val="Arial"/>
      <family val="2"/>
    </font>
    <font>
      <sz val="12"/>
      <name val="Arial"/>
      <family val="2"/>
    </font>
    <font>
      <b/>
      <sz val="9"/>
      <name val="Tahoma"/>
      <family val="2"/>
    </font>
    <font>
      <b/>
      <sz val="16"/>
      <name val="Arial"/>
      <family val="2"/>
    </font>
    <font>
      <sz val="10"/>
      <color indexed="10"/>
      <name val="Arial"/>
      <family val="2"/>
    </font>
    <font>
      <b/>
      <sz val="12"/>
      <color indexed="10"/>
      <name val="Arial"/>
      <family val="2"/>
    </font>
    <font>
      <b/>
      <sz val="12"/>
      <name val="Arial"/>
      <family val="2"/>
    </font>
    <font>
      <b/>
      <sz val="10"/>
      <color indexed="10"/>
      <name val="Arial"/>
      <family val="2"/>
    </font>
    <font>
      <b/>
      <i/>
      <sz val="10"/>
      <name val="Arial"/>
      <family val="2"/>
    </font>
    <font>
      <i/>
      <sz val="10"/>
      <name val="Arial"/>
      <family val="2"/>
    </font>
    <font>
      <sz val="10"/>
      <color indexed="8"/>
      <name val="Arial"/>
      <family val="2"/>
    </font>
    <font>
      <sz val="24"/>
      <name val="Arial"/>
      <family val="2"/>
    </font>
    <font>
      <sz val="18"/>
      <name val="Arial"/>
      <family val="2"/>
    </font>
    <font>
      <b/>
      <sz val="24"/>
      <name val="Arial"/>
      <family val="2"/>
    </font>
    <font>
      <b/>
      <sz val="10"/>
      <color indexed="8"/>
      <name val="Arial"/>
      <family val="2"/>
    </font>
    <font>
      <sz val="11"/>
      <name val="Arial"/>
      <family val="2"/>
    </font>
    <font>
      <sz val="9"/>
      <name val="Tahoma"/>
      <family val="2"/>
    </font>
    <font>
      <sz val="26"/>
      <name val="Arial"/>
      <family val="2"/>
    </font>
    <font>
      <b/>
      <sz val="36"/>
      <name val="Arial"/>
      <family val="2"/>
    </font>
    <font>
      <sz val="36"/>
      <name val="Arial"/>
      <family val="2"/>
    </font>
    <font>
      <b/>
      <u/>
      <sz val="12"/>
      <name val="Arial"/>
      <family val="2"/>
    </font>
    <font>
      <sz val="10"/>
      <name val="Calibri"/>
      <family val="2"/>
    </font>
    <font>
      <b/>
      <sz val="12"/>
      <name val="Calibri"/>
      <family val="2"/>
    </font>
    <font>
      <sz val="12"/>
      <name val="Calibri"/>
      <family val="2"/>
    </font>
    <font>
      <b/>
      <sz val="10"/>
      <name val="Calibri"/>
      <family val="2"/>
    </font>
    <font>
      <b/>
      <u/>
      <sz val="10"/>
      <color indexed="8"/>
      <name val="Arial"/>
      <family val="2"/>
    </font>
    <font>
      <u/>
      <sz val="12"/>
      <name val="Arial"/>
      <family val="2"/>
    </font>
    <font>
      <b/>
      <sz val="12"/>
      <color indexed="9"/>
      <name val="Arial"/>
      <family val="2"/>
    </font>
    <font>
      <b/>
      <sz val="10"/>
      <color indexed="9"/>
      <name val="Arial"/>
      <family val="2"/>
    </font>
    <font>
      <b/>
      <sz val="11"/>
      <name val="Arial"/>
      <family val="2"/>
    </font>
    <font>
      <i/>
      <u/>
      <sz val="10"/>
      <name val="Arial"/>
      <family val="2"/>
    </font>
    <font>
      <sz val="12"/>
      <color indexed="8"/>
      <name val="Arial"/>
      <family val="2"/>
    </font>
    <font>
      <b/>
      <u/>
      <sz val="12"/>
      <color indexed="8"/>
      <name val="Arial"/>
      <family val="2"/>
    </font>
    <font>
      <b/>
      <sz val="12"/>
      <color indexed="8"/>
      <name val="Arial"/>
      <family val="2"/>
    </font>
    <font>
      <b/>
      <i/>
      <u/>
      <sz val="12"/>
      <color indexed="8"/>
      <name val="Arial"/>
      <family val="2"/>
    </font>
    <font>
      <sz val="11"/>
      <color indexed="8"/>
      <name val="Calibri"/>
      <family val="2"/>
    </font>
    <font>
      <sz val="10"/>
      <color indexed="8"/>
      <name val="Arial"/>
      <family val="2"/>
    </font>
    <font>
      <sz val="11"/>
      <color indexed="8"/>
      <name val="Arial"/>
      <family val="2"/>
    </font>
    <font>
      <b/>
      <sz val="36"/>
      <color indexed="8"/>
      <name val="Arial"/>
      <family val="2"/>
    </font>
    <font>
      <b/>
      <sz val="10"/>
      <color indexed="8"/>
      <name val="Arial"/>
      <family val="2"/>
    </font>
    <font>
      <sz val="10"/>
      <color indexed="10"/>
      <name val="Arial"/>
      <family val="2"/>
    </font>
    <font>
      <b/>
      <sz val="10"/>
      <color indexed="10"/>
      <name val="Arial"/>
      <family val="2"/>
    </font>
    <font>
      <sz val="12"/>
      <color indexed="8"/>
      <name val="Arial"/>
      <family val="2"/>
    </font>
    <font>
      <b/>
      <u/>
      <sz val="12"/>
      <color indexed="8"/>
      <name val="Arial"/>
      <family val="2"/>
    </font>
    <font>
      <b/>
      <sz val="12"/>
      <color indexed="8"/>
      <name val="Arial"/>
      <family val="2"/>
    </font>
    <font>
      <sz val="11"/>
      <color indexed="9"/>
      <name val="Arial"/>
      <family val="2"/>
    </font>
    <font>
      <sz val="12"/>
      <color indexed="10"/>
      <name val="Arial"/>
      <family val="2"/>
    </font>
    <font>
      <i/>
      <sz val="10"/>
      <color indexed="8"/>
      <name val="Arial"/>
      <family val="2"/>
    </font>
    <font>
      <sz val="12"/>
      <color indexed="8"/>
      <name val="Calibri"/>
      <family val="2"/>
    </font>
    <font>
      <i/>
      <sz val="12"/>
      <color indexed="18"/>
      <name val="Arial"/>
      <family val="2"/>
    </font>
    <font>
      <sz val="10"/>
      <color indexed="8"/>
      <name val="Calibri"/>
      <family val="2"/>
    </font>
    <font>
      <b/>
      <sz val="10"/>
      <color indexed="8"/>
      <name val="Calibri"/>
      <family val="2"/>
    </font>
    <font>
      <b/>
      <sz val="12"/>
      <color indexed="9"/>
      <name val="Arial"/>
      <family val="2"/>
    </font>
    <font>
      <i/>
      <sz val="10"/>
      <color indexed="18"/>
      <name val="Arial"/>
      <family val="2"/>
    </font>
    <font>
      <b/>
      <sz val="11"/>
      <color indexed="8"/>
      <name val="Arial"/>
      <family val="2"/>
    </font>
    <font>
      <i/>
      <sz val="11"/>
      <color indexed="8"/>
      <name val="Arial"/>
      <family val="2"/>
    </font>
    <font>
      <u val="singleAccounting"/>
      <sz val="12"/>
      <color indexed="8"/>
      <name val="Arial"/>
      <family val="2"/>
    </font>
    <font>
      <sz val="10"/>
      <color indexed="49"/>
      <name val="Arial"/>
      <family val="2"/>
    </font>
    <font>
      <u/>
      <sz val="10"/>
      <color indexed="49"/>
      <name val="Arial"/>
      <family val="2"/>
    </font>
    <font>
      <b/>
      <sz val="9"/>
      <color indexed="8"/>
      <name val="Arial"/>
      <family val="2"/>
    </font>
    <font>
      <sz val="9"/>
      <color indexed="8"/>
      <name val="Arial"/>
      <family val="2"/>
    </font>
    <font>
      <sz val="24"/>
      <color indexed="9"/>
      <name val="Arial"/>
      <family val="2"/>
    </font>
    <font>
      <b/>
      <i/>
      <u/>
      <sz val="12"/>
      <color indexed="8"/>
      <name val="Arial"/>
      <family val="2"/>
    </font>
    <font>
      <b/>
      <u/>
      <sz val="10"/>
      <color indexed="8"/>
      <name val="Arial"/>
      <family val="2"/>
    </font>
    <font>
      <b/>
      <i/>
      <sz val="11"/>
      <color indexed="8"/>
      <name val="Arial"/>
      <family val="2"/>
    </font>
    <font>
      <sz val="10"/>
      <color indexed="9"/>
      <name val="Arial"/>
      <family val="2"/>
    </font>
    <font>
      <i/>
      <sz val="8"/>
      <name val="Arial"/>
      <family val="2"/>
    </font>
    <font>
      <sz val="9"/>
      <name val="Arial"/>
      <family val="2"/>
    </font>
    <font>
      <sz val="11"/>
      <color theme="1"/>
      <name val="Calibri"/>
      <family val="2"/>
      <scheme val="minor"/>
    </font>
    <font>
      <u/>
      <sz val="9"/>
      <color theme="10"/>
      <name val="Arial"/>
      <family val="2"/>
    </font>
    <font>
      <sz val="10"/>
      <color theme="1"/>
      <name val="Tahoma"/>
      <family val="2"/>
    </font>
    <font>
      <u/>
      <sz val="12"/>
      <color theme="10"/>
      <name val="Arial"/>
      <family val="2"/>
    </font>
    <font>
      <b/>
      <sz val="11"/>
      <color indexed="8"/>
      <name val="Calibri"/>
      <family val="2"/>
      <scheme val="minor"/>
    </font>
    <font>
      <i/>
      <sz val="10"/>
      <color rgb="FFFF0000"/>
      <name val="Arial"/>
      <family val="2"/>
    </font>
    <font>
      <b/>
      <sz val="10"/>
      <color theme="1"/>
      <name val="Arial"/>
      <family val="2"/>
    </font>
    <font>
      <sz val="8"/>
      <name val="Calibri"/>
      <family val="2"/>
      <scheme val="minor"/>
    </font>
    <font>
      <u/>
      <sz val="9"/>
      <color rgb="FF0563C1"/>
      <name val="Arial"/>
      <family val="2"/>
    </font>
    <font>
      <b/>
      <sz val="9"/>
      <color rgb="FF0563C1"/>
      <name val="Arial"/>
      <family val="2"/>
    </font>
    <font>
      <sz val="10"/>
      <color rgb="FFFF0000"/>
      <name val="Arial"/>
      <family val="2"/>
    </font>
    <font>
      <u/>
      <sz val="9"/>
      <color rgb="FFFF0000"/>
      <name val="Arial"/>
      <family val="2"/>
    </font>
    <font>
      <b/>
      <sz val="10"/>
      <color rgb="FFFF0000"/>
      <name val="Arial"/>
      <family val="2"/>
    </font>
    <font>
      <sz val="10"/>
      <color theme="1"/>
      <name val="Arial"/>
      <family val="2"/>
    </font>
    <font>
      <b/>
      <sz val="10"/>
      <color rgb="FF000000"/>
      <name val="Arial"/>
      <family val="2"/>
    </font>
    <font>
      <b/>
      <sz val="11"/>
      <color theme="1"/>
      <name val="Calibri"/>
      <family val="2"/>
      <scheme val="minor"/>
    </font>
    <font>
      <sz val="11"/>
      <color theme="1"/>
      <name val="Arial"/>
      <family val="2"/>
    </font>
    <font>
      <sz val="12"/>
      <color theme="1"/>
      <name val="Arial"/>
      <family val="2"/>
    </font>
    <font>
      <b/>
      <sz val="11"/>
      <color theme="1"/>
      <name val="Arial"/>
      <family val="2"/>
    </font>
    <font>
      <b/>
      <sz val="12"/>
      <color theme="1"/>
      <name val="Arial"/>
      <family val="2"/>
    </font>
    <font>
      <i/>
      <sz val="10"/>
      <color theme="1"/>
      <name val="Arial"/>
      <family val="2"/>
    </font>
    <font>
      <b/>
      <u/>
      <sz val="14"/>
      <color theme="1"/>
      <name val="Arial"/>
      <family val="2"/>
    </font>
    <font>
      <b/>
      <i/>
      <sz val="10"/>
      <color theme="1"/>
      <name val="Arial"/>
      <family val="2"/>
    </font>
    <font>
      <b/>
      <sz val="10"/>
      <color theme="1"/>
      <name val="Wingdings"/>
      <charset val="2"/>
    </font>
    <font>
      <u/>
      <sz val="10"/>
      <color theme="1"/>
      <name val="Arial"/>
      <family val="2"/>
    </font>
    <font>
      <b/>
      <u/>
      <sz val="10"/>
      <color theme="1"/>
      <name val="Arial"/>
      <family val="2"/>
    </font>
    <font>
      <b/>
      <i/>
      <sz val="10"/>
      <color rgb="FFFF0000"/>
      <name val="Arial"/>
      <family val="2"/>
    </font>
    <font>
      <b/>
      <sz val="11"/>
      <color indexed="8"/>
      <name val="Calibri"/>
      <family val="2"/>
    </font>
    <font>
      <u/>
      <sz val="11"/>
      <color rgb="FF000099"/>
      <name val="Arial"/>
      <family val="2"/>
    </font>
    <font>
      <u/>
      <sz val="11"/>
      <color indexed="30"/>
      <name val="Arial"/>
      <family val="2"/>
    </font>
    <font>
      <b/>
      <sz val="12"/>
      <color indexed="8"/>
      <name val="Calibri"/>
      <family val="2"/>
    </font>
    <font>
      <i/>
      <sz val="11"/>
      <color theme="1"/>
      <name val="Arial"/>
      <family val="2"/>
    </font>
    <font>
      <i/>
      <sz val="9"/>
      <color theme="1"/>
      <name val="Arial"/>
      <family val="2"/>
    </font>
    <font>
      <sz val="8"/>
      <color rgb="FF000000"/>
      <name val="Segoe UI"/>
      <family val="2"/>
    </font>
    <font>
      <b/>
      <u/>
      <sz val="10"/>
      <color rgb="FFFF0000"/>
      <name val="Arial"/>
      <family val="2"/>
    </font>
    <font>
      <b/>
      <sz val="11"/>
      <color indexed="10"/>
      <name val="Arial"/>
      <family val="2"/>
    </font>
    <font>
      <b/>
      <i/>
      <sz val="16"/>
      <name val="Arial"/>
      <family val="2"/>
    </font>
    <font>
      <b/>
      <sz val="11"/>
      <color rgb="FFFF0000"/>
      <name val="Arial"/>
      <family val="2"/>
    </font>
    <font>
      <b/>
      <i/>
      <u/>
      <sz val="12"/>
      <color theme="1"/>
      <name val="Arial"/>
      <family val="2"/>
    </font>
    <font>
      <sz val="11"/>
      <color indexed="10"/>
      <name val="Arial"/>
      <family val="2"/>
    </font>
    <font>
      <sz val="10"/>
      <color rgb="FF000000"/>
      <name val="Arial"/>
      <family val="2"/>
    </font>
    <font>
      <b/>
      <u val="singleAccounting"/>
      <sz val="12"/>
      <color indexed="8"/>
      <name val="Arial"/>
      <family val="2"/>
    </font>
  </fonts>
  <fills count="14">
    <fill>
      <patternFill patternType="none"/>
    </fill>
    <fill>
      <patternFill patternType="gray125"/>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47"/>
        <bgColor indexed="64"/>
      </patternFill>
    </fill>
    <fill>
      <patternFill patternType="solid">
        <fgColor indexed="23"/>
        <bgColor indexed="64"/>
      </patternFill>
    </fill>
    <fill>
      <patternFill patternType="solid">
        <fgColor indexed="9"/>
        <bgColor indexed="26"/>
      </patternFill>
    </fill>
    <fill>
      <patternFill patternType="solid">
        <fgColor indexed="8"/>
        <bgColor indexed="64"/>
      </patternFill>
    </fill>
    <fill>
      <patternFill patternType="solid">
        <fgColor theme="0"/>
        <bgColor indexed="64"/>
      </patternFill>
    </fill>
    <fill>
      <patternFill patternType="solid">
        <fgColor rgb="FFFF99CC"/>
        <bgColor indexed="64"/>
      </patternFill>
    </fill>
    <fill>
      <patternFill patternType="solid">
        <fgColor rgb="FFFFCCFF"/>
        <bgColor indexed="64"/>
      </patternFill>
    </fill>
    <fill>
      <patternFill patternType="solid">
        <fgColor theme="0" tint="-0.499984740745262"/>
        <bgColor indexed="64"/>
      </patternFill>
    </fill>
    <fill>
      <gradientFill degree="90">
        <stop position="0">
          <color rgb="FFFFCCFF"/>
        </stop>
        <stop position="1">
          <color rgb="FFFF99CC"/>
        </stop>
      </gradientFill>
    </fill>
  </fills>
  <borders count="846">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style="thin">
        <color indexed="64"/>
      </bottom>
      <diagonal/>
    </border>
    <border>
      <left/>
      <right/>
      <top style="thin">
        <color indexed="8"/>
      </top>
      <bottom style="thin">
        <color indexed="8"/>
      </bottom>
      <diagonal/>
    </border>
    <border>
      <left/>
      <right/>
      <top/>
      <bottom style="thin">
        <color indexed="8"/>
      </bottom>
      <diagonal/>
    </border>
    <border>
      <left/>
      <right/>
      <top style="thin">
        <color indexed="55"/>
      </top>
      <bottom style="thin">
        <color indexed="55"/>
      </bottom>
      <diagonal/>
    </border>
    <border>
      <left/>
      <right/>
      <top/>
      <bottom style="thin">
        <color indexed="55"/>
      </bottom>
      <diagonal/>
    </border>
    <border>
      <left/>
      <right/>
      <top/>
      <bottom style="medium">
        <color indexed="64"/>
      </bottom>
      <diagonal/>
    </border>
    <border>
      <left style="thin">
        <color indexed="55"/>
      </left>
      <right style="thin">
        <color indexed="55"/>
      </right>
      <top style="thin">
        <color indexed="55"/>
      </top>
      <bottom style="thin">
        <color indexed="8"/>
      </bottom>
      <diagonal/>
    </border>
    <border>
      <left style="thin">
        <color indexed="55"/>
      </left>
      <right style="thin">
        <color indexed="55"/>
      </right>
      <top/>
      <bottom style="thin">
        <color indexed="8"/>
      </bottom>
      <diagonal/>
    </border>
    <border>
      <left style="thin">
        <color indexed="55"/>
      </left>
      <right style="thin">
        <color indexed="55"/>
      </right>
      <top style="thin">
        <color indexed="8"/>
      </top>
      <bottom style="thin">
        <color indexed="8"/>
      </bottom>
      <diagonal/>
    </border>
    <border>
      <left style="thin">
        <color indexed="55"/>
      </left>
      <right style="thin">
        <color indexed="55"/>
      </right>
      <top/>
      <bottom/>
      <diagonal/>
    </border>
    <border>
      <left style="thin">
        <color indexed="55"/>
      </left>
      <right style="thin">
        <color indexed="55"/>
      </right>
      <top style="medium">
        <color indexed="8"/>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55"/>
      </left>
      <right style="thin">
        <color indexed="55"/>
      </right>
      <top style="thin">
        <color indexed="8"/>
      </top>
      <bottom/>
      <diagonal/>
    </border>
    <border>
      <left/>
      <right style="thin">
        <color indexed="55"/>
      </right>
      <top style="medium">
        <color indexed="8"/>
      </top>
      <bottom style="thin">
        <color indexed="55"/>
      </bottom>
      <diagonal/>
    </border>
    <border>
      <left/>
      <right style="thin">
        <color indexed="55"/>
      </right>
      <top style="thin">
        <color indexed="55"/>
      </top>
      <bottom style="thin">
        <color indexed="8"/>
      </bottom>
      <diagonal/>
    </border>
    <border>
      <left/>
      <right style="thin">
        <color indexed="55"/>
      </right>
      <top style="thin">
        <color indexed="8"/>
      </top>
      <bottom style="thin">
        <color indexed="8"/>
      </bottom>
      <diagonal/>
    </border>
    <border>
      <left style="thin">
        <color indexed="55"/>
      </left>
      <right style="thin">
        <color indexed="55"/>
      </right>
      <top style="thin">
        <color indexed="55"/>
      </top>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style="medium">
        <color indexed="8"/>
      </left>
      <right/>
      <top style="thin">
        <color indexed="55"/>
      </top>
      <bottom style="thin">
        <color indexed="55"/>
      </bottom>
      <diagonal/>
    </border>
    <border>
      <left style="medium">
        <color indexed="8"/>
      </left>
      <right/>
      <top/>
      <bottom style="thin">
        <color indexed="55"/>
      </bottom>
      <diagonal/>
    </border>
    <border>
      <left style="medium">
        <color indexed="8"/>
      </left>
      <right style="thin">
        <color indexed="8"/>
      </right>
      <top style="medium">
        <color indexed="8"/>
      </top>
      <bottom style="medium">
        <color indexed="8"/>
      </bottom>
      <diagonal/>
    </border>
    <border>
      <left style="thin">
        <color indexed="55"/>
      </left>
      <right style="medium">
        <color indexed="8"/>
      </right>
      <top style="medium">
        <color indexed="8"/>
      </top>
      <bottom style="thin">
        <color indexed="55"/>
      </bottom>
      <diagonal/>
    </border>
    <border>
      <left/>
      <right/>
      <top style="thin">
        <color indexed="55"/>
      </top>
      <bottom/>
      <diagonal/>
    </border>
    <border>
      <left style="thin">
        <color indexed="55"/>
      </left>
      <right style="medium">
        <color indexed="8"/>
      </right>
      <top style="thin">
        <color indexed="55"/>
      </top>
      <bottom style="thin">
        <color indexed="55"/>
      </bottom>
      <diagonal/>
    </border>
    <border>
      <left style="thin">
        <color indexed="55"/>
      </left>
      <right style="medium">
        <color indexed="8"/>
      </right>
      <top style="thin">
        <color indexed="55"/>
      </top>
      <bottom style="thin">
        <color indexed="8"/>
      </bottom>
      <diagonal/>
    </border>
    <border>
      <left style="thin">
        <color indexed="55"/>
      </left>
      <right style="medium">
        <color indexed="8"/>
      </right>
      <top style="thin">
        <color indexed="8"/>
      </top>
      <bottom style="thin">
        <color indexed="8"/>
      </bottom>
      <diagonal/>
    </border>
    <border>
      <left style="thin">
        <color indexed="55"/>
      </left>
      <right style="medium">
        <color indexed="8"/>
      </right>
      <top/>
      <bottom style="thin">
        <color indexed="55"/>
      </bottom>
      <diagonal/>
    </border>
    <border>
      <left style="thin">
        <color indexed="55"/>
      </left>
      <right style="medium">
        <color indexed="8"/>
      </right>
      <top style="thin">
        <color indexed="8"/>
      </top>
      <bottom/>
      <diagonal/>
    </border>
    <border>
      <left style="medium">
        <color indexed="8"/>
      </left>
      <right/>
      <top style="thin">
        <color indexed="55"/>
      </top>
      <bottom style="medium">
        <color indexed="8"/>
      </bottom>
      <diagonal/>
    </border>
    <border>
      <left/>
      <right/>
      <top style="thin">
        <color indexed="55"/>
      </top>
      <bottom style="medium">
        <color indexed="8"/>
      </bottom>
      <diagonal/>
    </border>
    <border>
      <left style="thin">
        <color indexed="55"/>
      </left>
      <right style="thin">
        <color indexed="55"/>
      </right>
      <top style="thin">
        <color indexed="8"/>
      </top>
      <bottom style="medium">
        <color indexed="8"/>
      </bottom>
      <diagonal/>
    </border>
    <border>
      <left style="thin">
        <color indexed="55"/>
      </left>
      <right style="medium">
        <color indexed="8"/>
      </right>
      <top style="thin">
        <color indexed="8"/>
      </top>
      <bottom style="medium">
        <color indexed="8"/>
      </bottom>
      <diagonal/>
    </border>
    <border>
      <left/>
      <right style="thin">
        <color indexed="55"/>
      </right>
      <top style="thin">
        <color indexed="8"/>
      </top>
      <bottom style="medium">
        <color indexed="8"/>
      </bottom>
      <diagonal/>
    </border>
    <border>
      <left/>
      <right style="thin">
        <color indexed="55"/>
      </right>
      <top style="thin">
        <color indexed="55"/>
      </top>
      <bottom style="medium">
        <color indexed="8"/>
      </bottom>
      <diagonal/>
    </border>
    <border>
      <left/>
      <right style="medium">
        <color indexed="8"/>
      </right>
      <top style="thin">
        <color indexed="55"/>
      </top>
      <bottom style="thin">
        <color indexed="55"/>
      </bottom>
      <diagonal/>
    </border>
    <border>
      <left/>
      <right style="thin">
        <color indexed="55"/>
      </right>
      <top/>
      <bottom/>
      <diagonal/>
    </border>
    <border>
      <left style="thin">
        <color indexed="8"/>
      </left>
      <right style="thin">
        <color indexed="8"/>
      </right>
      <top style="thin">
        <color indexed="8"/>
      </top>
      <bottom style="medium">
        <color indexed="8"/>
      </bottom>
      <diagonal/>
    </border>
    <border>
      <left style="thin">
        <color indexed="55"/>
      </left>
      <right style="medium">
        <color indexed="8"/>
      </right>
      <top style="thin">
        <color indexed="55"/>
      </top>
      <bottom/>
      <diagonal/>
    </border>
    <border>
      <left style="medium">
        <color indexed="8"/>
      </left>
      <right style="thin">
        <color indexed="55"/>
      </right>
      <top style="thin">
        <color indexed="55"/>
      </top>
      <bottom style="thin">
        <color indexed="55"/>
      </bottom>
      <diagonal/>
    </border>
    <border>
      <left style="thin">
        <color indexed="8"/>
      </left>
      <right style="medium">
        <color indexed="8"/>
      </right>
      <top style="thin">
        <color indexed="8"/>
      </top>
      <bottom style="medium">
        <color indexed="8"/>
      </bottom>
      <diagonal/>
    </border>
    <border>
      <left style="thin">
        <color indexed="55"/>
      </left>
      <right style="thin">
        <color indexed="55"/>
      </right>
      <top style="thin">
        <color indexed="55"/>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thin">
        <color indexed="55"/>
      </left>
      <right style="medium">
        <color indexed="8"/>
      </right>
      <top/>
      <bottom style="thin">
        <color indexed="8"/>
      </bottom>
      <diagonal/>
    </border>
    <border>
      <left style="thin">
        <color indexed="8"/>
      </left>
      <right style="medium">
        <color indexed="8"/>
      </right>
      <top style="medium">
        <color indexed="8"/>
      </top>
      <bottom style="thin">
        <color indexed="8"/>
      </bottom>
      <diagonal/>
    </border>
    <border>
      <left style="thin">
        <color indexed="55"/>
      </left>
      <right style="thin">
        <color indexed="55"/>
      </right>
      <top style="medium">
        <color indexed="8"/>
      </top>
      <bottom style="double">
        <color indexed="8"/>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n">
        <color indexed="55"/>
      </left>
      <right style="thin">
        <color indexed="55"/>
      </right>
      <top style="medium">
        <color indexed="8"/>
      </top>
      <bottom style="medium">
        <color indexed="8"/>
      </bottom>
      <diagonal/>
    </border>
    <border>
      <left style="thin">
        <color indexed="55"/>
      </left>
      <right style="medium">
        <color indexed="8"/>
      </right>
      <top style="medium">
        <color indexed="8"/>
      </top>
      <bottom style="medium">
        <color indexed="8"/>
      </bottom>
      <diagonal/>
    </border>
    <border>
      <left style="medium">
        <color indexed="8"/>
      </left>
      <right/>
      <top style="thin">
        <color indexed="55"/>
      </top>
      <bottom/>
      <diagonal/>
    </border>
    <border>
      <left style="thin">
        <color indexed="55"/>
      </left>
      <right style="thin">
        <color indexed="55"/>
      </right>
      <top style="medium">
        <color indexed="8"/>
      </top>
      <bottom style="thin">
        <color indexed="8"/>
      </bottom>
      <diagonal/>
    </border>
    <border>
      <left style="thin">
        <color indexed="55"/>
      </left>
      <right style="medium">
        <color indexed="8"/>
      </right>
      <top style="thin">
        <color indexed="55"/>
      </top>
      <bottom style="medium">
        <color indexed="8"/>
      </bottom>
      <diagonal/>
    </border>
    <border>
      <left style="thin">
        <color indexed="55"/>
      </left>
      <right/>
      <top style="medium">
        <color indexed="8"/>
      </top>
      <bottom style="medium">
        <color indexed="8"/>
      </bottom>
      <diagonal/>
    </border>
    <border>
      <left/>
      <right/>
      <top style="medium">
        <color indexed="8"/>
      </top>
      <bottom style="medium">
        <color indexed="8"/>
      </bottom>
      <diagonal/>
    </border>
    <border>
      <left/>
      <right style="thin">
        <color indexed="55"/>
      </right>
      <top style="medium">
        <color indexed="8"/>
      </top>
      <bottom style="medium">
        <color indexed="8"/>
      </bottom>
      <diagonal/>
    </border>
    <border>
      <left style="thin">
        <color indexed="55"/>
      </left>
      <right style="medium">
        <color indexed="8"/>
      </right>
      <top style="medium">
        <color indexed="8"/>
      </top>
      <bottom style="double">
        <color indexed="8"/>
      </bottom>
      <diagonal/>
    </border>
    <border>
      <left style="medium">
        <color indexed="8"/>
      </left>
      <right style="thin">
        <color indexed="55"/>
      </right>
      <top style="thin">
        <color indexed="55"/>
      </top>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thin">
        <color indexed="8"/>
      </right>
      <top style="medium">
        <color indexed="64"/>
      </top>
      <bottom style="double">
        <color indexed="8"/>
      </bottom>
      <diagonal/>
    </border>
    <border>
      <left style="thin">
        <color indexed="8"/>
      </left>
      <right/>
      <top style="medium">
        <color indexed="64"/>
      </top>
      <bottom style="double">
        <color indexed="8"/>
      </bottom>
      <diagonal/>
    </border>
    <border>
      <left style="thin">
        <color indexed="8"/>
      </left>
      <right style="medium">
        <color indexed="64"/>
      </right>
      <top style="medium">
        <color indexed="64"/>
      </top>
      <bottom style="double">
        <color indexed="8"/>
      </bottom>
      <diagonal/>
    </border>
    <border>
      <left style="thin">
        <color indexed="55"/>
      </left>
      <right style="medium">
        <color indexed="64"/>
      </right>
      <top style="thin">
        <color indexed="8"/>
      </top>
      <bottom style="thin">
        <color indexed="8"/>
      </bottom>
      <diagonal/>
    </border>
    <border>
      <left style="medium">
        <color indexed="64"/>
      </left>
      <right style="thin">
        <color indexed="55"/>
      </right>
      <top style="thin">
        <color indexed="55"/>
      </top>
      <bottom style="thin">
        <color indexed="55"/>
      </bottom>
      <diagonal/>
    </border>
    <border>
      <left style="medium">
        <color indexed="64"/>
      </left>
      <right style="thin">
        <color indexed="55"/>
      </right>
      <top style="thin">
        <color indexed="55"/>
      </top>
      <bottom style="medium">
        <color indexed="64"/>
      </bottom>
      <diagonal/>
    </border>
    <border>
      <left style="thin">
        <color indexed="55"/>
      </left>
      <right style="thin">
        <color indexed="55"/>
      </right>
      <top style="thin">
        <color indexed="55"/>
      </top>
      <bottom style="medium">
        <color indexed="64"/>
      </bottom>
      <diagonal/>
    </border>
    <border>
      <left style="thin">
        <color indexed="55"/>
      </left>
      <right style="medium">
        <color indexed="64"/>
      </right>
      <top/>
      <bottom/>
      <diagonal/>
    </border>
    <border>
      <left style="thin">
        <color indexed="55"/>
      </left>
      <right style="medium">
        <color indexed="64"/>
      </right>
      <top style="medium">
        <color indexed="64"/>
      </top>
      <bottom style="thin">
        <color indexed="55"/>
      </bottom>
      <diagonal/>
    </border>
    <border>
      <left style="thin">
        <color indexed="55"/>
      </left>
      <right style="medium">
        <color indexed="64"/>
      </right>
      <top style="thin">
        <color indexed="55"/>
      </top>
      <bottom style="thin">
        <color indexed="55"/>
      </bottom>
      <diagonal/>
    </border>
    <border>
      <left style="medium">
        <color indexed="8"/>
      </left>
      <right style="thin">
        <color indexed="55"/>
      </right>
      <top/>
      <bottom style="thin">
        <color indexed="55"/>
      </bottom>
      <diagonal/>
    </border>
    <border>
      <left style="medium">
        <color indexed="8"/>
      </left>
      <right style="thin">
        <color indexed="55"/>
      </right>
      <top style="medium">
        <color indexed="8"/>
      </top>
      <bottom style="medium">
        <color indexed="8"/>
      </bottom>
      <diagonal/>
    </border>
    <border>
      <left style="medium">
        <color indexed="8"/>
      </left>
      <right style="thin">
        <color indexed="55"/>
      </right>
      <top style="thin">
        <color indexed="55"/>
      </top>
      <bottom style="medium">
        <color indexed="8"/>
      </bottom>
      <diagonal/>
    </border>
    <border>
      <left style="thin">
        <color indexed="8"/>
      </left>
      <right style="thin">
        <color indexed="8"/>
      </right>
      <top/>
      <bottom style="thin">
        <color indexed="8"/>
      </bottom>
      <diagonal/>
    </border>
    <border>
      <left style="thin">
        <color indexed="55"/>
      </left>
      <right/>
      <top style="medium">
        <color indexed="8"/>
      </top>
      <bottom style="double">
        <color indexed="8"/>
      </bottom>
      <diagonal/>
    </border>
    <border>
      <left/>
      <right style="thin">
        <color indexed="55"/>
      </right>
      <top style="medium">
        <color indexed="8"/>
      </top>
      <bottom style="double">
        <color indexed="8"/>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right/>
      <top style="medium">
        <color indexed="8"/>
      </top>
      <bottom style="thin">
        <color indexed="55"/>
      </bottom>
      <diagonal/>
    </border>
    <border>
      <left style="thin">
        <color indexed="22"/>
      </left>
      <right/>
      <top style="thin">
        <color indexed="22"/>
      </top>
      <bottom style="thin">
        <color indexed="22"/>
      </bottom>
      <diagonal/>
    </border>
    <border>
      <left style="medium">
        <color indexed="8"/>
      </left>
      <right/>
      <top style="thin">
        <color indexed="8"/>
      </top>
      <bottom style="medium">
        <color indexed="8"/>
      </bottom>
      <diagonal/>
    </border>
    <border>
      <left style="thin">
        <color indexed="55"/>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55"/>
      </left>
      <right style="thin">
        <color indexed="55"/>
      </right>
      <top style="thin">
        <color indexed="64"/>
      </top>
      <bottom style="thin">
        <color indexed="64"/>
      </bottom>
      <diagonal/>
    </border>
    <border>
      <left style="thin">
        <color indexed="8"/>
      </left>
      <right style="medium">
        <color indexed="8"/>
      </right>
      <top/>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55"/>
      </left>
      <right style="medium">
        <color indexed="8"/>
      </right>
      <top/>
      <bottom/>
      <diagonal/>
    </border>
    <border>
      <left style="thin">
        <color indexed="64"/>
      </left>
      <right style="thin">
        <color indexed="64"/>
      </right>
      <top/>
      <bottom style="thin">
        <color indexed="64"/>
      </bottom>
      <diagonal/>
    </border>
    <border>
      <left style="thin">
        <color indexed="55"/>
      </left>
      <right style="thin">
        <color indexed="8"/>
      </right>
      <top style="thin">
        <color indexed="8"/>
      </top>
      <bottom style="thin">
        <color indexed="8"/>
      </bottom>
      <diagonal/>
    </border>
    <border>
      <left style="thin">
        <color indexed="8"/>
      </left>
      <right style="thin">
        <color indexed="55"/>
      </right>
      <top style="thin">
        <color indexed="8"/>
      </top>
      <bottom style="thin">
        <color indexed="8"/>
      </bottom>
      <diagonal/>
    </border>
    <border>
      <left style="thin">
        <color indexed="55"/>
      </left>
      <right style="thin">
        <color indexed="8"/>
      </right>
      <top/>
      <bottom/>
      <diagonal/>
    </border>
    <border>
      <left style="thin">
        <color indexed="8"/>
      </left>
      <right style="thin">
        <color indexed="55"/>
      </right>
      <top/>
      <bottom/>
      <diagonal/>
    </border>
    <border>
      <left/>
      <right/>
      <top style="medium">
        <color indexed="64"/>
      </top>
      <bottom style="thin">
        <color indexed="55"/>
      </bottom>
      <diagonal/>
    </border>
    <border>
      <left style="medium">
        <color indexed="8"/>
      </left>
      <right/>
      <top style="medium">
        <color indexed="8"/>
      </top>
      <bottom style="medium">
        <color indexed="8"/>
      </bottom>
      <diagonal/>
    </border>
    <border>
      <left style="thin">
        <color indexed="55"/>
      </left>
      <right style="thin">
        <color indexed="55"/>
      </right>
      <top style="medium">
        <color indexed="64"/>
      </top>
      <bottom style="thin">
        <color indexed="55"/>
      </bottom>
      <diagonal/>
    </border>
    <border>
      <left style="thin">
        <color indexed="8"/>
      </left>
      <right style="thin">
        <color indexed="8"/>
      </right>
      <top style="medium">
        <color indexed="8"/>
      </top>
      <bottom style="thin">
        <color indexed="8"/>
      </bottom>
      <diagonal/>
    </border>
    <border>
      <left style="thin">
        <color indexed="55"/>
      </left>
      <right style="thin">
        <color indexed="55"/>
      </right>
      <top style="medium">
        <color indexed="8"/>
      </top>
      <bottom/>
      <diagonal/>
    </border>
    <border>
      <left style="thin">
        <color indexed="55"/>
      </left>
      <right style="medium">
        <color indexed="8"/>
      </right>
      <top style="medium">
        <color indexed="8"/>
      </top>
      <bottom/>
      <diagonal/>
    </border>
    <border>
      <left style="thin">
        <color indexed="55"/>
      </left>
      <right/>
      <top style="thin">
        <color indexed="55"/>
      </top>
      <bottom style="thin">
        <color indexed="55"/>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8"/>
      </right>
      <top/>
      <bottom style="double">
        <color indexed="8"/>
      </bottom>
      <diagonal/>
    </border>
    <border>
      <left style="thin">
        <color indexed="55"/>
      </left>
      <right style="thin">
        <color indexed="55"/>
      </right>
      <top/>
      <bottom style="double">
        <color indexed="8"/>
      </bottom>
      <diagonal/>
    </border>
    <border>
      <left style="thin">
        <color indexed="55"/>
      </left>
      <right/>
      <top/>
      <bottom style="double">
        <color indexed="8"/>
      </bottom>
      <diagonal/>
    </border>
    <border>
      <left style="thin">
        <color indexed="55"/>
      </left>
      <right style="thin">
        <color indexed="55"/>
      </right>
      <top style="medium">
        <color indexed="8"/>
      </top>
      <bottom style="double">
        <color indexed="64"/>
      </bottom>
      <diagonal/>
    </border>
    <border>
      <left style="thin">
        <color indexed="55"/>
      </left>
      <right style="medium">
        <color indexed="64"/>
      </right>
      <top style="medium">
        <color indexed="8"/>
      </top>
      <bottom style="double">
        <color indexed="8"/>
      </bottom>
      <diagonal/>
    </border>
    <border>
      <left/>
      <right style="thin">
        <color indexed="8"/>
      </right>
      <top style="thin">
        <color indexed="8"/>
      </top>
      <bottom style="medium">
        <color indexed="8"/>
      </bottom>
      <diagonal/>
    </border>
    <border>
      <left style="thin">
        <color indexed="55"/>
      </left>
      <right style="thin">
        <color indexed="55"/>
      </right>
      <top style="medium">
        <color indexed="8"/>
      </top>
      <bottom style="medium">
        <color indexed="64"/>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medium">
        <color indexed="8"/>
      </top>
      <bottom style="medium">
        <color indexed="8"/>
      </bottom>
      <diagonal/>
    </border>
    <border>
      <left/>
      <right style="thin">
        <color indexed="55"/>
      </right>
      <top style="thin">
        <color indexed="55"/>
      </top>
      <bottom style="medium">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55"/>
      </left>
      <right style="thin">
        <color indexed="55"/>
      </right>
      <top style="medium">
        <color indexed="8"/>
      </top>
      <bottom style="thin">
        <color indexed="64"/>
      </bottom>
      <diagonal/>
    </border>
    <border>
      <left style="medium">
        <color indexed="64"/>
      </left>
      <right style="thin">
        <color indexed="55"/>
      </right>
      <top style="medium">
        <color indexed="64"/>
      </top>
      <bottom style="thin">
        <color indexed="64"/>
      </bottom>
      <diagonal/>
    </border>
    <border>
      <left style="thin">
        <color indexed="55"/>
      </left>
      <right style="thin">
        <color indexed="55"/>
      </right>
      <top style="medium">
        <color indexed="64"/>
      </top>
      <bottom style="thin">
        <color indexed="64"/>
      </bottom>
      <diagonal/>
    </border>
    <border>
      <left style="thin">
        <color indexed="55"/>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thin">
        <color indexed="55"/>
      </left>
      <right style="medium">
        <color indexed="8"/>
      </right>
      <top style="medium">
        <color indexed="8"/>
      </top>
      <bottom style="thin">
        <color indexed="64"/>
      </bottom>
      <diagonal/>
    </border>
    <border>
      <left style="medium">
        <color indexed="64"/>
      </left>
      <right style="thin">
        <color indexed="55"/>
      </right>
      <top style="medium">
        <color indexed="8"/>
      </top>
      <bottom style="medium">
        <color indexed="8"/>
      </bottom>
      <diagonal/>
    </border>
    <border>
      <left style="medium">
        <color indexed="64"/>
      </left>
      <right/>
      <top/>
      <bottom/>
      <diagonal/>
    </border>
    <border>
      <left style="medium">
        <color indexed="64"/>
      </left>
      <right style="thin">
        <color indexed="55"/>
      </right>
      <top style="medium">
        <color indexed="8"/>
      </top>
      <bottom style="thin">
        <color indexed="64"/>
      </bottom>
      <diagonal/>
    </border>
    <border>
      <left style="thin">
        <color indexed="55"/>
      </left>
      <right style="medium">
        <color indexed="64"/>
      </right>
      <top style="medium">
        <color indexed="8"/>
      </top>
      <bottom style="thin">
        <color indexed="64"/>
      </bottom>
      <diagonal/>
    </border>
    <border>
      <left/>
      <right style="medium">
        <color indexed="64"/>
      </right>
      <top/>
      <bottom/>
      <diagonal/>
    </border>
    <border>
      <left style="thin">
        <color indexed="55"/>
      </left>
      <right style="thin">
        <color indexed="64"/>
      </right>
      <top style="medium">
        <color indexed="8"/>
      </top>
      <bottom/>
      <diagonal/>
    </border>
    <border>
      <left style="thin">
        <color indexed="55"/>
      </left>
      <right style="thin">
        <color indexed="64"/>
      </right>
      <top style="thin">
        <color indexed="8"/>
      </top>
      <bottom style="thin">
        <color indexed="8"/>
      </bottom>
      <diagonal/>
    </border>
    <border>
      <left style="thin">
        <color indexed="55"/>
      </left>
      <right style="thin">
        <color indexed="64"/>
      </right>
      <top/>
      <bottom/>
      <diagonal/>
    </border>
    <border>
      <left style="thin">
        <color indexed="55"/>
      </left>
      <right style="thin">
        <color indexed="64"/>
      </right>
      <top style="medium">
        <color indexed="8"/>
      </top>
      <bottom style="double">
        <color indexed="8"/>
      </bottom>
      <diagonal/>
    </border>
    <border>
      <left style="thin">
        <color indexed="55"/>
      </left>
      <right style="medium">
        <color indexed="64"/>
      </right>
      <top style="medium">
        <color indexed="8"/>
      </top>
      <bottom/>
      <diagonal/>
    </border>
    <border>
      <left style="medium">
        <color indexed="8"/>
      </left>
      <right style="thin">
        <color indexed="64"/>
      </right>
      <top style="medium">
        <color indexed="8"/>
      </top>
      <bottom style="thin">
        <color indexed="55"/>
      </bottom>
      <diagonal/>
    </border>
    <border>
      <left style="medium">
        <color indexed="8"/>
      </left>
      <right style="thin">
        <color indexed="64"/>
      </right>
      <top style="thin">
        <color indexed="55"/>
      </top>
      <bottom style="thin">
        <color indexed="55"/>
      </bottom>
      <diagonal/>
    </border>
    <border>
      <left style="medium">
        <color indexed="8"/>
      </left>
      <right style="thin">
        <color indexed="64"/>
      </right>
      <top style="thin">
        <color indexed="55"/>
      </top>
      <bottom/>
      <diagonal/>
    </border>
    <border>
      <left style="medium">
        <color indexed="8"/>
      </left>
      <right style="thin">
        <color indexed="64"/>
      </right>
      <top style="medium">
        <color indexed="8"/>
      </top>
      <bottom style="medium">
        <color indexed="8"/>
      </bottom>
      <diagonal/>
    </border>
    <border>
      <left style="thin">
        <color indexed="8"/>
      </left>
      <right/>
      <top style="medium">
        <color indexed="8"/>
      </top>
      <bottom/>
      <diagonal/>
    </border>
    <border>
      <left style="thin">
        <color indexed="8"/>
      </left>
      <right/>
      <top/>
      <bottom style="thin">
        <color indexed="8"/>
      </bottom>
      <diagonal/>
    </border>
    <border>
      <left style="thin">
        <color indexed="64"/>
      </left>
      <right style="medium">
        <color indexed="64"/>
      </right>
      <top style="thin">
        <color indexed="64"/>
      </top>
      <bottom style="medium">
        <color indexed="64"/>
      </bottom>
      <diagonal/>
    </border>
    <border>
      <left style="thin">
        <color indexed="8"/>
      </left>
      <right style="medium">
        <color indexed="8"/>
      </right>
      <top/>
      <bottom style="thin">
        <color indexed="8"/>
      </bottom>
      <diagonal/>
    </border>
    <border>
      <left style="thin">
        <color indexed="55"/>
      </left>
      <right style="thin">
        <color indexed="55"/>
      </right>
      <top/>
      <bottom style="double">
        <color indexed="64"/>
      </bottom>
      <diagonal/>
    </border>
    <border>
      <left style="thin">
        <color indexed="55"/>
      </left>
      <right style="medium">
        <color indexed="64"/>
      </right>
      <top/>
      <bottom style="double">
        <color indexed="64"/>
      </bottom>
      <diagonal/>
    </border>
    <border>
      <left style="thin">
        <color indexed="64"/>
      </left>
      <right style="thin">
        <color indexed="55"/>
      </right>
      <top style="medium">
        <color indexed="8"/>
      </top>
      <bottom style="double">
        <color indexed="8"/>
      </bottom>
      <diagonal/>
    </border>
    <border>
      <left/>
      <right style="medium">
        <color indexed="8"/>
      </right>
      <top/>
      <bottom style="thin">
        <color indexed="8"/>
      </bottom>
      <diagonal/>
    </border>
    <border>
      <left/>
      <right style="medium">
        <color indexed="8"/>
      </right>
      <top/>
      <bottom/>
      <diagonal/>
    </border>
    <border>
      <left/>
      <right style="medium">
        <color indexed="8"/>
      </right>
      <top style="medium">
        <color indexed="8"/>
      </top>
      <bottom style="double">
        <color indexed="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double">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right style="medium">
        <color indexed="64"/>
      </right>
      <top/>
      <bottom style="thin">
        <color indexed="8"/>
      </bottom>
      <diagonal/>
    </border>
    <border>
      <left style="medium">
        <color indexed="64"/>
      </left>
      <right/>
      <top/>
      <bottom style="thin">
        <color indexed="8"/>
      </bottom>
      <diagonal/>
    </border>
    <border>
      <left/>
      <right style="thin">
        <color indexed="8"/>
      </right>
      <top/>
      <bottom style="thin">
        <color indexed="8"/>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8"/>
      </left>
      <right style="medium">
        <color indexed="64"/>
      </right>
      <top style="thin">
        <color indexed="8"/>
      </top>
      <bottom style="medium">
        <color indexed="8"/>
      </bottom>
      <diagonal/>
    </border>
    <border>
      <left style="medium">
        <color indexed="64"/>
      </left>
      <right style="thin">
        <color indexed="55"/>
      </right>
      <top style="medium">
        <color indexed="64"/>
      </top>
      <bottom style="medium">
        <color indexed="64"/>
      </bottom>
      <diagonal/>
    </border>
    <border>
      <left style="thin">
        <color indexed="55"/>
      </left>
      <right style="thin">
        <color indexed="55"/>
      </right>
      <top style="medium">
        <color indexed="64"/>
      </top>
      <bottom style="medium">
        <color indexed="64"/>
      </bottom>
      <diagonal/>
    </border>
    <border>
      <left style="thin">
        <color indexed="55"/>
      </left>
      <right style="thin">
        <color indexed="55"/>
      </right>
      <top style="medium">
        <color indexed="64"/>
      </top>
      <bottom style="double">
        <color indexed="8"/>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55"/>
      </left>
      <right style="medium">
        <color indexed="64"/>
      </right>
      <top style="medium">
        <color indexed="64"/>
      </top>
      <bottom style="double">
        <color indexed="8"/>
      </bottom>
      <diagonal/>
    </border>
    <border>
      <left style="medium">
        <color indexed="64"/>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right style="thin">
        <color indexed="55"/>
      </right>
      <top style="medium">
        <color indexed="64"/>
      </top>
      <bottom style="medium">
        <color indexed="64"/>
      </bottom>
      <diagonal/>
    </border>
    <border>
      <left style="thin">
        <color indexed="55"/>
      </left>
      <right style="medium">
        <color indexed="64"/>
      </right>
      <top style="medium">
        <color indexed="64"/>
      </top>
      <bottom style="medium">
        <color indexed="64"/>
      </bottom>
      <diagonal/>
    </border>
    <border>
      <left style="thin">
        <color indexed="55"/>
      </left>
      <right style="medium">
        <color indexed="8"/>
      </right>
      <top/>
      <bottom style="double">
        <color indexed="64"/>
      </bottom>
      <diagonal/>
    </border>
    <border>
      <left style="medium">
        <color indexed="64"/>
      </left>
      <right style="thin">
        <color indexed="55"/>
      </right>
      <top style="medium">
        <color indexed="64"/>
      </top>
      <bottom style="thin">
        <color indexed="55"/>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8"/>
      </left>
      <right style="thin">
        <color indexed="8"/>
      </right>
      <top style="thin">
        <color indexed="8"/>
      </top>
      <bottom/>
      <diagonal/>
    </border>
    <border>
      <left/>
      <right style="thin">
        <color indexed="8"/>
      </right>
      <top style="thin">
        <color indexed="8"/>
      </top>
      <bottom/>
      <diagonal/>
    </border>
    <border>
      <left/>
      <right style="thin">
        <color indexed="8"/>
      </right>
      <top/>
      <bottom style="medium">
        <color indexed="8"/>
      </bottom>
      <diagonal/>
    </border>
    <border>
      <left/>
      <right style="medium">
        <color indexed="64"/>
      </right>
      <top style="thin">
        <color indexed="55"/>
      </top>
      <bottom style="thin">
        <color indexed="55"/>
      </bottom>
      <diagonal/>
    </border>
    <border>
      <left style="medium">
        <color indexed="64"/>
      </left>
      <right style="thin">
        <color indexed="64"/>
      </right>
      <top style="medium">
        <color indexed="64"/>
      </top>
      <bottom style="medium">
        <color indexed="64"/>
      </bottom>
      <diagonal/>
    </border>
    <border>
      <left style="thin">
        <color indexed="55"/>
      </left>
      <right style="thin">
        <color indexed="55"/>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55"/>
      </left>
      <right/>
      <top style="thin">
        <color indexed="55"/>
      </top>
      <bottom style="medium">
        <color indexed="64"/>
      </bottom>
      <diagonal/>
    </border>
    <border>
      <left/>
      <right style="medium">
        <color indexed="64"/>
      </right>
      <top style="thin">
        <color indexed="55"/>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64"/>
      </top>
      <bottom style="medium">
        <color indexed="64"/>
      </bottom>
      <diagonal/>
    </border>
    <border>
      <left/>
      <right style="thin">
        <color indexed="8"/>
      </right>
      <top style="thin">
        <color indexed="64"/>
      </top>
      <bottom style="medium">
        <color indexed="64"/>
      </bottom>
      <diagonal/>
    </border>
    <border>
      <left/>
      <right style="medium">
        <color indexed="64"/>
      </right>
      <top style="thin">
        <color indexed="64"/>
      </top>
      <bottom style="medium">
        <color indexed="64"/>
      </bottom>
      <diagonal/>
    </border>
    <border>
      <left style="thin">
        <color indexed="8"/>
      </left>
      <right/>
      <top/>
      <bottom/>
      <diagonal/>
    </border>
    <border>
      <left style="medium">
        <color indexed="64"/>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8"/>
      </top>
      <bottom style="thin">
        <color indexed="8"/>
      </bottom>
      <diagonal/>
    </border>
    <border>
      <left style="thin">
        <color indexed="8"/>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style="medium">
        <color indexed="64"/>
      </top>
      <bottom/>
      <diagonal/>
    </border>
    <border>
      <left/>
      <right style="thin">
        <color indexed="64"/>
      </right>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8"/>
      </left>
      <right style="thin">
        <color indexed="8"/>
      </right>
      <top style="medium">
        <color indexed="8"/>
      </top>
      <bottom/>
      <diagonal/>
    </border>
    <border>
      <left style="medium">
        <color indexed="8"/>
      </left>
      <right style="thin">
        <color indexed="8"/>
      </right>
      <top/>
      <bottom/>
      <diagonal/>
    </border>
    <border>
      <left style="medium">
        <color indexed="8"/>
      </left>
      <right style="thin">
        <color indexed="8"/>
      </right>
      <top/>
      <bottom style="medium">
        <color indexed="8"/>
      </bottom>
      <diagonal/>
    </border>
    <border>
      <left style="medium">
        <color indexed="64"/>
      </left>
      <right style="thin">
        <color indexed="8"/>
      </right>
      <top style="medium">
        <color indexed="64"/>
      </top>
      <bottom/>
      <diagonal/>
    </border>
    <border>
      <left style="medium">
        <color indexed="64"/>
      </left>
      <right style="thin">
        <color indexed="8"/>
      </right>
      <top/>
      <bottom/>
      <diagonal/>
    </border>
    <border>
      <left style="medium">
        <color indexed="64"/>
      </left>
      <right style="thin">
        <color indexed="8"/>
      </right>
      <top/>
      <bottom style="medium">
        <color indexed="64"/>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8"/>
      </top>
      <bottom/>
      <diagonal/>
    </border>
    <border>
      <left/>
      <right/>
      <top/>
      <bottom style="medium">
        <color indexed="8"/>
      </bottom>
      <diagonal/>
    </border>
    <border>
      <left/>
      <right style="medium">
        <color indexed="8"/>
      </right>
      <top style="medium">
        <color indexed="8"/>
      </top>
      <bottom/>
      <diagonal/>
    </border>
    <border>
      <left/>
      <right style="medium">
        <color indexed="8"/>
      </right>
      <top/>
      <bottom style="medium">
        <color indexed="8"/>
      </bottom>
      <diagonal/>
    </border>
    <border>
      <left style="medium">
        <color indexed="8"/>
      </left>
      <right/>
      <top style="medium">
        <color indexed="8"/>
      </top>
      <bottom/>
      <diagonal/>
    </border>
    <border>
      <left/>
      <right style="thin">
        <color indexed="55"/>
      </right>
      <top style="medium">
        <color indexed="8"/>
      </top>
      <bottom/>
      <diagonal/>
    </border>
    <border>
      <left style="medium">
        <color indexed="8"/>
      </left>
      <right/>
      <top/>
      <bottom style="medium">
        <color indexed="8"/>
      </bottom>
      <diagonal/>
    </border>
    <border>
      <left/>
      <right style="thin">
        <color indexed="55"/>
      </right>
      <top/>
      <bottom style="medium">
        <color indexed="8"/>
      </bottom>
      <diagonal/>
    </border>
    <border>
      <left style="medium">
        <color indexed="64"/>
      </left>
      <right style="medium">
        <color indexed="64"/>
      </right>
      <top style="medium">
        <color indexed="64"/>
      </top>
      <bottom/>
      <diagonal/>
    </border>
    <border>
      <left style="medium">
        <color indexed="8"/>
      </left>
      <right style="thin">
        <color indexed="8"/>
      </right>
      <top style="medium">
        <color indexed="8"/>
      </top>
      <bottom style="thin">
        <color indexed="8"/>
      </bottom>
      <diagonal/>
    </border>
    <border>
      <left/>
      <right style="thin">
        <color indexed="8"/>
      </right>
      <top style="medium">
        <color indexed="64"/>
      </top>
      <bottom/>
      <diagonal/>
    </border>
    <border>
      <left/>
      <right style="thin">
        <color indexed="8"/>
      </right>
      <top/>
      <bottom/>
      <diagonal/>
    </border>
    <border>
      <left style="medium">
        <color indexed="64"/>
      </left>
      <right/>
      <top/>
      <bottom style="medium">
        <color indexed="8"/>
      </bottom>
      <diagonal/>
    </border>
    <border>
      <left/>
      <right style="thin">
        <color indexed="8"/>
      </right>
      <top style="medium">
        <color indexed="8"/>
      </top>
      <bottom/>
      <diagonal/>
    </border>
    <border>
      <left style="medium">
        <color indexed="8"/>
      </left>
      <right/>
      <top/>
      <bottom/>
      <diagonal/>
    </border>
    <border>
      <left style="medium">
        <color indexed="8"/>
      </left>
      <right/>
      <top/>
      <bottom style="thin">
        <color indexed="8"/>
      </bottom>
      <diagonal/>
    </border>
    <border>
      <left style="thin">
        <color indexed="64"/>
      </left>
      <right/>
      <top style="medium">
        <color indexed="64"/>
      </top>
      <bottom style="thin">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medium">
        <color indexed="64"/>
      </right>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top style="medium">
        <color indexed="64"/>
      </top>
      <bottom style="thin">
        <color indexed="8"/>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thin">
        <color indexed="64"/>
      </left>
      <right style="medium">
        <color indexed="8"/>
      </right>
      <top style="medium">
        <color indexed="8"/>
      </top>
      <bottom/>
      <diagonal/>
    </border>
    <border>
      <left style="thin">
        <color indexed="64"/>
      </left>
      <right style="medium">
        <color indexed="8"/>
      </right>
      <top/>
      <bottom/>
      <diagonal/>
    </border>
    <border>
      <left style="thin">
        <color indexed="64"/>
      </left>
      <right style="medium">
        <color indexed="8"/>
      </right>
      <top/>
      <bottom style="thin">
        <color indexed="64"/>
      </bottom>
      <diagonal/>
    </border>
    <border>
      <left/>
      <right style="thin">
        <color indexed="64"/>
      </right>
      <top style="medium">
        <color indexed="8"/>
      </top>
      <bottom/>
      <diagonal/>
    </border>
    <border>
      <left/>
      <right style="thin">
        <color indexed="64"/>
      </right>
      <top/>
      <bottom/>
      <diagonal/>
    </border>
    <border>
      <left/>
      <right style="thin">
        <color indexed="64"/>
      </right>
      <top/>
      <bottom style="thin">
        <color indexed="8"/>
      </bottom>
      <diagonal/>
    </border>
    <border>
      <left style="thin">
        <color indexed="64"/>
      </left>
      <right style="thin">
        <color indexed="64"/>
      </right>
      <top style="medium">
        <color indexed="8"/>
      </top>
      <bottom style="thin">
        <color indexed="64"/>
      </bottom>
      <diagonal/>
    </border>
    <border>
      <left style="thin">
        <color indexed="64"/>
      </left>
      <right style="thin">
        <color indexed="64"/>
      </right>
      <top style="medium">
        <color indexed="8"/>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8"/>
      </left>
      <right style="thin">
        <color indexed="8"/>
      </right>
      <top/>
      <bottom style="thin">
        <color indexed="64"/>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style="medium">
        <color indexed="8"/>
      </bottom>
      <diagonal/>
    </border>
    <border>
      <left style="medium">
        <color indexed="8"/>
      </left>
      <right style="thin">
        <color indexed="64"/>
      </right>
      <top style="medium">
        <color indexed="8"/>
      </top>
      <bottom style="thin">
        <color indexed="8"/>
      </bottom>
      <diagonal/>
    </border>
    <border>
      <left style="medium">
        <color indexed="8"/>
      </left>
      <right style="thin">
        <color indexed="64"/>
      </right>
      <top style="thin">
        <color indexed="8"/>
      </top>
      <bottom style="thin">
        <color indexed="8"/>
      </bottom>
      <diagonal/>
    </border>
    <border>
      <left style="medium">
        <color indexed="8"/>
      </left>
      <right style="thin">
        <color indexed="64"/>
      </right>
      <top style="thin">
        <color indexed="8"/>
      </top>
      <bottom style="medium">
        <color indexed="8"/>
      </bottom>
      <diagonal/>
    </border>
    <border>
      <left style="thin">
        <color indexed="8"/>
      </left>
      <right style="thin">
        <color indexed="64"/>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8"/>
      </left>
      <right style="thin">
        <color indexed="8"/>
      </right>
      <top/>
      <bottom style="thin">
        <color indexed="8"/>
      </bottom>
      <diagonal/>
    </border>
    <border>
      <left style="medium">
        <color indexed="64"/>
      </left>
      <right style="medium">
        <color indexed="64"/>
      </right>
      <top/>
      <bottom style="medium">
        <color indexed="8"/>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bottom style="thin">
        <color indexed="8"/>
      </bottom>
      <diagonal/>
    </border>
    <border>
      <left style="thin">
        <color indexed="8"/>
      </left>
      <right/>
      <top style="medium">
        <color indexed="8"/>
      </top>
      <bottom style="thin">
        <color indexed="64"/>
      </bottom>
      <diagonal/>
    </border>
    <border>
      <left/>
      <right/>
      <top style="medium">
        <color indexed="8"/>
      </top>
      <bottom style="thin">
        <color indexed="64"/>
      </bottom>
      <diagonal/>
    </border>
    <border>
      <left/>
      <right style="thin">
        <color indexed="8"/>
      </right>
      <top style="medium">
        <color indexed="8"/>
      </top>
      <bottom style="thin">
        <color indexed="64"/>
      </bottom>
      <diagonal/>
    </border>
    <border>
      <left/>
      <right/>
      <top style="thin">
        <color indexed="8"/>
      </top>
      <bottom style="medium">
        <color indexed="8"/>
      </bottom>
      <diagonal/>
    </border>
    <border>
      <left/>
      <right style="thin">
        <color indexed="8"/>
      </right>
      <top style="medium">
        <color indexed="64"/>
      </top>
      <bottom style="medium">
        <color indexed="64"/>
      </bottom>
      <diagonal/>
    </border>
    <border>
      <left style="thin">
        <color indexed="8"/>
      </left>
      <right/>
      <top style="thin">
        <color indexed="8"/>
      </top>
      <bottom/>
      <diagonal/>
    </border>
    <border>
      <left style="thin">
        <color indexed="8"/>
      </left>
      <right style="thin">
        <color indexed="8"/>
      </right>
      <top style="medium">
        <color indexed="8"/>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8"/>
      </top>
      <bottom style="medium">
        <color indexed="8"/>
      </bottom>
      <diagonal/>
    </border>
    <border>
      <left style="medium">
        <color theme="1"/>
      </left>
      <right style="thin">
        <color theme="0" tint="-0.24994659260841701"/>
      </right>
      <top style="medium">
        <color indexed="8"/>
      </top>
      <bottom style="medium">
        <color indexed="8"/>
      </bottom>
      <diagonal/>
    </border>
    <border>
      <left style="thin">
        <color theme="0" tint="-0.24994659260841701"/>
      </left>
      <right style="thin">
        <color indexed="55"/>
      </right>
      <top style="medium">
        <color indexed="8"/>
      </top>
      <bottom style="medium">
        <color indexed="8"/>
      </bottom>
      <diagonal/>
    </border>
    <border>
      <left style="medium">
        <color indexed="8"/>
      </left>
      <right style="thin">
        <color theme="0" tint="-0.24994659260841701"/>
      </right>
      <top style="medium">
        <color indexed="8"/>
      </top>
      <bottom style="double">
        <color indexed="8"/>
      </bottom>
      <diagonal/>
    </border>
    <border>
      <left style="thin">
        <color theme="0" tint="-0.24994659260841701"/>
      </left>
      <right style="thin">
        <color indexed="55"/>
      </right>
      <top style="medium">
        <color indexed="8"/>
      </top>
      <bottom style="double">
        <color indexed="8"/>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right style="thin">
        <color theme="0" tint="-0.24994659260841701"/>
      </right>
      <top style="thin">
        <color theme="0" tint="-0.24994659260841701"/>
      </top>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style="medium">
        <color indexed="64"/>
      </left>
      <right style="thin">
        <color theme="0" tint="-0.24994659260841701"/>
      </right>
      <top style="medium">
        <color indexed="64"/>
      </top>
      <bottom style="double">
        <color indexed="64"/>
      </bottom>
      <diagonal/>
    </border>
    <border>
      <left style="thin">
        <color theme="0" tint="-0.24994659260841701"/>
      </left>
      <right style="thin">
        <color theme="0" tint="-0.24994659260841701"/>
      </right>
      <top style="medium">
        <color indexed="64"/>
      </top>
      <bottom style="double">
        <color indexed="64"/>
      </bottom>
      <diagonal/>
    </border>
    <border>
      <left style="thin">
        <color theme="0" tint="-0.24994659260841701"/>
      </left>
      <right style="medium">
        <color indexed="64"/>
      </right>
      <top style="medium">
        <color indexed="64"/>
      </top>
      <bottom style="double">
        <color indexed="64"/>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style="medium">
        <color indexed="64"/>
      </top>
      <bottom style="double">
        <color theme="1"/>
      </bottom>
      <diagonal/>
    </border>
    <border>
      <left style="thin">
        <color theme="0" tint="-0.24994659260841701"/>
      </left>
      <right style="medium">
        <color indexed="64"/>
      </right>
      <top style="medium">
        <color indexed="64"/>
      </top>
      <bottom style="double">
        <color theme="1"/>
      </bottom>
      <diagonal/>
    </border>
    <border>
      <left style="medium">
        <color indexed="8"/>
      </left>
      <right style="thin">
        <color theme="0" tint="-0.24994659260841701"/>
      </right>
      <top style="medium">
        <color indexed="8"/>
      </top>
      <bottom style="thin">
        <color indexed="8"/>
      </bottom>
      <diagonal/>
    </border>
    <border>
      <left style="thin">
        <color theme="0" tint="-0.24994659260841701"/>
      </left>
      <right style="thin">
        <color indexed="8"/>
      </right>
      <top style="medium">
        <color indexed="8"/>
      </top>
      <bottom style="thin">
        <color indexed="8"/>
      </bottom>
      <diagonal/>
    </border>
    <border>
      <left style="medium">
        <color indexed="8"/>
      </left>
      <right style="thin">
        <color theme="0" tint="-0.24994659260841701"/>
      </right>
      <top style="thin">
        <color indexed="8"/>
      </top>
      <bottom style="medium">
        <color indexed="8"/>
      </bottom>
      <diagonal/>
    </border>
    <border>
      <left style="thin">
        <color theme="0" tint="-0.24994659260841701"/>
      </left>
      <right style="thin">
        <color indexed="8"/>
      </right>
      <top style="thin">
        <color indexed="8"/>
      </top>
      <bottom style="medium">
        <color indexed="8"/>
      </bottom>
      <diagonal/>
    </border>
    <border>
      <left style="thin">
        <color indexed="8"/>
      </left>
      <right/>
      <top style="thin">
        <color indexed="64"/>
      </top>
      <bottom style="thin">
        <color indexed="64"/>
      </bottom>
      <diagonal/>
    </border>
    <border>
      <left style="thin">
        <color indexed="8"/>
      </left>
      <right/>
      <top/>
      <bottom style="thin">
        <color indexed="64"/>
      </bottom>
      <diagonal/>
    </border>
    <border>
      <left/>
      <right style="medium">
        <color indexed="64"/>
      </right>
      <top/>
      <bottom style="thin">
        <color indexed="64"/>
      </bottom>
      <diagonal/>
    </border>
    <border>
      <left/>
      <right/>
      <top style="thin">
        <color auto="1"/>
      </top>
      <bottom style="thin">
        <color auto="1"/>
      </bottom>
      <diagonal/>
    </border>
    <border>
      <left style="medium">
        <color indexed="8"/>
      </left>
      <right style="thin">
        <color indexed="55"/>
      </right>
      <top style="thin">
        <color theme="0" tint="-0.24994659260841701"/>
      </top>
      <bottom style="medium">
        <color indexed="8"/>
      </bottom>
      <diagonal/>
    </border>
    <border>
      <left style="thin">
        <color indexed="55"/>
      </left>
      <right style="thin">
        <color indexed="55"/>
      </right>
      <top style="thin">
        <color theme="0" tint="-0.24994659260841701"/>
      </top>
      <bottom style="medium">
        <color indexed="8"/>
      </bottom>
      <diagonal/>
    </border>
    <border>
      <left style="thin">
        <color indexed="55"/>
      </left>
      <right style="medium">
        <color indexed="8"/>
      </right>
      <top style="medium">
        <color theme="1"/>
      </top>
      <bottom style="double">
        <color theme="1"/>
      </bottom>
      <diagonal/>
    </border>
    <border>
      <left style="thin">
        <color indexed="55"/>
      </left>
      <right style="thin">
        <color indexed="55"/>
      </right>
      <top style="medium">
        <color theme="1"/>
      </top>
      <bottom style="double">
        <color theme="1"/>
      </bottom>
      <diagonal/>
    </border>
    <border>
      <left style="thin">
        <color indexed="55"/>
      </left>
      <right style="thin">
        <color indexed="55"/>
      </right>
      <top style="medium">
        <color indexed="64"/>
      </top>
      <bottom style="double">
        <color theme="1"/>
      </bottom>
      <diagonal/>
    </border>
    <border>
      <left style="thin">
        <color indexed="64"/>
      </left>
      <right style="thin">
        <color indexed="64"/>
      </right>
      <top style="thin">
        <color indexed="64"/>
      </top>
      <bottom/>
      <diagonal/>
    </border>
    <border>
      <left/>
      <right/>
      <top style="thin">
        <color indexed="55"/>
      </top>
      <bottom style="thin">
        <color indexed="55"/>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55"/>
      </left>
      <right/>
      <top style="thin">
        <color indexed="8"/>
      </top>
      <bottom style="medium">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indexed="55"/>
      </left>
      <right style="thin">
        <color indexed="8"/>
      </right>
      <top style="medium">
        <color indexed="64"/>
      </top>
      <bottom style="medium">
        <color indexed="64"/>
      </bottom>
      <diagonal/>
    </border>
    <border>
      <left style="medium">
        <color indexed="64"/>
      </left>
      <right style="thin">
        <color indexed="64"/>
      </right>
      <top style="thin">
        <color theme="0" tint="-0.14996795556505021"/>
      </top>
      <bottom style="thin">
        <color theme="0" tint="-0.14996795556505021"/>
      </bottom>
      <diagonal/>
    </border>
    <border>
      <left style="medium">
        <color indexed="64"/>
      </left>
      <right style="thin">
        <color indexed="64"/>
      </right>
      <top style="thin">
        <color theme="0" tint="-0.14996795556505021"/>
      </top>
      <bottom style="medium">
        <color indexed="8"/>
      </bottom>
      <diagonal/>
    </border>
    <border>
      <left style="thin">
        <color indexed="64"/>
      </left>
      <right style="medium">
        <color indexed="64"/>
      </right>
      <top style="thin">
        <color theme="0" tint="-0.14996795556505021"/>
      </top>
      <bottom style="medium">
        <color indexed="8"/>
      </bottom>
      <diagonal/>
    </border>
    <border>
      <left/>
      <right/>
      <top/>
      <bottom style="medium">
        <color auto="1"/>
      </bottom>
      <diagonal/>
    </border>
    <border>
      <left style="medium">
        <color indexed="8"/>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thin">
        <color theme="0" tint="-0.14996795556505021"/>
      </bottom>
      <diagonal/>
    </border>
    <border>
      <left style="thin">
        <color indexed="8"/>
      </left>
      <right style="medium">
        <color indexed="64"/>
      </right>
      <top style="medium">
        <color indexed="8"/>
      </top>
      <bottom style="thin">
        <color theme="0" tint="-0.14996795556505021"/>
      </bottom>
      <diagonal/>
    </border>
    <border>
      <left style="medium">
        <color indexed="8"/>
      </left>
      <right style="thin">
        <color indexed="8"/>
      </right>
      <top style="thin">
        <color theme="0" tint="-0.14996795556505021"/>
      </top>
      <bottom style="thin">
        <color theme="0" tint="-0.14996795556505021"/>
      </bottom>
      <diagonal/>
    </border>
    <border>
      <left style="thin">
        <color indexed="8"/>
      </left>
      <right style="thin">
        <color indexed="8"/>
      </right>
      <top style="thin">
        <color theme="0" tint="-0.14996795556505021"/>
      </top>
      <bottom style="thin">
        <color theme="0" tint="-0.14996795556505021"/>
      </bottom>
      <diagonal/>
    </border>
    <border>
      <left style="thin">
        <color indexed="8"/>
      </left>
      <right style="medium">
        <color indexed="64"/>
      </right>
      <top style="thin">
        <color theme="0" tint="-0.14996795556505021"/>
      </top>
      <bottom style="thin">
        <color theme="0" tint="-0.14996795556505021"/>
      </bottom>
      <diagonal/>
    </border>
    <border>
      <left style="thin">
        <color indexed="8"/>
      </left>
      <right style="medium">
        <color indexed="8"/>
      </right>
      <top style="thin">
        <color theme="0" tint="-0.14996795556505021"/>
      </top>
      <bottom style="thin">
        <color theme="0" tint="-0.14996795556505021"/>
      </bottom>
      <diagonal/>
    </border>
    <border>
      <left style="medium">
        <color indexed="8"/>
      </left>
      <right style="thin">
        <color indexed="8"/>
      </right>
      <top style="thin">
        <color theme="0" tint="-0.14996795556505021"/>
      </top>
      <bottom/>
      <diagonal/>
    </border>
    <border>
      <left style="thin">
        <color indexed="8"/>
      </left>
      <right style="thin">
        <color indexed="8"/>
      </right>
      <top style="thin">
        <color theme="0" tint="-0.14996795556505021"/>
      </top>
      <bottom style="thin">
        <color indexed="55"/>
      </bottom>
      <diagonal/>
    </border>
    <border>
      <left style="thin">
        <color indexed="8"/>
      </left>
      <right style="thin">
        <color indexed="8"/>
      </right>
      <top style="thin">
        <color theme="0" tint="-0.14996795556505021"/>
      </top>
      <bottom style="medium">
        <color indexed="8"/>
      </bottom>
      <diagonal/>
    </border>
    <border>
      <left style="thin">
        <color indexed="8"/>
      </left>
      <right style="medium">
        <color indexed="8"/>
      </right>
      <top style="thin">
        <color theme="0" tint="-0.14996795556505021"/>
      </top>
      <bottom style="medium">
        <color indexed="8"/>
      </bottom>
      <diagonal/>
    </border>
    <border>
      <left style="thin">
        <color indexed="8"/>
      </left>
      <right style="medium">
        <color indexed="64"/>
      </right>
      <top style="thin">
        <color theme="0" tint="-0.14996795556505021"/>
      </top>
      <bottom style="thin">
        <color indexed="8"/>
      </bottom>
      <diagonal/>
    </border>
    <border>
      <left style="thin">
        <color indexed="8"/>
      </left>
      <right style="thin">
        <color indexed="8"/>
      </right>
      <top/>
      <bottom style="thin">
        <color theme="0" tint="-0.14996795556505021"/>
      </bottom>
      <diagonal/>
    </border>
    <border>
      <left style="thin">
        <color indexed="8"/>
      </left>
      <right style="thin">
        <color indexed="8"/>
      </right>
      <top style="thin">
        <color theme="0" tint="-0.14996795556505021"/>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8"/>
      </right>
      <top/>
      <bottom style="thin">
        <color theme="0" tint="-0.14996795556505021"/>
      </bottom>
      <diagonal/>
    </border>
    <border>
      <left style="thin">
        <color indexed="8"/>
      </left>
      <right style="medium">
        <color indexed="64"/>
      </right>
      <top style="thin">
        <color indexed="8"/>
      </top>
      <bottom style="thin">
        <color theme="0" tint="-0.24994659260841701"/>
      </bottom>
      <diagonal/>
    </border>
    <border>
      <left style="thin">
        <color indexed="8"/>
      </left>
      <right style="thin">
        <color indexed="8"/>
      </right>
      <top style="thin">
        <color indexed="8"/>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medium">
        <color indexed="64"/>
      </right>
      <top style="thin">
        <color theme="0" tint="-0.24994659260841701"/>
      </top>
      <bottom style="thin">
        <color theme="0" tint="-0.24994659260841701"/>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style="thin">
        <color theme="0" tint="-0.14996795556505021"/>
      </bottom>
      <diagonal/>
    </border>
    <border>
      <left style="medium">
        <color indexed="8"/>
      </left>
      <right style="thin">
        <color indexed="8"/>
      </right>
      <top style="thin">
        <color theme="0" tint="-0.14996795556505021"/>
      </top>
      <bottom style="medium">
        <color indexed="8"/>
      </bottom>
      <diagonal/>
    </border>
    <border>
      <left style="thin">
        <color indexed="8"/>
      </left>
      <right style="medium">
        <color indexed="8"/>
      </right>
      <top style="thin">
        <color theme="0" tint="-0.14996795556505021"/>
      </top>
      <bottom style="thin">
        <color indexed="64"/>
      </bottom>
      <diagonal/>
    </border>
    <border>
      <left style="thin">
        <color indexed="8"/>
      </left>
      <right style="thin">
        <color indexed="8"/>
      </right>
      <top style="thin">
        <color theme="0" tint="-0.14996795556505021"/>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style="thin">
        <color indexed="8"/>
      </left>
      <right style="medium">
        <color indexed="8"/>
      </right>
      <top style="thin">
        <color indexed="64"/>
      </top>
      <bottom style="thin">
        <color theme="0" tint="-0.24994659260841701"/>
      </bottom>
      <diagonal/>
    </border>
    <border>
      <left style="thin">
        <color indexed="8"/>
      </left>
      <right style="thin">
        <color indexed="8"/>
      </right>
      <top style="thin">
        <color indexed="64"/>
      </top>
      <bottom style="thin">
        <color theme="0" tint="-0.24994659260841701"/>
      </bottom>
      <diagonal/>
    </border>
    <border>
      <left style="thin">
        <color indexed="8"/>
      </left>
      <right style="medium">
        <color indexed="8"/>
      </right>
      <top style="thin">
        <color theme="0" tint="-0.24994659260841701"/>
      </top>
      <bottom style="thin">
        <color theme="0" tint="-0.24994659260841701"/>
      </bottom>
      <diagonal/>
    </border>
    <border>
      <left style="thin">
        <color indexed="8"/>
      </left>
      <right style="medium">
        <color indexed="8"/>
      </right>
      <top/>
      <bottom style="thin">
        <color indexed="64"/>
      </bottom>
      <diagonal/>
    </border>
    <border>
      <left style="thin">
        <color auto="1"/>
      </left>
      <right style="thin">
        <color auto="1"/>
      </right>
      <top style="medium">
        <color indexed="8"/>
      </top>
      <bottom style="double">
        <color indexed="64"/>
      </bottom>
      <diagonal/>
    </border>
    <border>
      <left style="thin">
        <color auto="1"/>
      </left>
      <right style="medium">
        <color indexed="64"/>
      </right>
      <top style="medium">
        <color indexed="8"/>
      </top>
      <bottom style="double">
        <color indexed="64"/>
      </bottom>
      <diagonal/>
    </border>
    <border>
      <left style="thin">
        <color auto="1"/>
      </left>
      <right style="thin">
        <color auto="1"/>
      </right>
      <top style="medium">
        <color indexed="8"/>
      </top>
      <bottom style="double">
        <color indexed="8"/>
      </bottom>
      <diagonal/>
    </border>
    <border>
      <left style="thin">
        <color auto="1"/>
      </left>
      <right style="medium">
        <color indexed="64"/>
      </right>
      <top style="medium">
        <color indexed="8"/>
      </top>
      <bottom style="double">
        <color indexed="8"/>
      </bottom>
      <diagonal/>
    </border>
    <border>
      <left style="medium">
        <color indexed="8"/>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style="thin">
        <color auto="1"/>
      </left>
      <right style="medium">
        <color indexed="8"/>
      </right>
      <top style="thin">
        <color theme="0" tint="-0.14996795556505021"/>
      </top>
      <bottom style="thin">
        <color theme="0" tint="-0.14996795556505021"/>
      </bottom>
      <diagonal/>
    </border>
    <border>
      <left style="thin">
        <color auto="1"/>
      </left>
      <right style="medium">
        <color indexed="64"/>
      </right>
      <top style="thin">
        <color theme="0" tint="-0.14996795556505021"/>
      </top>
      <bottom style="thin">
        <color theme="0" tint="-0.14996795556505021"/>
      </bottom>
      <diagonal/>
    </border>
    <border>
      <left style="medium">
        <color indexed="8"/>
      </left>
      <right/>
      <top style="thin">
        <color theme="0" tint="-0.14996795556505021"/>
      </top>
      <bottom style="medium">
        <color indexed="8"/>
      </bottom>
      <diagonal/>
    </border>
    <border>
      <left/>
      <right/>
      <top style="thin">
        <color theme="0" tint="-0.14996795556505021"/>
      </top>
      <bottom style="medium">
        <color indexed="8"/>
      </bottom>
      <diagonal/>
    </border>
    <border>
      <left style="thin">
        <color auto="1"/>
      </left>
      <right style="thin">
        <color auto="1"/>
      </right>
      <top style="thin">
        <color theme="0" tint="-0.14996795556505021"/>
      </top>
      <bottom style="medium">
        <color indexed="8"/>
      </bottom>
      <diagonal/>
    </border>
    <border>
      <left style="thin">
        <color auto="1"/>
      </left>
      <right style="medium">
        <color indexed="64"/>
      </right>
      <top style="thin">
        <color theme="0" tint="-0.14996795556505021"/>
      </top>
      <bottom style="medium">
        <color indexed="8"/>
      </bottom>
      <diagonal/>
    </border>
    <border>
      <left style="thin">
        <color auto="1"/>
      </left>
      <right style="medium">
        <color indexed="64"/>
      </right>
      <top style="medium">
        <color auto="1"/>
      </top>
      <bottom style="medium">
        <color auto="1"/>
      </bottom>
      <diagonal/>
    </border>
    <border>
      <left style="thin">
        <color auto="1"/>
      </left>
      <right style="thin">
        <color auto="1"/>
      </right>
      <top style="thin">
        <color theme="0" tint="-0.14996795556505021"/>
      </top>
      <bottom/>
      <diagonal/>
    </border>
    <border>
      <left style="thin">
        <color auto="1"/>
      </left>
      <right style="medium">
        <color indexed="64"/>
      </right>
      <top style="thin">
        <color theme="0" tint="-0.14996795556505021"/>
      </top>
      <bottom/>
      <diagonal/>
    </border>
    <border>
      <left style="thin">
        <color auto="1"/>
      </left>
      <right style="thin">
        <color auto="1"/>
      </right>
      <top/>
      <bottom style="thin">
        <color theme="0" tint="-0.14996795556505021"/>
      </bottom>
      <diagonal/>
    </border>
    <border>
      <left style="thin">
        <color auto="1"/>
      </left>
      <right style="medium">
        <color indexed="64"/>
      </right>
      <top/>
      <bottom style="thin">
        <color theme="0" tint="-0.14996795556505021"/>
      </bottom>
      <diagonal/>
    </border>
    <border>
      <left style="thin">
        <color auto="1"/>
      </left>
      <right style="thin">
        <color auto="1"/>
      </right>
      <top style="medium">
        <color auto="1"/>
      </top>
      <bottom style="medium">
        <color auto="1"/>
      </bottom>
      <diagonal/>
    </border>
    <border>
      <left style="thin">
        <color auto="1"/>
      </left>
      <right style="thin">
        <color auto="1"/>
      </right>
      <top/>
      <bottom style="medium">
        <color indexed="8"/>
      </bottom>
      <diagonal/>
    </border>
    <border>
      <left style="thin">
        <color indexed="64"/>
      </left>
      <right style="medium">
        <color indexed="64"/>
      </right>
      <top/>
      <bottom style="medium">
        <color indexed="8"/>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theme="0" tint="-0.14996795556505021"/>
      </top>
      <bottom style="thin">
        <color theme="0" tint="-0.14996795556505021"/>
      </bottom>
      <diagonal/>
    </border>
    <border>
      <left style="thin">
        <color auto="1"/>
      </left>
      <right style="medium">
        <color indexed="64"/>
      </right>
      <top style="thin">
        <color theme="0" tint="-0.14996795556505021"/>
      </top>
      <bottom style="thin">
        <color auto="1"/>
      </bottom>
      <diagonal/>
    </border>
    <border>
      <left style="thin">
        <color auto="1"/>
      </left>
      <right style="thin">
        <color auto="1"/>
      </right>
      <top style="thin">
        <color theme="0" tint="-0.14996795556505021"/>
      </top>
      <bottom style="thin">
        <color theme="0" tint="-0.24994659260841701"/>
      </bottom>
      <diagonal/>
    </border>
    <border>
      <left style="thin">
        <color auto="1"/>
      </left>
      <right style="medium">
        <color indexed="64"/>
      </right>
      <top style="thin">
        <color theme="0" tint="-0.1499679555650502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style="medium">
        <color indexed="64"/>
      </right>
      <top style="thin">
        <color theme="0" tint="-0.24994659260841701"/>
      </top>
      <bottom style="thin">
        <color theme="0" tint="-0.24994659260841701"/>
      </bottom>
      <diagonal/>
    </border>
    <border>
      <left style="thin">
        <color auto="1"/>
      </left>
      <right style="thin">
        <color auto="1"/>
      </right>
      <top style="thin">
        <color theme="0" tint="-0.24994659260841701"/>
      </top>
      <bottom/>
      <diagonal/>
    </border>
    <border>
      <left style="thin">
        <color auto="1"/>
      </left>
      <right style="medium">
        <color indexed="64"/>
      </right>
      <top style="thin">
        <color theme="0" tint="-0.24994659260841701"/>
      </top>
      <bottom/>
      <diagonal/>
    </border>
    <border>
      <left style="thin">
        <color auto="1"/>
      </left>
      <right style="thin">
        <color auto="1"/>
      </right>
      <top/>
      <bottom style="thin">
        <color theme="0" tint="-0.24994659260841701"/>
      </bottom>
      <diagonal/>
    </border>
    <border>
      <left style="thin">
        <color auto="1"/>
      </left>
      <right style="medium">
        <color indexed="64"/>
      </right>
      <top/>
      <bottom style="thin">
        <color theme="0" tint="-0.24994659260841701"/>
      </bottom>
      <diagonal/>
    </border>
    <border>
      <left style="thin">
        <color auto="1"/>
      </left>
      <right style="thin">
        <color auto="1"/>
      </right>
      <top style="thin">
        <color theme="0" tint="-0.14996795556505021"/>
      </top>
      <bottom style="thin">
        <color auto="1"/>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thin">
        <color indexed="64"/>
      </top>
      <bottom/>
      <diagonal/>
    </border>
    <border>
      <left/>
      <right style="medium">
        <color indexed="64"/>
      </right>
      <top style="thin">
        <color indexed="64"/>
      </top>
      <bottom/>
      <diagonal/>
    </border>
    <border>
      <left/>
      <right/>
      <top style="thin">
        <color indexed="55"/>
      </top>
      <bottom style="thin">
        <color indexed="55"/>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55"/>
      </left>
      <right style="thin">
        <color indexed="55"/>
      </right>
      <top style="thin">
        <color indexed="8"/>
      </top>
      <bottom style="thin">
        <color indexed="8"/>
      </bottom>
      <diagonal/>
    </border>
    <border>
      <left style="thin">
        <color indexed="55"/>
      </left>
      <right style="medium">
        <color indexed="64"/>
      </right>
      <top style="thin">
        <color indexed="8"/>
      </top>
      <bottom style="thin">
        <color indexed="8"/>
      </bottom>
      <diagonal/>
    </border>
    <border>
      <left style="medium">
        <color indexed="64"/>
      </left>
      <right/>
      <top style="medium">
        <color indexed="8"/>
      </top>
      <bottom style="medium">
        <color indexed="64"/>
      </bottom>
      <diagonal/>
    </border>
    <border>
      <left style="thin">
        <color indexed="55"/>
      </left>
      <right style="thin">
        <color indexed="55"/>
      </right>
      <top style="medium">
        <color indexed="8"/>
      </top>
      <bottom style="double">
        <color indexed="8"/>
      </bottom>
      <diagonal/>
    </border>
    <border>
      <left style="thin">
        <color indexed="55"/>
      </left>
      <right style="medium">
        <color indexed="64"/>
      </right>
      <top style="medium">
        <color indexed="8"/>
      </top>
      <bottom style="double">
        <color indexed="8"/>
      </bottom>
      <diagonal/>
    </border>
    <border>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thin">
        <color indexed="55"/>
      </left>
      <right style="thin">
        <color indexed="55"/>
      </right>
      <top style="thin">
        <color indexed="55"/>
      </top>
      <bottom style="thin">
        <color indexed="8"/>
      </bottom>
      <diagonal/>
    </border>
    <border>
      <left style="thin">
        <color indexed="55"/>
      </left>
      <right style="medium">
        <color indexed="64"/>
      </right>
      <top style="thin">
        <color indexed="8"/>
      </top>
      <bottom style="medium">
        <color indexed="64"/>
      </bottom>
      <diagonal/>
    </border>
    <border>
      <left style="thin">
        <color indexed="55"/>
      </left>
      <right style="thin">
        <color indexed="55"/>
      </right>
      <top style="medium">
        <color indexed="64"/>
      </top>
      <bottom style="medium">
        <color indexed="64"/>
      </bottom>
      <diagonal/>
    </border>
    <border>
      <left style="thin">
        <color indexed="55"/>
      </left>
      <right style="thin">
        <color indexed="55"/>
      </right>
      <top style="medium">
        <color indexed="64"/>
      </top>
      <bottom style="thin">
        <color indexed="8"/>
      </bottom>
      <diagonal/>
    </border>
    <border>
      <left style="thin">
        <color indexed="55"/>
      </left>
      <right style="medium">
        <color indexed="64"/>
      </right>
      <top style="medium">
        <color indexed="64"/>
      </top>
      <bottom style="thin">
        <color indexed="8"/>
      </bottom>
      <diagonal/>
    </border>
    <border>
      <left style="thin">
        <color indexed="64"/>
      </left>
      <right style="thin">
        <color indexed="55"/>
      </right>
      <top style="thin">
        <color indexed="8"/>
      </top>
      <bottom style="medium">
        <color indexed="64"/>
      </bottom>
      <diagonal/>
    </border>
    <border>
      <left style="thin">
        <color indexed="55"/>
      </left>
      <right style="thin">
        <color indexed="55"/>
      </right>
      <top style="thin">
        <color indexed="8"/>
      </top>
      <bottom style="medium">
        <color indexed="64"/>
      </bottom>
      <diagonal/>
    </border>
    <border>
      <left style="thin">
        <color indexed="8"/>
      </left>
      <right/>
      <top style="medium">
        <color indexed="64"/>
      </top>
      <bottom style="thin">
        <color indexed="8"/>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medium">
        <color indexed="64"/>
      </left>
      <right style="medium">
        <color indexed="64"/>
      </right>
      <top style="medium">
        <color indexed="64"/>
      </top>
      <bottom style="thin">
        <color indexed="64"/>
      </bottom>
      <diagonal/>
    </border>
    <border>
      <left style="thin">
        <color indexed="8"/>
      </left>
      <right/>
      <top style="thin">
        <color indexed="8"/>
      </top>
      <bottom style="medium">
        <color indexed="8"/>
      </bottom>
      <diagonal/>
    </border>
    <border>
      <left style="medium">
        <color indexed="64"/>
      </left>
      <right style="thin">
        <color indexed="55"/>
      </right>
      <top style="medium">
        <color indexed="8"/>
      </top>
      <bottom style="medium">
        <color indexed="64"/>
      </bottom>
      <diagonal/>
    </border>
    <border>
      <left style="thin">
        <color indexed="55"/>
      </left>
      <right style="thin">
        <color indexed="55"/>
      </right>
      <top style="medium">
        <color indexed="8"/>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medium">
        <color indexed="64"/>
      </right>
      <top style="thin">
        <color indexed="8"/>
      </top>
      <bottom style="thin">
        <color indexed="8"/>
      </bottom>
      <diagonal/>
    </border>
    <border>
      <left/>
      <right/>
      <top style="thin">
        <color indexed="64"/>
      </top>
      <bottom/>
      <diagonal/>
    </border>
    <border>
      <left style="medium">
        <color indexed="64"/>
      </left>
      <right/>
      <top style="medium">
        <color indexed="64"/>
      </top>
      <bottom style="thin">
        <color indexed="8"/>
      </bottom>
      <diagonal/>
    </border>
    <border>
      <left style="thin">
        <color indexed="8"/>
      </left>
      <right/>
      <top style="medium">
        <color indexed="64"/>
      </top>
      <bottom style="thin">
        <color indexed="64"/>
      </bottom>
      <diagonal/>
    </border>
    <border>
      <left/>
      <right style="thin">
        <color indexed="8"/>
      </right>
      <top style="medium">
        <color indexed="64"/>
      </top>
      <bottom style="thin">
        <color indexed="64"/>
      </bottom>
      <diagonal/>
    </border>
    <border>
      <left/>
      <right style="thin">
        <color indexed="8"/>
      </right>
      <top style="thin">
        <color indexed="64"/>
      </top>
      <bottom style="thin">
        <color indexed="64"/>
      </bottom>
      <diagonal/>
    </border>
    <border>
      <left style="thin">
        <color theme="1"/>
      </left>
      <right style="thin">
        <color theme="1"/>
      </right>
      <top style="medium">
        <color indexed="64"/>
      </top>
      <bottom style="thin">
        <color theme="0" tint="-0.14996795556505021"/>
      </bottom>
      <diagonal/>
    </border>
    <border>
      <left style="thin">
        <color theme="1"/>
      </left>
      <right style="medium">
        <color indexed="64"/>
      </right>
      <top style="medium">
        <color indexed="64"/>
      </top>
      <bottom style="thin">
        <color theme="0" tint="-0.14996795556505021"/>
      </bottom>
      <diagonal/>
    </border>
    <border>
      <left style="thin">
        <color theme="1"/>
      </left>
      <right style="thin">
        <color theme="1"/>
      </right>
      <top style="thin">
        <color theme="0" tint="-0.14996795556505021"/>
      </top>
      <bottom style="thin">
        <color theme="0" tint="-0.14996795556505021"/>
      </bottom>
      <diagonal/>
    </border>
    <border>
      <left style="thin">
        <color theme="1"/>
      </left>
      <right style="medium">
        <color indexed="64"/>
      </right>
      <top style="thin">
        <color theme="0" tint="-0.14996795556505021"/>
      </top>
      <bottom style="thin">
        <color theme="0" tint="-0.14996795556505021"/>
      </bottom>
      <diagonal/>
    </border>
    <border>
      <left style="thin">
        <color theme="1"/>
      </left>
      <right style="thin">
        <color theme="1"/>
      </right>
      <top style="thin">
        <color theme="0" tint="-0.14996795556505021"/>
      </top>
      <bottom style="medium">
        <color indexed="64"/>
      </bottom>
      <diagonal/>
    </border>
    <border>
      <left style="thin">
        <color theme="1"/>
      </left>
      <right style="medium">
        <color indexed="64"/>
      </right>
      <top style="thin">
        <color theme="0" tint="-0.14996795556505021"/>
      </top>
      <bottom style="medium">
        <color indexed="64"/>
      </bottom>
      <diagonal/>
    </border>
    <border>
      <left style="medium">
        <color indexed="64"/>
      </left>
      <right/>
      <top style="thin">
        <color theme="0" tint="-0.14996795556505021"/>
      </top>
      <bottom style="thin">
        <color theme="0" tint="-0.14996795556505021"/>
      </bottom>
      <diagonal/>
    </border>
    <border>
      <left/>
      <right style="thin">
        <color theme="1"/>
      </right>
      <top style="thin">
        <color theme="0" tint="-0.14996795556505021"/>
      </top>
      <bottom style="thin">
        <color theme="0" tint="-0.14996795556505021"/>
      </bottom>
      <diagonal/>
    </border>
    <border>
      <left style="medium">
        <color indexed="64"/>
      </left>
      <right/>
      <top style="medium">
        <color indexed="64"/>
      </top>
      <bottom style="thin">
        <color theme="0" tint="-0.14996795556505021"/>
      </bottom>
      <diagonal/>
    </border>
    <border>
      <left/>
      <right/>
      <top style="medium">
        <color indexed="64"/>
      </top>
      <bottom style="thin">
        <color theme="0" tint="-0.14996795556505021"/>
      </bottom>
      <diagonal/>
    </border>
    <border>
      <left/>
      <right style="thin">
        <color theme="1"/>
      </right>
      <top style="medium">
        <color indexed="64"/>
      </top>
      <bottom style="thin">
        <color theme="0" tint="-0.14996795556505021"/>
      </bottom>
      <diagonal/>
    </border>
    <border>
      <left style="medium">
        <color indexed="64"/>
      </left>
      <right/>
      <top style="thin">
        <color theme="0" tint="-0.14996795556505021"/>
      </top>
      <bottom style="medium">
        <color indexed="64"/>
      </bottom>
      <diagonal/>
    </border>
    <border>
      <left/>
      <right/>
      <top style="thin">
        <color theme="0" tint="-0.14996795556505021"/>
      </top>
      <bottom style="medium">
        <color indexed="64"/>
      </bottom>
      <diagonal/>
    </border>
    <border>
      <left/>
      <right style="thin">
        <color theme="1"/>
      </right>
      <top style="thin">
        <color theme="0" tint="-0.14996795556505021"/>
      </top>
      <bottom style="medium">
        <color indexed="64"/>
      </bottom>
      <diagonal/>
    </border>
    <border>
      <left style="thin">
        <color theme="1"/>
      </left>
      <right style="medium">
        <color indexed="64"/>
      </right>
      <top style="thin">
        <color theme="0" tint="-0.14996795556505021"/>
      </top>
      <bottom style="thin">
        <color theme="1"/>
      </bottom>
      <diagonal/>
    </border>
    <border>
      <left style="thin">
        <color theme="1"/>
      </left>
      <right style="thin">
        <color theme="1"/>
      </right>
      <top/>
      <bottom style="thin">
        <color theme="0" tint="-0.14996795556505021"/>
      </bottom>
      <diagonal/>
    </border>
    <border>
      <left style="thin">
        <color theme="1"/>
      </left>
      <right style="thin">
        <color theme="1"/>
      </right>
      <top style="thin">
        <color theme="0" tint="-0.1499679555650502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n">
        <color theme="1"/>
      </left>
      <right style="thin">
        <color theme="1"/>
      </right>
      <top/>
      <bottom style="medium">
        <color theme="1"/>
      </bottom>
      <diagonal/>
    </border>
    <border>
      <left style="thin">
        <color theme="1"/>
      </left>
      <right style="thin">
        <color theme="1"/>
      </right>
      <top style="thin">
        <color theme="0" tint="-0.14996795556505021"/>
      </top>
      <bottom style="medium">
        <color theme="1"/>
      </bottom>
      <diagonal/>
    </border>
    <border>
      <left style="thin">
        <color theme="1"/>
      </left>
      <right style="thin">
        <color theme="1"/>
      </right>
      <top style="medium">
        <color theme="1"/>
      </top>
      <bottom style="thin">
        <color theme="1"/>
      </bottom>
      <diagonal/>
    </border>
    <border>
      <left/>
      <right style="medium">
        <color indexed="64"/>
      </right>
      <top style="medium">
        <color indexed="64"/>
      </top>
      <bottom style="thin">
        <color indexed="8"/>
      </bottom>
      <diagonal/>
    </border>
    <border>
      <left/>
      <right style="medium">
        <color indexed="64"/>
      </right>
      <top style="thin">
        <color indexed="8"/>
      </top>
      <bottom style="thin">
        <color indexed="8"/>
      </bottom>
      <diagonal/>
    </border>
    <border>
      <left/>
      <right style="medium">
        <color indexed="64"/>
      </right>
      <top style="thin">
        <color indexed="8"/>
      </top>
      <bottom style="medium">
        <color indexed="64"/>
      </bottom>
      <diagonal/>
    </border>
    <border>
      <left style="medium">
        <color indexed="64"/>
      </left>
      <right style="thin">
        <color indexed="64"/>
      </right>
      <top style="medium">
        <color indexed="64"/>
      </top>
      <bottom style="thin">
        <color theme="0" tint="-0.14996795556505021"/>
      </bottom>
      <diagonal/>
    </border>
    <border>
      <left style="thin">
        <color indexed="64"/>
      </left>
      <right style="medium">
        <color indexed="64"/>
      </right>
      <top style="thin">
        <color indexed="64"/>
      </top>
      <bottom style="thin">
        <color theme="0" tint="-0.34998626667073579"/>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right/>
      <top style="medium">
        <color auto="1"/>
      </top>
      <bottom style="double">
        <color auto="1"/>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8"/>
      </left>
      <right/>
      <top style="medium">
        <color indexed="8"/>
      </top>
      <bottom style="thin">
        <color theme="0" tint="-0.14996795556505021"/>
      </bottom>
      <diagonal/>
    </border>
    <border>
      <left/>
      <right/>
      <top style="medium">
        <color indexed="8"/>
      </top>
      <bottom style="thin">
        <color theme="0" tint="-0.14996795556505021"/>
      </bottom>
      <diagonal/>
    </border>
    <border>
      <left/>
      <right style="thin">
        <color auto="1"/>
      </right>
      <top style="medium">
        <color indexed="8"/>
      </top>
      <bottom style="thin">
        <color theme="0" tint="-0.14996795556505021"/>
      </bottom>
      <diagonal/>
    </border>
    <border>
      <left/>
      <right style="thin">
        <color auto="1"/>
      </right>
      <top style="thin">
        <color theme="0" tint="-0.14996795556505021"/>
      </top>
      <bottom style="medium">
        <color indexed="8"/>
      </bottom>
      <diagonal/>
    </border>
    <border>
      <left style="medium">
        <color indexed="8"/>
      </left>
      <right/>
      <top style="medium">
        <color indexed="8"/>
      </top>
      <bottom/>
      <diagonal/>
    </border>
    <border>
      <left/>
      <right/>
      <top style="medium">
        <color indexed="8"/>
      </top>
      <bottom/>
      <diagonal/>
    </border>
    <border>
      <left style="thin">
        <color auto="1"/>
      </left>
      <right style="thin">
        <color auto="1"/>
      </right>
      <top style="medium">
        <color indexed="8"/>
      </top>
      <bottom style="thin">
        <color theme="0" tint="-0.14996795556505021"/>
      </bottom>
      <diagonal/>
    </border>
    <border>
      <left style="thin">
        <color auto="1"/>
      </left>
      <right style="medium">
        <color indexed="8"/>
      </right>
      <top style="medium">
        <color indexed="8"/>
      </top>
      <bottom style="thin">
        <color theme="0" tint="-0.14996795556505021"/>
      </bottom>
      <diagonal/>
    </border>
    <border>
      <left style="thin">
        <color auto="1"/>
      </left>
      <right style="medium">
        <color indexed="64"/>
      </right>
      <top style="medium">
        <color indexed="8"/>
      </top>
      <bottom style="thin">
        <color theme="0" tint="-0.14996795556505021"/>
      </bottom>
      <diagonal/>
    </border>
    <border>
      <left style="medium">
        <color indexed="8"/>
      </left>
      <right/>
      <top style="medium">
        <color indexed="64"/>
      </top>
      <bottom style="thin">
        <color theme="0" tint="-0.14996795556505021"/>
      </bottom>
      <diagonal/>
    </border>
    <border>
      <left style="thin">
        <color indexed="64"/>
      </left>
      <right style="thin">
        <color indexed="55"/>
      </right>
      <top style="medium">
        <color indexed="64"/>
      </top>
      <bottom style="thin">
        <color theme="0" tint="-0.14996795556505021"/>
      </bottom>
      <diagonal/>
    </border>
    <border>
      <left style="thin">
        <color indexed="55"/>
      </left>
      <right style="thin">
        <color indexed="55"/>
      </right>
      <top style="medium">
        <color indexed="64"/>
      </top>
      <bottom style="thin">
        <color theme="0" tint="-0.14996795556505021"/>
      </bottom>
      <diagonal/>
    </border>
    <border>
      <left style="thin">
        <color indexed="55"/>
      </left>
      <right style="thin">
        <color indexed="64"/>
      </right>
      <top style="medium">
        <color indexed="64"/>
      </top>
      <bottom style="thin">
        <color theme="0" tint="-0.14996795556505021"/>
      </bottom>
      <diagonal/>
    </border>
    <border>
      <left/>
      <right style="medium">
        <color indexed="8"/>
      </right>
      <top style="medium">
        <color indexed="64"/>
      </top>
      <bottom style="thin">
        <color theme="0" tint="-0.14996795556505021"/>
      </bottom>
      <diagonal/>
    </border>
    <border>
      <left style="thin">
        <color indexed="64"/>
      </left>
      <right style="thin">
        <color indexed="55"/>
      </right>
      <top style="thin">
        <color theme="0" tint="-0.14996795556505021"/>
      </top>
      <bottom style="thin">
        <color theme="0" tint="-0.14996795556505021"/>
      </bottom>
      <diagonal/>
    </border>
    <border>
      <left style="thin">
        <color indexed="55"/>
      </left>
      <right style="thin">
        <color indexed="55"/>
      </right>
      <top style="thin">
        <color theme="0" tint="-0.14996795556505021"/>
      </top>
      <bottom style="thin">
        <color theme="0" tint="-0.14996795556505021"/>
      </bottom>
      <diagonal/>
    </border>
    <border>
      <left style="thin">
        <color indexed="55"/>
      </left>
      <right style="thin">
        <color indexed="64"/>
      </right>
      <top style="thin">
        <color theme="0" tint="-0.14996795556505021"/>
      </top>
      <bottom style="thin">
        <color theme="0" tint="-0.14996795556505021"/>
      </bottom>
      <diagonal/>
    </border>
    <border>
      <left/>
      <right style="medium">
        <color indexed="8"/>
      </right>
      <top style="thin">
        <color theme="0" tint="-0.14996795556505021"/>
      </top>
      <bottom style="thin">
        <color theme="0" tint="-0.14996795556505021"/>
      </bottom>
      <diagonal/>
    </border>
    <border>
      <left style="thin">
        <color indexed="64"/>
      </left>
      <right style="thin">
        <color indexed="55"/>
      </right>
      <top style="thin">
        <color theme="0" tint="-0.14996795556505021"/>
      </top>
      <bottom style="medium">
        <color indexed="8"/>
      </bottom>
      <diagonal/>
    </border>
    <border>
      <left style="thin">
        <color indexed="55"/>
      </left>
      <right style="thin">
        <color indexed="55"/>
      </right>
      <top style="thin">
        <color theme="0" tint="-0.14996795556505021"/>
      </top>
      <bottom style="medium">
        <color indexed="8"/>
      </bottom>
      <diagonal/>
    </border>
    <border>
      <left style="thin">
        <color indexed="55"/>
      </left>
      <right style="thin">
        <color indexed="64"/>
      </right>
      <top style="thin">
        <color theme="0" tint="-0.14996795556505021"/>
      </top>
      <bottom style="medium">
        <color indexed="8"/>
      </bottom>
      <diagonal/>
    </border>
    <border>
      <left/>
      <right style="medium">
        <color indexed="8"/>
      </right>
      <top style="thin">
        <color theme="0" tint="-0.14996795556505021"/>
      </top>
      <bottom style="medium">
        <color indexed="8"/>
      </bottom>
      <diagonal/>
    </border>
    <border>
      <left style="thin">
        <color indexed="64"/>
      </left>
      <right style="thin">
        <color indexed="55"/>
      </right>
      <top/>
      <bottom style="thin">
        <color theme="0" tint="-0.14996795556505021"/>
      </bottom>
      <diagonal/>
    </border>
    <border>
      <left style="thin">
        <color indexed="55"/>
      </left>
      <right style="thin">
        <color indexed="55"/>
      </right>
      <top/>
      <bottom style="thin">
        <color theme="0" tint="-0.14996795556505021"/>
      </bottom>
      <diagonal/>
    </border>
    <border>
      <left style="thin">
        <color indexed="55"/>
      </left>
      <right style="thin">
        <color indexed="64"/>
      </right>
      <top/>
      <bottom style="thin">
        <color theme="0" tint="-0.14996795556505021"/>
      </bottom>
      <diagonal/>
    </border>
    <border>
      <left/>
      <right style="medium">
        <color indexed="8"/>
      </right>
      <top/>
      <bottom style="thin">
        <color theme="0" tint="-0.14996795556505021"/>
      </bottom>
      <diagonal/>
    </border>
    <border>
      <left style="thin">
        <color indexed="64"/>
      </left>
      <right style="thin">
        <color indexed="55"/>
      </right>
      <top style="thin">
        <color theme="0" tint="-0.14996795556505021"/>
      </top>
      <bottom style="thin">
        <color indexed="64"/>
      </bottom>
      <diagonal/>
    </border>
    <border>
      <left style="thin">
        <color indexed="55"/>
      </left>
      <right style="thin">
        <color indexed="55"/>
      </right>
      <top style="thin">
        <color theme="0" tint="-0.14996795556505021"/>
      </top>
      <bottom style="thin">
        <color indexed="64"/>
      </bottom>
      <diagonal/>
    </border>
    <border>
      <left style="thin">
        <color indexed="55"/>
      </left>
      <right style="thin">
        <color indexed="64"/>
      </right>
      <top style="thin">
        <color theme="0" tint="-0.14996795556505021"/>
      </top>
      <bottom style="thin">
        <color indexed="64"/>
      </bottom>
      <diagonal/>
    </border>
    <border>
      <left/>
      <right style="medium">
        <color indexed="8"/>
      </right>
      <top style="thin">
        <color theme="0" tint="-0.14996795556505021"/>
      </top>
      <bottom style="thin">
        <color indexed="64"/>
      </bottom>
      <diagonal/>
    </border>
    <border>
      <left style="thin">
        <color indexed="64"/>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right style="medium">
        <color indexed="8"/>
      </right>
      <top style="thin">
        <color indexed="64"/>
      </top>
      <bottom style="thin">
        <color indexed="64"/>
      </bottom>
      <diagonal/>
    </border>
    <border>
      <left style="medium">
        <color indexed="8"/>
      </left>
      <right style="thin">
        <color theme="1"/>
      </right>
      <top style="medium">
        <color indexed="8"/>
      </top>
      <bottom style="thin">
        <color theme="0" tint="-0.14996795556505021"/>
      </bottom>
      <diagonal/>
    </border>
    <border>
      <left style="thin">
        <color theme="1"/>
      </left>
      <right style="thin">
        <color theme="1"/>
      </right>
      <top style="medium">
        <color indexed="8"/>
      </top>
      <bottom style="thin">
        <color theme="0" tint="-0.14996795556505021"/>
      </bottom>
      <diagonal/>
    </border>
    <border>
      <left style="thin">
        <color theme="1"/>
      </left>
      <right style="medium">
        <color indexed="8"/>
      </right>
      <top style="medium">
        <color indexed="8"/>
      </top>
      <bottom style="thin">
        <color theme="0" tint="-0.14996795556505021"/>
      </bottom>
      <diagonal/>
    </border>
    <border>
      <left style="medium">
        <color indexed="8"/>
      </left>
      <right style="thin">
        <color theme="1"/>
      </right>
      <top style="thin">
        <color theme="0" tint="-0.14996795556505021"/>
      </top>
      <bottom style="thin">
        <color theme="0" tint="-0.14996795556505021"/>
      </bottom>
      <diagonal/>
    </border>
    <border>
      <left style="thin">
        <color theme="1"/>
      </left>
      <right style="medium">
        <color indexed="8"/>
      </right>
      <top style="thin">
        <color theme="0" tint="-0.14996795556505021"/>
      </top>
      <bottom style="thin">
        <color theme="0" tint="-0.14996795556505021"/>
      </bottom>
      <diagonal/>
    </border>
    <border>
      <left style="medium">
        <color indexed="8"/>
      </left>
      <right style="thin">
        <color theme="1"/>
      </right>
      <top style="thin">
        <color theme="0" tint="-0.14996795556505021"/>
      </top>
      <bottom style="medium">
        <color indexed="8"/>
      </bottom>
      <diagonal/>
    </border>
    <border>
      <left style="thin">
        <color theme="1"/>
      </left>
      <right style="medium">
        <color indexed="8"/>
      </right>
      <top style="thin">
        <color theme="0" tint="-0.14996795556505021"/>
      </top>
      <bottom style="thin">
        <color theme="1"/>
      </bottom>
      <diagonal/>
    </border>
    <border>
      <left style="thin">
        <color theme="1"/>
      </left>
      <right style="medium">
        <color indexed="8"/>
      </right>
      <top/>
      <bottom style="thin">
        <color theme="0" tint="-0.14996795556505021"/>
      </bottom>
      <diagonal/>
    </border>
    <border>
      <left style="thin">
        <color theme="1"/>
      </left>
      <right style="medium">
        <color indexed="8"/>
      </right>
      <top style="thin">
        <color theme="1"/>
      </top>
      <bottom style="thin">
        <color theme="1"/>
      </bottom>
      <diagonal/>
    </border>
    <border>
      <left style="thin">
        <color theme="1"/>
      </left>
      <right style="thin">
        <color theme="1"/>
      </right>
      <top/>
      <bottom style="medium">
        <color indexed="8"/>
      </bottom>
      <diagonal/>
    </border>
    <border>
      <left style="thin">
        <color theme="1"/>
      </left>
      <right style="medium">
        <color indexed="8"/>
      </right>
      <top/>
      <bottom style="medium">
        <color indexed="8"/>
      </bottom>
      <diagonal/>
    </border>
    <border>
      <left style="thin">
        <color theme="1"/>
      </left>
      <right style="medium">
        <color indexed="8"/>
      </right>
      <top style="medium">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indexed="64"/>
      </left>
      <right style="thin">
        <color indexed="8"/>
      </right>
      <top style="medium">
        <color indexed="8"/>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8"/>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8"/>
      </right>
      <top style="thin">
        <color theme="0" tint="-0.14996795556505021"/>
      </top>
      <bottom style="medium">
        <color indexed="64"/>
      </bottom>
      <diagonal/>
    </border>
    <border>
      <left style="medium">
        <color indexed="64"/>
      </left>
      <right/>
      <top style="medium">
        <color indexed="8"/>
      </top>
      <bottom style="thin">
        <color theme="0" tint="-0.14996795556505021"/>
      </bottom>
      <diagonal/>
    </border>
    <border>
      <left/>
      <right style="thin">
        <color indexed="64"/>
      </right>
      <top style="thin">
        <color theme="0" tint="-0.14996795556505021"/>
      </top>
      <bottom style="medium">
        <color indexed="64"/>
      </bottom>
      <diagonal/>
    </border>
    <border>
      <left style="thin">
        <color indexed="64"/>
      </left>
      <right style="thin">
        <color indexed="8"/>
      </right>
      <top style="medium">
        <color indexed="64"/>
      </top>
      <bottom style="thin">
        <color indexed="64"/>
      </bottom>
      <diagonal/>
    </border>
    <border>
      <left style="thin">
        <color indexed="64"/>
      </left>
      <right style="thin">
        <color indexed="8"/>
      </right>
      <top style="thin">
        <color theme="0" tint="-0.14996795556505021"/>
      </top>
      <bottom/>
      <diagonal/>
    </border>
    <border>
      <left style="thin">
        <color indexed="64"/>
      </left>
      <right style="thin">
        <color indexed="64"/>
      </right>
      <top/>
      <bottom style="thin">
        <color theme="0" tint="-0.14996795556505021"/>
      </bottom>
      <diagonal/>
    </border>
    <border>
      <left style="thin">
        <color indexed="64"/>
      </left>
      <right style="thin">
        <color indexed="8"/>
      </right>
      <top/>
      <bottom style="thin">
        <color theme="0" tint="-0.14996795556505021"/>
      </bottom>
      <diagonal/>
    </border>
    <border>
      <left style="thin">
        <color indexed="64"/>
      </left>
      <right style="thin">
        <color indexed="8"/>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1"/>
      </left>
      <right style="medium">
        <color theme="1"/>
      </right>
      <top style="medium">
        <color indexed="8"/>
      </top>
      <bottom style="thin">
        <color theme="0" tint="-0.14996795556505021"/>
      </bottom>
      <diagonal/>
    </border>
    <border>
      <left style="thin">
        <color theme="1"/>
      </left>
      <right style="medium">
        <color theme="1"/>
      </right>
      <top style="thin">
        <color theme="0" tint="-0.14996795556505021"/>
      </top>
      <bottom style="medium">
        <color indexed="64"/>
      </bottom>
      <diagonal/>
    </border>
    <border>
      <left style="thin">
        <color theme="1"/>
      </left>
      <right style="medium">
        <color theme="1"/>
      </right>
      <top style="medium">
        <color theme="1"/>
      </top>
      <bottom style="thin">
        <color theme="1"/>
      </bottom>
      <diagonal/>
    </border>
    <border>
      <left style="thin">
        <color theme="1"/>
      </left>
      <right style="medium">
        <color theme="1"/>
      </right>
      <top/>
      <bottom style="thin">
        <color theme="0" tint="-0.14996795556505021"/>
      </bottom>
      <diagonal/>
    </border>
    <border>
      <left style="thin">
        <color theme="1"/>
      </left>
      <right style="thin">
        <color theme="1"/>
      </right>
      <top style="thin">
        <color theme="0" tint="-0.14996795556505021"/>
      </top>
      <bottom style="thin">
        <color theme="0" tint="-0.499984740745262"/>
      </bottom>
      <diagonal/>
    </border>
    <border>
      <left style="thin">
        <color theme="1"/>
      </left>
      <right style="thin">
        <color theme="1"/>
      </right>
      <top/>
      <bottom/>
      <diagonal/>
    </border>
    <border>
      <left style="thin">
        <color theme="1"/>
      </left>
      <right style="thin">
        <color theme="1"/>
      </right>
      <top style="thin">
        <color theme="0" tint="-0.499984740745262"/>
      </top>
      <bottom style="thin">
        <color theme="0" tint="-0.499984740745262"/>
      </bottom>
      <diagonal/>
    </border>
    <border>
      <left style="thin">
        <color theme="1"/>
      </left>
      <right style="medium">
        <color theme="1"/>
      </right>
      <top/>
      <bottom/>
      <diagonal/>
    </border>
    <border>
      <left style="thin">
        <color theme="1"/>
      </left>
      <right style="medium">
        <color theme="1"/>
      </right>
      <top style="thin">
        <color theme="0" tint="-0.14996795556505021"/>
      </top>
      <bottom style="thin">
        <color theme="0" tint="-0.499984740745262"/>
      </bottom>
      <diagonal/>
    </border>
    <border>
      <left style="thin">
        <color theme="1"/>
      </left>
      <right style="medium">
        <color theme="1"/>
      </right>
      <top style="thin">
        <color theme="0" tint="-0.499984740745262"/>
      </top>
      <bottom style="thin">
        <color theme="0" tint="-0.499984740745262"/>
      </bottom>
      <diagonal/>
    </border>
    <border>
      <left style="thin">
        <color indexed="64"/>
      </left>
      <right style="thin">
        <color indexed="64"/>
      </right>
      <top style="medium">
        <color indexed="64"/>
      </top>
      <bottom style="thin">
        <color theme="0" tint="-0.14996795556505021"/>
      </bottom>
      <diagonal/>
    </border>
    <border>
      <left style="thin">
        <color indexed="64"/>
      </left>
      <right style="medium">
        <color indexed="64"/>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theme="0" tint="-0.14996795556505021"/>
      </bottom>
      <diagonal/>
    </border>
    <border>
      <left style="medium">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thin">
        <color theme="0" tint="-0.14996795556505021"/>
      </top>
      <bottom/>
      <diagonal/>
    </border>
    <border>
      <left/>
      <right/>
      <top style="thin">
        <color theme="0" tint="-0.14996795556505021"/>
      </top>
      <bottom/>
      <diagonal/>
    </border>
    <border>
      <left/>
      <right style="thin">
        <color indexed="64"/>
      </right>
      <top style="thin">
        <color theme="0" tint="-0.14996795556505021"/>
      </top>
      <bottom/>
      <diagonal/>
    </border>
    <border>
      <left style="thin">
        <color theme="1"/>
      </left>
      <right style="thin">
        <color theme="1"/>
      </right>
      <top style="thin">
        <color theme="0" tint="-0.499984740745262"/>
      </top>
      <bottom style="thin">
        <color theme="0" tint="-0.14996795556505021"/>
      </bottom>
      <diagonal/>
    </border>
    <border>
      <left style="thin">
        <color theme="1"/>
      </left>
      <right style="thin">
        <color theme="1"/>
      </right>
      <top/>
      <bottom style="thin">
        <color theme="0" tint="-0.499984740745262"/>
      </bottom>
      <diagonal/>
    </border>
    <border>
      <left style="thin">
        <color theme="1"/>
      </left>
      <right style="thin">
        <color theme="1"/>
      </right>
      <top style="medium">
        <color indexed="8"/>
      </top>
      <bottom/>
      <diagonal/>
    </border>
    <border>
      <left style="thin">
        <color theme="1"/>
      </left>
      <right style="thin">
        <color theme="1"/>
      </right>
      <top style="medium">
        <color theme="1"/>
      </top>
      <bottom style="thin">
        <color theme="0" tint="-0.14996795556505021"/>
      </bottom>
      <diagonal/>
    </border>
    <border>
      <left style="thin">
        <color indexed="64"/>
      </left>
      <right style="medium">
        <color indexed="64"/>
      </right>
      <top style="thin">
        <color indexed="64"/>
      </top>
      <bottom style="thin">
        <color theme="0" tint="-0.14996795556505021"/>
      </bottom>
      <diagonal/>
    </border>
    <border>
      <left style="medium">
        <color indexed="64"/>
      </left>
      <right/>
      <top style="thin">
        <color theme="0" tint="-0.14996795556505021"/>
      </top>
      <bottom style="medium">
        <color indexed="8"/>
      </bottom>
      <diagonal/>
    </border>
    <border>
      <left style="thin">
        <color indexed="64"/>
      </left>
      <right style="medium">
        <color indexed="64"/>
      </right>
      <top style="thin">
        <color theme="0" tint="-0.14996795556505021"/>
      </top>
      <bottom style="thin">
        <color theme="0" tint="-0.499984740745262"/>
      </bottom>
      <diagonal/>
    </border>
    <border>
      <left style="thin">
        <color indexed="64"/>
      </left>
      <right style="thin">
        <color indexed="64"/>
      </right>
      <top style="thin">
        <color theme="0" tint="-0.14996795556505021"/>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medium">
        <color indexed="64"/>
      </right>
      <top style="thin">
        <color theme="0" tint="-0.499984740745262"/>
      </top>
      <bottom style="thin">
        <color theme="0" tint="-0.499984740745262"/>
      </bottom>
      <diagonal/>
    </border>
    <border>
      <left style="thin">
        <color indexed="64"/>
      </left>
      <right style="thin">
        <color indexed="64"/>
      </right>
      <top/>
      <bottom style="thin">
        <color indexed="8"/>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55"/>
      </right>
      <top/>
      <bottom style="medium">
        <color indexed="8"/>
      </bottom>
      <diagonal/>
    </border>
    <border>
      <left style="thin">
        <color theme="1"/>
      </left>
      <right style="thin">
        <color indexed="55"/>
      </right>
      <top style="medium">
        <color indexed="64"/>
      </top>
      <bottom style="thin">
        <color theme="0" tint="-0.14996795556505021"/>
      </bottom>
      <diagonal/>
    </border>
    <border>
      <left style="thin">
        <color theme="1"/>
      </left>
      <right style="thin">
        <color indexed="55"/>
      </right>
      <top style="thin">
        <color theme="0" tint="-0.14996795556505021"/>
      </top>
      <bottom style="thin">
        <color theme="0" tint="-0.14996795556505021"/>
      </bottom>
      <diagonal/>
    </border>
    <border>
      <left style="thin">
        <color theme="1"/>
      </left>
      <right style="thin">
        <color indexed="55"/>
      </right>
      <top style="thin">
        <color theme="0" tint="-0.14996795556505021"/>
      </top>
      <bottom style="medium">
        <color indexed="64"/>
      </bottom>
      <diagonal/>
    </border>
    <border>
      <left/>
      <right style="thin">
        <color theme="1"/>
      </right>
      <top style="thin">
        <color theme="0" tint="-0.14996795556505021"/>
      </top>
      <bottom style="thin">
        <color indexed="64"/>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style="thin">
        <color indexed="8"/>
      </right>
      <top style="thin">
        <color indexed="8"/>
      </top>
      <bottom/>
      <diagonal/>
    </border>
    <border>
      <left style="thin">
        <color indexed="8"/>
      </left>
      <right style="medium">
        <color indexed="64"/>
      </right>
      <top style="thin">
        <color indexed="8"/>
      </top>
      <bottom/>
      <diagonal/>
    </border>
    <border>
      <left style="thin">
        <color indexed="64"/>
      </left>
      <right style="thin">
        <color indexed="64"/>
      </right>
      <top style="medium">
        <color theme="1"/>
      </top>
      <bottom style="thin">
        <color theme="0" tint="-0.14996795556505021"/>
      </bottom>
      <diagonal/>
    </border>
    <border>
      <left style="thin">
        <color indexed="64"/>
      </left>
      <right style="medium">
        <color indexed="64"/>
      </right>
      <top style="medium">
        <color theme="1"/>
      </top>
      <bottom style="thin">
        <color theme="0" tint="-0.14996795556505021"/>
      </bottom>
      <diagonal/>
    </border>
    <border>
      <left style="medium">
        <color indexed="64"/>
      </left>
      <right/>
      <top style="medium">
        <color theme="1"/>
      </top>
      <bottom style="thin">
        <color theme="0" tint="-0.14996795556505021"/>
      </bottom>
      <diagonal/>
    </border>
    <border>
      <left/>
      <right/>
      <top style="medium">
        <color theme="1"/>
      </top>
      <bottom style="thin">
        <color theme="0" tint="-0.14996795556505021"/>
      </bottom>
      <diagonal/>
    </border>
    <border>
      <left/>
      <right style="thin">
        <color indexed="64"/>
      </right>
      <top style="medium">
        <color theme="1"/>
      </top>
      <bottom style="thin">
        <color theme="0" tint="-0.14996795556505021"/>
      </bottom>
      <diagonal/>
    </border>
    <border>
      <left style="thin">
        <color indexed="64"/>
      </left>
      <right style="thin">
        <color indexed="64"/>
      </right>
      <top/>
      <bottom style="medium">
        <color indexed="8"/>
      </bottom>
      <diagonal/>
    </border>
    <border>
      <left style="thin">
        <color theme="1"/>
      </left>
      <right style="medium">
        <color indexed="64"/>
      </right>
      <top style="medium">
        <color indexed="8"/>
      </top>
      <bottom style="thin">
        <color theme="0" tint="-0.14996795556505021"/>
      </bottom>
      <diagonal/>
    </border>
    <border>
      <left/>
      <right style="thin">
        <color theme="1"/>
      </right>
      <top style="medium">
        <color indexed="8"/>
      </top>
      <bottom style="thin">
        <color theme="0" tint="-0.14996795556505021"/>
      </bottom>
      <diagonal/>
    </border>
    <border>
      <left/>
      <right style="thin">
        <color theme="1"/>
      </right>
      <top style="thin">
        <color theme="0" tint="-0.14996795556505021"/>
      </top>
      <bottom style="medium">
        <color indexed="8"/>
      </bottom>
      <diagonal/>
    </border>
    <border>
      <left style="thin">
        <color theme="1"/>
      </left>
      <right style="medium">
        <color indexed="64"/>
      </right>
      <top style="medium">
        <color theme="1"/>
      </top>
      <bottom style="thin">
        <color theme="1"/>
      </bottom>
      <diagonal/>
    </border>
    <border>
      <left style="thin">
        <color theme="1"/>
      </left>
      <right style="medium">
        <color indexed="64"/>
      </right>
      <top/>
      <bottom style="thin">
        <color theme="0" tint="-0.14996795556505021"/>
      </bottom>
      <diagonal/>
    </border>
    <border>
      <left style="thin">
        <color theme="1"/>
      </left>
      <right style="medium">
        <color indexed="64"/>
      </right>
      <top/>
      <bottom style="medium">
        <color indexed="8"/>
      </bottom>
      <diagonal/>
    </border>
    <border>
      <left style="thin">
        <color theme="1"/>
      </left>
      <right style="medium">
        <color indexed="64"/>
      </right>
      <top style="thin">
        <color theme="0" tint="-0.14996795556505021"/>
      </top>
      <bottom style="thin">
        <color theme="0" tint="-0.499984740745262"/>
      </bottom>
      <diagonal/>
    </border>
    <border>
      <left style="thin">
        <color theme="1"/>
      </left>
      <right style="medium">
        <color indexed="64"/>
      </right>
      <top/>
      <bottom/>
      <diagonal/>
    </border>
    <border>
      <left style="thin">
        <color theme="1"/>
      </left>
      <right style="medium">
        <color indexed="64"/>
      </right>
      <top style="thin">
        <color theme="0" tint="-0.499984740745262"/>
      </top>
      <bottom style="thin">
        <color theme="0" tint="-0.499984740745262"/>
      </bottom>
      <diagonal/>
    </border>
    <border>
      <left style="thin">
        <color indexed="64"/>
      </left>
      <right/>
      <top style="thin">
        <color theme="0" tint="-0.14996795556505021"/>
      </top>
      <bottom style="thin">
        <color theme="0" tint="-0.14996795556505021"/>
      </bottom>
      <diagonal/>
    </border>
    <border>
      <left style="medium">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medium">
        <color indexed="64"/>
      </right>
      <top style="thin">
        <color theme="0" tint="-0.14996795556505021"/>
      </top>
      <bottom style="thin">
        <color indexed="64"/>
      </bottom>
      <diagonal/>
    </border>
    <border>
      <left style="thin">
        <color indexed="64"/>
      </left>
      <right/>
      <top style="thin">
        <color theme="0" tint="-0.14996795556505021"/>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theme="0" tint="-0.14996795556505021"/>
      </bottom>
      <diagonal/>
    </border>
    <border>
      <left/>
      <right style="thin">
        <color auto="1"/>
      </right>
      <top/>
      <bottom style="thin">
        <color theme="0" tint="-0.14996795556505021"/>
      </bottom>
      <diagonal/>
    </border>
    <border>
      <left style="thin">
        <color indexed="64"/>
      </left>
      <right/>
      <top/>
      <bottom style="thin">
        <color theme="0" tint="-0.14996795556505021"/>
      </bottom>
      <diagonal/>
    </border>
    <border>
      <left style="medium">
        <color indexed="64"/>
      </left>
      <right style="thin">
        <color indexed="64"/>
      </right>
      <top style="thin">
        <color indexed="64"/>
      </top>
      <bottom style="thin">
        <color theme="0" tint="-0.34998626667073579"/>
      </bottom>
      <diagonal/>
    </border>
    <border>
      <left/>
      <right style="thin">
        <color auto="1"/>
      </right>
      <top style="thin">
        <color indexed="64"/>
      </top>
      <bottom style="thin">
        <color theme="0" tint="-0.34998626667073579"/>
      </bottom>
      <diagonal/>
    </border>
    <border>
      <left style="thin">
        <color indexed="64"/>
      </left>
      <right/>
      <top style="thin">
        <color indexed="64"/>
      </top>
      <bottom style="thin">
        <color theme="0" tint="-0.34998626667073579"/>
      </bottom>
      <diagonal/>
    </border>
    <border>
      <left style="medium">
        <color indexed="64"/>
      </left>
      <right style="thin">
        <color indexed="64"/>
      </right>
      <top style="thin">
        <color theme="0" tint="-0.34998626667073579"/>
      </top>
      <bottom style="thin">
        <color theme="0" tint="-0.34998626667073579"/>
      </bottom>
      <diagonal/>
    </border>
    <border>
      <left/>
      <right style="thin">
        <color auto="1"/>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indexed="64"/>
      </left>
      <right/>
      <top/>
      <bottom/>
      <diagonal/>
    </border>
    <border>
      <left style="medium">
        <color indexed="64"/>
      </left>
      <right style="thin">
        <color theme="1"/>
      </right>
      <top style="medium">
        <color indexed="8"/>
      </top>
      <bottom style="thin">
        <color theme="0" tint="-0.14996795556505021"/>
      </bottom>
      <diagonal/>
    </border>
    <border>
      <left style="thin">
        <color theme="1"/>
      </left>
      <right style="thin">
        <color theme="1"/>
      </right>
      <top style="medium">
        <color indexed="8"/>
      </top>
      <bottom style="thin">
        <color theme="0" tint="-0.14996795556505021"/>
      </bottom>
      <diagonal/>
    </border>
    <border>
      <left style="thin">
        <color theme="1"/>
      </left>
      <right style="medium">
        <color indexed="64"/>
      </right>
      <top style="medium">
        <color indexed="8"/>
      </top>
      <bottom style="thin">
        <color theme="0" tint="-0.14996795556505021"/>
      </bottom>
      <diagonal/>
    </border>
    <border>
      <left style="medium">
        <color indexed="64"/>
      </left>
      <right style="thin">
        <color theme="1"/>
      </right>
      <top style="thin">
        <color theme="0" tint="-0.14996795556505021"/>
      </top>
      <bottom style="thin">
        <color theme="0" tint="-0.14996795556505021"/>
      </bottom>
      <diagonal/>
    </border>
    <border>
      <left style="medium">
        <color indexed="64"/>
      </left>
      <right style="thin">
        <color theme="1"/>
      </right>
      <top style="thin">
        <color theme="0" tint="-0.14996795556505021"/>
      </top>
      <bottom style="medium">
        <color indexed="64"/>
      </bottom>
      <diagonal/>
    </border>
    <border>
      <left style="thin">
        <color theme="1"/>
      </left>
      <right style="medium">
        <color indexed="64"/>
      </right>
      <top style="thin">
        <color theme="1"/>
      </top>
      <bottom style="thin">
        <color theme="0" tint="-0.34998626667073579"/>
      </bottom>
      <diagonal/>
    </border>
    <border>
      <left style="thin">
        <color theme="1"/>
      </left>
      <right style="thin">
        <color theme="1"/>
      </right>
      <top style="thin">
        <color theme="1"/>
      </top>
      <bottom style="thin">
        <color theme="0" tint="-0.34998626667073579"/>
      </bottom>
      <diagonal/>
    </border>
    <border>
      <left style="thin">
        <color theme="1"/>
      </left>
      <right style="thin">
        <color theme="1"/>
      </right>
      <top style="thin">
        <color theme="0" tint="-0.34998626667073579"/>
      </top>
      <bottom style="thin">
        <color theme="0" tint="-0.34998626667073579"/>
      </bottom>
      <diagonal/>
    </border>
    <border>
      <left style="thin">
        <color theme="1"/>
      </left>
      <right style="medium">
        <color indexed="64"/>
      </right>
      <top style="thin">
        <color theme="0" tint="-0.34998626667073579"/>
      </top>
      <bottom style="thin">
        <color theme="0" tint="-0.34998626667073579"/>
      </bottom>
      <diagonal/>
    </border>
    <border>
      <left style="thin">
        <color theme="1"/>
      </left>
      <right style="thin">
        <color theme="1"/>
      </right>
      <top/>
      <bottom style="medium">
        <color indexed="64"/>
      </bottom>
      <diagonal/>
    </border>
    <border>
      <left style="thin">
        <color theme="1"/>
      </left>
      <right style="medium">
        <color indexed="64"/>
      </right>
      <top/>
      <bottom style="medium">
        <color indexed="64"/>
      </bottom>
      <diagonal/>
    </border>
    <border>
      <left style="thin">
        <color indexed="8"/>
      </left>
      <right style="thin">
        <color indexed="8"/>
      </right>
      <top style="medium">
        <color indexed="8"/>
      </top>
      <bottom style="thin">
        <color theme="0" tint="-0.14996795556505021"/>
      </bottom>
      <diagonal/>
    </border>
    <border>
      <left style="thin">
        <color indexed="8"/>
      </left>
      <right style="medium">
        <color indexed="8"/>
      </right>
      <top style="medium">
        <color indexed="8"/>
      </top>
      <bottom style="thin">
        <color theme="0" tint="-0.14996795556505021"/>
      </bottom>
      <diagonal/>
    </border>
    <border>
      <left style="thin">
        <color indexed="8"/>
      </left>
      <right style="thin">
        <color indexed="8"/>
      </right>
      <top style="thin">
        <color theme="0" tint="-0.14996795556505021"/>
      </top>
      <bottom style="thin">
        <color theme="0" tint="-0.14996795556505021"/>
      </bottom>
      <diagonal/>
    </border>
    <border>
      <left style="thin">
        <color indexed="8"/>
      </left>
      <right style="medium">
        <color indexed="8"/>
      </right>
      <top style="thin">
        <color theme="0" tint="-0.14996795556505021"/>
      </top>
      <bottom style="thin">
        <color theme="0" tint="-0.14996795556505021"/>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theme="0" tint="-0.14996795556505021"/>
      </top>
      <bottom/>
      <diagonal/>
    </border>
    <border>
      <left style="thin">
        <color indexed="8"/>
      </left>
      <right style="thin">
        <color indexed="8"/>
      </right>
      <top/>
      <bottom style="thin">
        <color theme="0" tint="-0.14996795556505021"/>
      </bottom>
      <diagonal/>
    </border>
    <border>
      <left style="thin">
        <color indexed="8"/>
      </left>
      <right style="thin">
        <color indexed="8"/>
      </right>
      <top style="medium">
        <color indexed="8"/>
      </top>
      <bottom style="double">
        <color indexed="8"/>
      </bottom>
      <diagonal/>
    </border>
    <border>
      <left/>
      <right style="thin">
        <color indexed="8"/>
      </right>
      <top style="medium">
        <color indexed="8"/>
      </top>
      <bottom style="thin">
        <color theme="0" tint="-0.14996795556505021"/>
      </bottom>
      <diagonal/>
    </border>
    <border>
      <left/>
      <right style="thin">
        <color indexed="8"/>
      </right>
      <top style="thin">
        <color theme="0" tint="-0.14996795556505021"/>
      </top>
      <bottom style="thin">
        <color theme="0" tint="-0.14996795556505021"/>
      </bottom>
      <diagonal/>
    </border>
    <border>
      <left/>
      <right style="thin">
        <color indexed="8"/>
      </right>
      <top style="thin">
        <color theme="0" tint="-0.14996795556505021"/>
      </top>
      <bottom style="medium">
        <color indexed="8"/>
      </bottom>
      <diagonal/>
    </border>
    <border>
      <left style="thin">
        <color indexed="8"/>
      </left>
      <right style="medium">
        <color indexed="8"/>
      </right>
      <top style="thin">
        <color theme="0" tint="-0.14996795556505021"/>
      </top>
      <bottom style="thin">
        <color theme="0" tint="-0.34998626667073579"/>
      </bottom>
      <diagonal/>
    </border>
    <border>
      <left style="thin">
        <color indexed="8"/>
      </left>
      <right style="medium">
        <color indexed="8"/>
      </right>
      <top/>
      <bottom style="thin">
        <color theme="0" tint="-0.14996795556505021"/>
      </bottom>
      <diagonal/>
    </border>
    <border>
      <left style="thin">
        <color indexed="8"/>
      </left>
      <right style="thin">
        <color indexed="8"/>
      </right>
      <top style="thin">
        <color theme="0" tint="-0.14996795556505021"/>
      </top>
      <bottom style="thin">
        <color theme="0" tint="-0.34998626667073579"/>
      </bottom>
      <diagonal/>
    </border>
    <border>
      <left style="thin">
        <color indexed="8"/>
      </left>
      <right style="thin">
        <color indexed="8"/>
      </right>
      <top style="thin">
        <color theme="0" tint="-0.34998626667073579"/>
      </top>
      <bottom style="thin">
        <color theme="0" tint="-0.34998626667073579"/>
      </bottom>
      <diagonal/>
    </border>
    <border>
      <left style="thin">
        <color indexed="8"/>
      </left>
      <right style="medium">
        <color indexed="8"/>
      </right>
      <top style="thin">
        <color theme="0" tint="-0.34998626667073579"/>
      </top>
      <bottom style="thin">
        <color theme="0" tint="-0.34998626667073579"/>
      </bottom>
      <diagonal/>
    </border>
    <border>
      <left style="thin">
        <color indexed="8"/>
      </left>
      <right style="thin">
        <color indexed="8"/>
      </right>
      <top style="thin">
        <color theme="0" tint="-0.34998626667073579"/>
      </top>
      <bottom/>
      <diagonal/>
    </border>
    <border>
      <left style="thin">
        <color indexed="8"/>
      </left>
      <right style="thin">
        <color indexed="8"/>
      </right>
      <top style="thin">
        <color theme="0" tint="-0.14996795556505021"/>
      </top>
      <bottom style="thin">
        <color theme="0" tint="-0.24994659260841701"/>
      </bottom>
      <diagonal/>
    </border>
    <border>
      <left style="thin">
        <color indexed="8"/>
      </left>
      <right style="medium">
        <color indexed="8"/>
      </right>
      <top style="thin">
        <color theme="0" tint="-0.14996795556505021"/>
      </top>
      <bottom/>
      <diagonal/>
    </border>
    <border>
      <left style="thin">
        <color indexed="8"/>
      </left>
      <right style="medium">
        <color indexed="8"/>
      </right>
      <top style="thin">
        <color theme="0" tint="-0.34998626667073579"/>
      </top>
      <bottom/>
      <diagonal/>
    </border>
    <border>
      <left style="thin">
        <color indexed="8"/>
      </left>
      <right style="medium">
        <color indexed="8"/>
      </right>
      <top style="medium">
        <color indexed="8"/>
      </top>
      <bottom style="thin">
        <color indexed="8"/>
      </bottom>
      <diagonal/>
    </border>
    <border>
      <left/>
      <right style="thin">
        <color indexed="8"/>
      </right>
      <top style="thin">
        <color theme="0" tint="-0.14996795556505021"/>
      </top>
      <bottom style="thin">
        <color theme="0" tint="-0.34998626667073579"/>
      </bottom>
      <diagonal/>
    </border>
    <border>
      <left/>
      <right style="thin">
        <color indexed="8"/>
      </right>
      <top style="thin">
        <color theme="0" tint="-0.34998626667073579"/>
      </top>
      <bottom style="thin">
        <color theme="0" tint="-0.34998626667073579"/>
      </bottom>
      <diagonal/>
    </border>
    <border>
      <left/>
      <right style="thin">
        <color indexed="8"/>
      </right>
      <top/>
      <bottom style="thin">
        <color theme="0" tint="-0.14996795556505021"/>
      </bottom>
      <diagonal/>
    </border>
    <border>
      <left style="thin">
        <color indexed="8"/>
      </left>
      <right style="medium">
        <color indexed="8"/>
      </right>
      <top style="medium">
        <color indexed="8"/>
      </top>
      <bottom style="double">
        <color indexed="8"/>
      </bottom>
      <diagonal/>
    </border>
    <border>
      <left style="thin">
        <color indexed="8"/>
      </left>
      <right style="medium">
        <color indexed="8"/>
      </right>
      <top style="thin">
        <color theme="0" tint="-0.14996795556505021"/>
      </top>
      <bottom style="thin">
        <color indexed="8"/>
      </bottom>
      <diagonal/>
    </border>
    <border>
      <left style="thin">
        <color indexed="8"/>
      </left>
      <right style="thin">
        <color indexed="8"/>
      </right>
      <top style="thin">
        <color theme="0" tint="-0.14996795556505021"/>
      </top>
      <bottom style="thin">
        <color indexed="8"/>
      </bottom>
      <diagonal/>
    </border>
    <border>
      <left style="thin">
        <color indexed="8"/>
      </left>
      <right style="medium">
        <color indexed="8"/>
      </right>
      <top style="thin">
        <color indexed="8"/>
      </top>
      <bottom style="thin">
        <color theme="0" tint="-0.34998626667073579"/>
      </bottom>
      <diagonal/>
    </border>
    <border>
      <left style="thin">
        <color indexed="8"/>
      </left>
      <right style="thin">
        <color indexed="8"/>
      </right>
      <top style="thin">
        <color indexed="8"/>
      </top>
      <bottom style="thin">
        <color theme="0" tint="-0.34998626667073579"/>
      </bottom>
      <diagonal/>
    </border>
    <border>
      <left style="medium">
        <color indexed="8"/>
      </left>
      <right/>
      <top style="thin">
        <color theme="0" tint="-0.14996795556505021"/>
      </top>
      <bottom style="thin">
        <color theme="0" tint="-0.24994659260841701"/>
      </bottom>
      <diagonal/>
    </border>
    <border>
      <left/>
      <right/>
      <top style="thin">
        <color theme="0" tint="-0.14996795556505021"/>
      </top>
      <bottom style="thin">
        <color theme="0" tint="-0.24994659260841701"/>
      </bottom>
      <diagonal/>
    </border>
    <border>
      <left/>
      <right style="thin">
        <color indexed="8"/>
      </right>
      <top style="thin">
        <color theme="0" tint="-0.14996795556505021"/>
      </top>
      <bottom style="thin">
        <color theme="0" tint="-0.24994659260841701"/>
      </bottom>
      <diagonal/>
    </border>
    <border>
      <left style="thin">
        <color indexed="8"/>
      </left>
      <right style="medium">
        <color indexed="8"/>
      </right>
      <top style="thin">
        <color indexed="8"/>
      </top>
      <bottom style="thin">
        <color theme="0" tint="-0.14996795556505021"/>
      </bottom>
      <diagonal/>
    </border>
    <border>
      <left style="thin">
        <color indexed="8"/>
      </left>
      <right style="thin">
        <color indexed="8"/>
      </right>
      <top style="thin">
        <color indexed="8"/>
      </top>
      <bottom style="thin">
        <color theme="0" tint="-0.14996795556505021"/>
      </bottom>
      <diagonal/>
    </border>
    <border>
      <left style="thin">
        <color indexed="8"/>
      </left>
      <right style="medium">
        <color indexed="8"/>
      </right>
      <top style="thin">
        <color indexed="8"/>
      </top>
      <bottom/>
      <diagonal/>
    </border>
    <border>
      <left/>
      <right style="thin">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thin">
        <color theme="0" tint="-0.34998626667073579"/>
      </bottom>
      <diagonal/>
    </border>
    <border>
      <left style="thin">
        <color indexed="64"/>
      </left>
      <right style="thin">
        <color indexed="64"/>
      </right>
      <top style="thin">
        <color theme="0" tint="-0.14996795556505021"/>
      </top>
      <bottom style="thin">
        <color theme="0" tint="-0.34998626667073579"/>
      </bottom>
      <diagonal/>
    </border>
    <border>
      <left/>
      <right style="thin">
        <color indexed="64"/>
      </right>
      <top/>
      <bottom style="thin">
        <color theme="0" tint="-0.14996795556505021"/>
      </bottom>
      <diagonal/>
    </border>
    <border>
      <left/>
      <right/>
      <top style="thin">
        <color theme="0" tint="-0.14996795556505021"/>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8"/>
      </left>
      <right style="thin">
        <color indexed="64"/>
      </right>
      <top style="medium">
        <color indexed="8"/>
      </top>
      <bottom/>
      <diagonal/>
    </border>
    <border>
      <left style="thin">
        <color indexed="64"/>
      </left>
      <right style="thin">
        <color indexed="64"/>
      </right>
      <top style="medium">
        <color indexed="8"/>
      </top>
      <bottom/>
      <diagonal/>
    </border>
    <border>
      <left style="thin">
        <color indexed="64"/>
      </left>
      <right style="medium">
        <color indexed="8"/>
      </right>
      <top style="medium">
        <color indexed="8"/>
      </top>
      <bottom style="thin">
        <color indexed="64"/>
      </bottom>
      <diagonal/>
    </border>
    <border>
      <left style="thin">
        <color indexed="8"/>
      </left>
      <right style="thin">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8"/>
      </left>
      <right style="medium">
        <color indexed="8"/>
      </right>
      <top style="thin">
        <color indexed="8"/>
      </top>
      <bottom style="medium">
        <color indexed="8"/>
      </bottom>
      <diagonal/>
    </border>
    <border>
      <left style="thin">
        <color theme="1"/>
      </left>
      <right style="thin">
        <color theme="1"/>
      </right>
      <top style="thin">
        <color theme="0" tint="-0.14996795556505021"/>
      </top>
      <bottom style="medium">
        <color indexed="8"/>
      </bottom>
      <diagonal/>
    </border>
    <border>
      <left style="thin">
        <color theme="1"/>
      </left>
      <right style="medium">
        <color indexed="8"/>
      </right>
      <top style="thin">
        <color theme="0" tint="-0.14996795556505021"/>
      </top>
      <bottom style="medium">
        <color indexed="8"/>
      </bottom>
      <diagonal/>
    </border>
    <border>
      <left/>
      <right style="thin">
        <color theme="1"/>
      </right>
      <top/>
      <bottom style="thin">
        <color theme="0" tint="-0.14996795556505021"/>
      </bottom>
      <diagonal/>
    </border>
    <border>
      <left/>
      <right style="thin">
        <color theme="1"/>
      </right>
      <top style="thin">
        <color theme="0" tint="-0.14996795556505021"/>
      </top>
      <bottom style="thin">
        <color theme="0" tint="-0.34998626667073579"/>
      </bottom>
      <diagonal/>
    </border>
    <border>
      <left style="thin">
        <color theme="1"/>
      </left>
      <right style="thin">
        <color theme="1"/>
      </right>
      <top style="thin">
        <color theme="0" tint="-0.14996795556505021"/>
      </top>
      <bottom style="thin">
        <color theme="0" tint="-0.34998626667073579"/>
      </bottom>
      <diagonal/>
    </border>
    <border>
      <left style="thin">
        <color theme="1"/>
      </left>
      <right style="medium">
        <color indexed="8"/>
      </right>
      <top style="thin">
        <color theme="0" tint="-0.14996795556505021"/>
      </top>
      <bottom style="thin">
        <color theme="0" tint="-0.34998626667073579"/>
      </bottom>
      <diagonal/>
    </border>
    <border>
      <left/>
      <right style="thin">
        <color theme="1"/>
      </right>
      <top style="thin">
        <color theme="0" tint="-0.34998626667073579"/>
      </top>
      <bottom style="thin">
        <color theme="0" tint="-0.34998626667073579"/>
      </bottom>
      <diagonal/>
    </border>
    <border>
      <left style="thin">
        <color theme="1"/>
      </left>
      <right style="medium">
        <color indexed="8"/>
      </right>
      <top style="thin">
        <color theme="0" tint="-0.34998626667073579"/>
      </top>
      <bottom style="thin">
        <color theme="0" tint="-0.34998626667073579"/>
      </bottom>
      <diagonal/>
    </border>
    <border>
      <left style="thin">
        <color theme="1"/>
      </left>
      <right style="thin">
        <color theme="1"/>
      </right>
      <top style="thin">
        <color theme="0" tint="-0.14996795556505021"/>
      </top>
      <bottom/>
      <diagonal/>
    </border>
    <border>
      <left style="thin">
        <color theme="1"/>
      </left>
      <right style="medium">
        <color indexed="8"/>
      </right>
      <top style="thin">
        <color theme="0" tint="-0.14996795556505021"/>
      </top>
      <bottom/>
      <diagonal/>
    </border>
    <border>
      <left style="medium">
        <color indexed="8"/>
      </left>
      <right/>
      <top style="thin">
        <color theme="0" tint="-0.14996795556505021"/>
      </top>
      <bottom/>
      <diagonal/>
    </border>
    <border>
      <left/>
      <right style="thin">
        <color theme="1"/>
      </right>
      <top style="thin">
        <color theme="0" tint="-0.14996795556505021"/>
      </top>
      <bottom/>
      <diagonal/>
    </border>
    <border>
      <left style="thin">
        <color theme="1"/>
      </left>
      <right style="medium">
        <color indexed="8"/>
      </right>
      <top style="medium">
        <color theme="1"/>
      </top>
      <bottom style="thin">
        <color theme="0" tint="-0.14996795556505021"/>
      </bottom>
      <diagonal/>
    </border>
    <border>
      <left style="medium">
        <color indexed="8"/>
      </left>
      <right style="thin">
        <color indexed="55"/>
      </right>
      <top style="medium">
        <color indexed="8"/>
      </top>
      <bottom/>
      <diagonal/>
    </border>
    <border>
      <left/>
      <right style="thin">
        <color indexed="55"/>
      </right>
      <top style="medium">
        <color indexed="8"/>
      </top>
      <bottom/>
      <diagonal/>
    </border>
    <border>
      <left style="thin">
        <color indexed="55"/>
      </left>
      <right style="thin">
        <color indexed="55"/>
      </right>
      <top style="medium">
        <color indexed="8"/>
      </top>
      <bottom/>
      <diagonal/>
    </border>
    <border>
      <left style="thin">
        <color indexed="55"/>
      </left>
      <right style="medium">
        <color indexed="8"/>
      </right>
      <top style="medium">
        <color indexed="8"/>
      </top>
      <bottom/>
      <diagonal/>
    </border>
    <border>
      <left style="thin">
        <color indexed="8"/>
      </left>
      <right style="thin">
        <color indexed="8"/>
      </right>
      <top style="thin">
        <color theme="0" tint="-0.14996795556505021"/>
      </top>
      <bottom style="medium">
        <color indexed="8"/>
      </bottom>
      <diagonal/>
    </border>
    <border>
      <left style="thin">
        <color indexed="8"/>
      </left>
      <right style="medium">
        <color indexed="8"/>
      </right>
      <top style="thin">
        <color theme="0" tint="-0.14996795556505021"/>
      </top>
      <bottom style="medium">
        <color indexed="8"/>
      </bottom>
      <diagonal/>
    </border>
    <border>
      <left style="thin">
        <color indexed="8"/>
      </left>
      <right style="thin">
        <color indexed="8"/>
      </right>
      <top style="thin">
        <color theme="0" tint="-0.14996795556505021"/>
      </top>
      <bottom style="medium">
        <color theme="1"/>
      </bottom>
      <diagonal/>
    </border>
    <border>
      <left style="thin">
        <color indexed="8"/>
      </left>
      <right style="medium">
        <color indexed="8"/>
      </right>
      <top style="thin">
        <color theme="0" tint="-0.14996795556505021"/>
      </top>
      <bottom style="medium">
        <color theme="1"/>
      </bottom>
      <diagonal/>
    </border>
    <border>
      <left style="medium">
        <color indexed="8"/>
      </left>
      <right/>
      <top style="thin">
        <color theme="0" tint="-0.14996795556505021"/>
      </top>
      <bottom style="medium">
        <color theme="1"/>
      </bottom>
      <diagonal/>
    </border>
    <border>
      <left/>
      <right/>
      <top style="thin">
        <color theme="0" tint="-0.14996795556505021"/>
      </top>
      <bottom style="medium">
        <color theme="1"/>
      </bottom>
      <diagonal/>
    </border>
    <border>
      <left/>
      <right style="thin">
        <color indexed="8"/>
      </right>
      <top style="thin">
        <color theme="0" tint="-0.14996795556505021"/>
      </top>
      <bottom style="medium">
        <color theme="1"/>
      </bottom>
      <diagonal/>
    </border>
    <border>
      <left style="thin">
        <color indexed="8"/>
      </left>
      <right style="thin">
        <color indexed="8"/>
      </right>
      <top style="medium">
        <color indexed="8"/>
      </top>
      <bottom style="medium">
        <color indexed="8"/>
      </bottom>
      <diagonal/>
    </border>
    <border>
      <left style="thin">
        <color indexed="8"/>
      </left>
      <right style="thin">
        <color indexed="8"/>
      </right>
      <top style="medium">
        <color indexed="8"/>
      </top>
      <bottom/>
      <diagonal/>
    </border>
    <border>
      <left/>
      <right/>
      <top style="medium">
        <color theme="1"/>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indexed="55"/>
      </right>
      <top style="medium">
        <color indexed="8"/>
      </top>
      <bottom style="medium">
        <color indexed="8"/>
      </bottom>
      <diagonal/>
    </border>
    <border>
      <left style="thin">
        <color indexed="55"/>
      </left>
      <right style="thin">
        <color indexed="55"/>
      </right>
      <top style="medium">
        <color indexed="8"/>
      </top>
      <bottom style="medium">
        <color theme="1"/>
      </bottom>
      <diagonal/>
    </border>
    <border>
      <left style="medium">
        <color indexed="8"/>
      </left>
      <right style="thin">
        <color indexed="55"/>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55"/>
      </left>
      <right style="thin">
        <color indexed="55"/>
      </right>
      <top style="medium">
        <color indexed="8"/>
      </top>
      <bottom style="medium">
        <color indexed="8"/>
      </bottom>
      <diagonal/>
    </border>
    <border>
      <left style="thin">
        <color indexed="55"/>
      </left>
      <right style="medium">
        <color indexed="8"/>
      </right>
      <top style="medium">
        <color indexed="8"/>
      </top>
      <bottom style="medium">
        <color indexed="8"/>
      </bottom>
      <diagonal/>
    </border>
    <border>
      <left/>
      <right style="thin">
        <color indexed="8"/>
      </right>
      <top style="medium">
        <color indexed="8"/>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55"/>
      </left>
      <right style="medium">
        <color indexed="8"/>
      </right>
      <top style="medium">
        <color indexed="8"/>
      </top>
      <bottom style="double">
        <color indexed="8"/>
      </bottom>
      <diagonal/>
    </border>
    <border>
      <left/>
      <right style="medium">
        <color indexed="8"/>
      </right>
      <top style="medium">
        <color indexed="8"/>
      </top>
      <bottom style="thin">
        <color indexed="8"/>
      </bottom>
      <diagonal/>
    </border>
    <border>
      <left style="thin">
        <color indexed="64"/>
      </left>
      <right style="thin">
        <color indexed="55"/>
      </right>
      <top style="medium">
        <color indexed="8"/>
      </top>
      <bottom style="medium">
        <color indexed="8"/>
      </bottom>
      <diagonal/>
    </border>
    <border>
      <left/>
      <right/>
      <top/>
      <bottom style="thin">
        <color auto="1"/>
      </bottom>
      <diagonal/>
    </border>
    <border>
      <left/>
      <right/>
      <top style="medium">
        <color auto="1"/>
      </top>
      <bottom style="double">
        <color auto="1"/>
      </bottom>
      <diagonal/>
    </border>
    <border>
      <left/>
      <right/>
      <top style="thin">
        <color auto="1"/>
      </top>
      <bottom style="medium">
        <color auto="1"/>
      </bottom>
      <diagonal/>
    </border>
    <border>
      <left style="thin">
        <color indexed="8"/>
      </left>
      <right style="thin">
        <color indexed="8"/>
      </right>
      <top style="thin">
        <color theme="0" tint="-0.34998626667073579"/>
      </top>
      <bottom style="medium">
        <color indexed="8"/>
      </bottom>
      <diagonal/>
    </border>
    <border>
      <left style="thin">
        <color indexed="8"/>
      </left>
      <right style="medium">
        <color indexed="8"/>
      </right>
      <top style="thin">
        <color theme="0" tint="-0.34998626667073579"/>
      </top>
      <bottom style="medium">
        <color indexed="8"/>
      </bottom>
      <diagonal/>
    </border>
    <border>
      <left style="medium">
        <color theme="1"/>
      </left>
      <right/>
      <top style="thin">
        <color theme="0" tint="-0.14996795556505021"/>
      </top>
      <bottom style="medium">
        <color theme="1"/>
      </bottom>
      <diagonal/>
    </border>
    <border>
      <left style="thin">
        <color indexed="55"/>
      </left>
      <right style="medium">
        <color theme="1"/>
      </right>
      <top style="medium">
        <color indexed="8"/>
      </top>
      <bottom style="double">
        <color indexed="8"/>
      </bottom>
      <diagonal/>
    </border>
    <border>
      <left style="medium">
        <color indexed="8"/>
      </left>
      <right style="thin">
        <color indexed="8"/>
      </right>
      <top style="medium">
        <color indexed="8"/>
      </top>
      <bottom style="thin">
        <color theme="0" tint="-0.14996795556505021"/>
      </bottom>
      <diagonal/>
    </border>
    <border>
      <left style="medium">
        <color indexed="8"/>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theme="1"/>
      </left>
      <right style="medium">
        <color indexed="64"/>
      </right>
      <top style="thin">
        <color theme="0" tint="-0.14996795556505021"/>
      </top>
      <bottom style="thin">
        <color theme="0" tint="-0.34998626667073579"/>
      </bottom>
      <diagonal/>
    </border>
    <border>
      <left style="thin">
        <color theme="1"/>
      </left>
      <right style="thin">
        <color theme="1"/>
      </right>
      <top style="thin">
        <color theme="0" tint="-0.34998626667073579"/>
      </top>
      <bottom/>
      <diagonal/>
    </border>
    <border>
      <left style="thin">
        <color indexed="64"/>
      </left>
      <right style="thin">
        <color indexed="64"/>
      </right>
      <top style="thin">
        <color theme="0" tint="-0.34998626667073579"/>
      </top>
      <bottom/>
      <diagonal/>
    </border>
    <border>
      <left/>
      <right style="thin">
        <color indexed="64"/>
      </right>
      <top style="thin">
        <color theme="0" tint="-0.14996795556505021"/>
      </top>
      <bottom style="thin">
        <color theme="0" tint="-0.34998626667073579"/>
      </bottom>
      <diagonal/>
    </border>
    <border>
      <left/>
      <right style="medium">
        <color indexed="8"/>
      </right>
      <top style="medium">
        <color indexed="8"/>
      </top>
      <bottom style="medium">
        <color indexed="8"/>
      </bottom>
      <diagonal/>
    </border>
    <border>
      <left style="thin">
        <color indexed="55"/>
      </left>
      <right style="medium">
        <color indexed="8"/>
      </right>
      <top style="medium">
        <color indexed="8"/>
      </top>
      <bottom style="medium">
        <color theme="1"/>
      </bottom>
      <diagonal/>
    </border>
    <border>
      <left style="thin">
        <color theme="1"/>
      </left>
      <right style="thin">
        <color theme="1"/>
      </right>
      <top style="medium">
        <color theme="1"/>
      </top>
      <bottom style="medium">
        <color theme="1"/>
      </bottom>
      <diagonal/>
    </border>
    <border>
      <left style="medium">
        <color indexed="8"/>
      </left>
      <right style="medium">
        <color indexed="8"/>
      </right>
      <top style="medium">
        <color indexed="8"/>
      </top>
      <bottom style="thin">
        <color theme="0" tint="-0.14996795556505021"/>
      </bottom>
      <diagonal/>
    </border>
    <border>
      <left style="medium">
        <color indexed="8"/>
      </left>
      <right style="thin">
        <color indexed="8"/>
      </right>
      <top style="thin">
        <color indexed="8"/>
      </top>
      <bottom style="thin">
        <color theme="0" tint="-0.14996795556505021"/>
      </bottom>
      <diagonal/>
    </border>
    <border>
      <left style="medium">
        <color theme="1"/>
      </left>
      <right style="thin">
        <color theme="1"/>
      </right>
      <top style="medium">
        <color theme="1"/>
      </top>
      <bottom style="thin">
        <color theme="0" tint="-0.14996795556505021"/>
      </bottom>
      <diagonal/>
    </border>
    <border>
      <left style="medium">
        <color theme="1"/>
      </left>
      <right style="thin">
        <color theme="1"/>
      </right>
      <top style="thin">
        <color theme="0" tint="-0.14996795556505021"/>
      </top>
      <bottom style="medium">
        <color indexed="8"/>
      </bottom>
      <diagonal/>
    </border>
    <border>
      <left style="medium">
        <color indexed="8"/>
      </left>
      <right/>
      <top style="medium">
        <color indexed="8"/>
      </top>
      <bottom style="thin">
        <color indexed="8"/>
      </bottom>
      <diagonal/>
    </border>
    <border>
      <left style="medium">
        <color indexed="8"/>
      </left>
      <right style="medium">
        <color indexed="8"/>
      </right>
      <top style="thin">
        <color theme="0" tint="-0.14996795556505021"/>
      </top>
      <bottom style="thin">
        <color theme="0" tint="-0.14996795556505021"/>
      </bottom>
      <diagonal/>
    </border>
    <border>
      <left style="medium">
        <color indexed="8"/>
      </left>
      <right style="medium">
        <color indexed="8"/>
      </right>
      <top style="thin">
        <color theme="0" tint="-0.14996795556505021"/>
      </top>
      <bottom style="medium">
        <color indexed="64"/>
      </bottom>
      <diagonal/>
    </border>
    <border>
      <left style="thin">
        <color indexed="8"/>
      </left>
      <right style="thin">
        <color indexed="8"/>
      </right>
      <top style="thin">
        <color theme="0" tint="-0.14996795556505021"/>
      </top>
      <bottom style="thin">
        <color indexed="55"/>
      </bottom>
      <diagonal/>
    </border>
    <border>
      <left style="thin">
        <color indexed="8"/>
      </left>
      <right style="thin">
        <color indexed="8"/>
      </right>
      <top style="thin">
        <color theme="0" tint="-0.14996795556505021"/>
      </top>
      <bottom style="medium">
        <color indexed="64"/>
      </bottom>
      <diagonal/>
    </border>
    <border>
      <left style="thin">
        <color indexed="8"/>
      </left>
      <right style="medium">
        <color indexed="8"/>
      </right>
      <top style="thin">
        <color theme="0" tint="-0.14996795556505021"/>
      </top>
      <bottom style="medium">
        <color indexed="64"/>
      </bottom>
      <diagonal/>
    </border>
    <border>
      <left style="medium">
        <color indexed="8"/>
      </left>
      <right/>
      <top style="thin">
        <color theme="0" tint="-0.14996795556505021"/>
      </top>
      <bottom style="thin">
        <color indexed="55"/>
      </bottom>
      <diagonal/>
    </border>
    <border>
      <left/>
      <right/>
      <top style="thin">
        <color theme="0" tint="-0.14996795556505021"/>
      </top>
      <bottom style="thin">
        <color indexed="55"/>
      </bottom>
      <diagonal/>
    </border>
    <border>
      <left/>
      <right style="thin">
        <color indexed="8"/>
      </right>
      <top style="thin">
        <color theme="0" tint="-0.14996795556505021"/>
      </top>
      <bottom style="thin">
        <color indexed="55"/>
      </bottom>
      <diagonal/>
    </border>
    <border>
      <left/>
      <right/>
      <top/>
      <bottom style="thin">
        <color theme="0" tint="-0.14996795556505021"/>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3743705557422"/>
      </bottom>
      <diagonal/>
    </border>
    <border>
      <left style="thin">
        <color indexed="64"/>
      </left>
      <right style="thin">
        <color indexed="64"/>
      </right>
      <top style="medium">
        <color indexed="8"/>
      </top>
      <bottom style="thin">
        <color theme="0" tint="-0.14996795556505021"/>
      </bottom>
      <diagonal/>
    </border>
    <border>
      <left style="thin">
        <color indexed="64"/>
      </left>
      <right style="thin">
        <color indexed="64"/>
      </right>
      <top style="thin">
        <color theme="0" tint="-0.14996795556505021"/>
      </top>
      <bottom style="thin">
        <color indexed="55"/>
      </bottom>
      <diagonal/>
    </border>
    <border>
      <left/>
      <right style="thin">
        <color indexed="64"/>
      </right>
      <top style="medium">
        <color indexed="8"/>
      </top>
      <bottom style="thin">
        <color theme="0" tint="-0.14996795556505021"/>
      </bottom>
      <diagonal/>
    </border>
    <border>
      <left style="medium">
        <color indexed="64"/>
      </left>
      <right/>
      <top style="thin">
        <color theme="0" tint="-0.14996795556505021"/>
      </top>
      <bottom style="thin">
        <color indexed="55"/>
      </bottom>
      <diagonal/>
    </border>
    <border>
      <left/>
      <right style="thin">
        <color indexed="64"/>
      </right>
      <top style="thin">
        <color theme="0" tint="-0.14996795556505021"/>
      </top>
      <bottom style="thin">
        <color indexed="55"/>
      </bottom>
      <diagonal/>
    </border>
    <border>
      <left style="thin">
        <color indexed="64"/>
      </left>
      <right style="medium">
        <color indexed="64"/>
      </right>
      <top style="thin">
        <color theme="0" tint="-0.34998626667073579"/>
      </top>
      <bottom/>
      <diagonal/>
    </border>
    <border>
      <left style="thin">
        <color indexed="8"/>
      </left>
      <right style="thin">
        <color indexed="8"/>
      </right>
      <top style="medium">
        <color indexed="8"/>
      </top>
      <bottom style="thin">
        <color theme="0" tint="-0.14996795556505021"/>
      </bottom>
      <diagonal/>
    </border>
    <border>
      <left style="thin">
        <color indexed="8"/>
      </left>
      <right style="medium">
        <color indexed="8"/>
      </right>
      <top style="medium">
        <color indexed="8"/>
      </top>
      <bottom style="thin">
        <color theme="0" tint="-0.14996795556505021"/>
      </bottom>
      <diagonal/>
    </border>
    <border>
      <left style="thin">
        <color indexed="8"/>
      </left>
      <right/>
      <top style="thin">
        <color theme="0" tint="-0.14996795556505021"/>
      </top>
      <bottom style="thin">
        <color theme="0" tint="-0.14996795556505021"/>
      </bottom>
      <diagonal/>
    </border>
    <border>
      <left style="medium">
        <color indexed="8"/>
      </left>
      <right/>
      <top/>
      <bottom style="thin">
        <color theme="0" tint="-0.14996795556505021"/>
      </bottom>
      <diagonal/>
    </border>
    <border>
      <left style="thin">
        <color indexed="8"/>
      </left>
      <right/>
      <top style="medium">
        <color indexed="8"/>
      </top>
      <bottom style="thin">
        <color theme="0" tint="-0.14996795556505021"/>
      </bottom>
      <diagonal/>
    </border>
    <border>
      <left/>
      <right style="medium">
        <color indexed="8"/>
      </right>
      <top style="medium">
        <color indexed="8"/>
      </top>
      <bottom style="thin">
        <color theme="0" tint="-0.14996795556505021"/>
      </bottom>
      <diagonal/>
    </border>
    <border>
      <left style="thin">
        <color indexed="8"/>
      </left>
      <right/>
      <top style="thin">
        <color theme="0" tint="-0.14996795556505021"/>
      </top>
      <bottom style="medium">
        <color indexed="8"/>
      </bottom>
      <diagonal/>
    </border>
    <border>
      <left style="thin">
        <color indexed="55"/>
      </left>
      <right/>
      <top style="medium">
        <color indexed="8"/>
      </top>
      <bottom style="medium">
        <color indexed="8"/>
      </bottom>
      <diagonal/>
    </border>
    <border>
      <left style="thin">
        <color indexed="8"/>
      </left>
      <right/>
      <top style="thin">
        <color theme="0" tint="-0.14996795556505021"/>
      </top>
      <bottom style="thin">
        <color theme="0" tint="-0.34998626667073579"/>
      </bottom>
      <diagonal/>
    </border>
    <border>
      <left style="thin">
        <color indexed="8"/>
      </left>
      <right/>
      <top/>
      <bottom style="thin">
        <color theme="0" tint="-0.14996795556505021"/>
      </bottom>
      <diagonal/>
    </border>
    <border>
      <left style="thin">
        <color indexed="8"/>
      </left>
      <right/>
      <top style="thin">
        <color theme="0" tint="-0.34998626667073579"/>
      </top>
      <bottom style="thin">
        <color theme="0" tint="-0.34998626667073579"/>
      </bottom>
      <diagonal/>
    </border>
    <border>
      <left style="medium">
        <color theme="1"/>
      </left>
      <right/>
      <top style="medium">
        <color indexed="8"/>
      </top>
      <bottom style="thin">
        <color theme="0" tint="-0.14996795556505021"/>
      </bottom>
      <diagonal/>
    </border>
    <border>
      <left style="medium">
        <color theme="1"/>
      </left>
      <right/>
      <top style="thin">
        <color theme="0" tint="-0.14996795556505021"/>
      </top>
      <bottom style="thin">
        <color theme="0" tint="-0.14996795556505021"/>
      </bottom>
      <diagonal/>
    </border>
    <border>
      <left style="medium">
        <color theme="1"/>
      </left>
      <right/>
      <top style="thin">
        <color theme="0" tint="-0.14996795556505021"/>
      </top>
      <bottom style="medium">
        <color indexed="8"/>
      </bottom>
      <diagonal/>
    </border>
    <border>
      <left/>
      <right style="thin">
        <color theme="1"/>
      </right>
      <top/>
      <bottom style="medium">
        <color indexed="8"/>
      </bottom>
      <diagonal/>
    </border>
    <border>
      <left style="thick">
        <color rgb="FF000099"/>
      </left>
      <right style="thick">
        <color rgb="FF000099"/>
      </right>
      <top style="thick">
        <color rgb="FF000099"/>
      </top>
      <bottom style="thick">
        <color rgb="FF000099"/>
      </bottom>
      <diagonal/>
    </border>
    <border>
      <left style="thin">
        <color indexed="55"/>
      </left>
      <right style="thin">
        <color theme="1"/>
      </right>
      <top style="thin">
        <color indexed="8"/>
      </top>
      <bottom style="medium">
        <color indexed="8"/>
      </bottom>
      <diagonal/>
    </border>
    <border>
      <left style="thin">
        <color theme="1"/>
      </left>
      <right style="thin">
        <color theme="1"/>
      </right>
      <top style="thin">
        <color indexed="8"/>
      </top>
      <bottom style="medium">
        <color indexed="8"/>
      </bottom>
      <diagonal/>
    </border>
    <border>
      <left style="thin">
        <color theme="1"/>
      </left>
      <right style="medium">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55"/>
      </left>
      <right style="thin">
        <color indexed="8"/>
      </right>
      <top style="thin">
        <color indexed="8"/>
      </top>
      <bottom style="medium">
        <color indexed="8"/>
      </bottom>
      <diagonal/>
    </border>
    <border>
      <left style="thin">
        <color theme="1"/>
      </left>
      <right style="medium">
        <color theme="1"/>
      </right>
      <top style="thin">
        <color theme="0" tint="-0.14996795556505021"/>
      </top>
      <bottom style="medium">
        <color theme="1"/>
      </bottom>
      <diagonal/>
    </border>
    <border>
      <left style="thin">
        <color theme="1"/>
      </left>
      <right style="medium">
        <color theme="1"/>
      </right>
      <top style="thin">
        <color theme="1"/>
      </top>
      <bottom style="thin">
        <color theme="1"/>
      </bottom>
      <diagonal/>
    </border>
  </borders>
  <cellStyleXfs count="13">
    <xf numFmtId="0" fontId="0" fillId="0" borderId="0"/>
    <xf numFmtId="164" fontId="40"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74" fillId="0" borderId="0" applyNumberFormat="0" applyFill="0" applyBorder="0" applyAlignment="0" applyProtection="0"/>
    <xf numFmtId="0" fontId="73" fillId="0" borderId="0"/>
    <xf numFmtId="0" fontId="73" fillId="0" borderId="0"/>
    <xf numFmtId="0" fontId="75" fillId="0" borderId="0"/>
    <xf numFmtId="0" fontId="73" fillId="0" borderId="0"/>
    <xf numFmtId="0" fontId="6" fillId="0" borderId="0" applyProtection="0"/>
    <xf numFmtId="0" fontId="4" fillId="0" borderId="0"/>
    <xf numFmtId="9" fontId="40" fillId="0" borderId="0" applyFont="0" applyFill="0" applyBorder="0" applyAlignment="0" applyProtection="0"/>
    <xf numFmtId="43" fontId="73" fillId="0" borderId="0" applyFont="0" applyFill="0" applyBorder="0" applyAlignment="0" applyProtection="0"/>
  </cellStyleXfs>
  <cellXfs count="4307">
    <xf numFmtId="0" fontId="0" fillId="0" borderId="0" xfId="0"/>
    <xf numFmtId="0" fontId="4" fillId="0" borderId="0" xfId="0" applyFont="1"/>
    <xf numFmtId="164" fontId="4" fillId="0" borderId="0" xfId="1" applyFont="1"/>
    <xf numFmtId="0" fontId="2" fillId="0" borderId="0" xfId="0" applyFont="1"/>
    <xf numFmtId="0" fontId="4" fillId="0" borderId="0" xfId="0" applyFont="1" applyAlignment="1">
      <alignment horizontal="center"/>
    </xf>
    <xf numFmtId="0" fontId="4" fillId="0" borderId="2" xfId="0" applyFont="1" applyBorder="1"/>
    <xf numFmtId="0" fontId="4" fillId="0" borderId="2" xfId="0" applyFont="1" applyBorder="1" applyAlignment="1">
      <alignment horizontal="center"/>
    </xf>
    <xf numFmtId="164" fontId="4" fillId="0" borderId="2" xfId="0" applyNumberFormat="1" applyFont="1" applyBorder="1" applyAlignment="1">
      <alignment horizontal="center"/>
    </xf>
    <xf numFmtId="0" fontId="4" fillId="0" borderId="3" xfId="0" applyFont="1" applyBorder="1"/>
    <xf numFmtId="0" fontId="4" fillId="0" borderId="3" xfId="0" quotePrefix="1" applyFont="1" applyBorder="1" applyAlignment="1">
      <alignment horizontal="center"/>
    </xf>
    <xf numFmtId="0" fontId="3" fillId="0" borderId="0" xfId="0" applyFont="1" applyAlignment="1">
      <alignment horizontal="centerContinuous"/>
    </xf>
    <xf numFmtId="0" fontId="4" fillId="0" borderId="2" xfId="0" applyFont="1" applyBorder="1" applyAlignment="1">
      <alignment horizontal="centerContinuous"/>
    </xf>
    <xf numFmtId="165" fontId="4" fillId="0" borderId="0" xfId="1" applyNumberFormat="1" applyFont="1"/>
    <xf numFmtId="10" fontId="4" fillId="0" borderId="0" xfId="11" applyNumberFormat="1" applyFont="1" applyAlignment="1">
      <alignment horizontal="center"/>
    </xf>
    <xf numFmtId="166" fontId="4" fillId="0" borderId="0" xfId="1" applyNumberFormat="1" applyFont="1"/>
    <xf numFmtId="165" fontId="4" fillId="0" borderId="0" xfId="0" applyNumberFormat="1" applyFont="1"/>
    <xf numFmtId="164" fontId="4" fillId="0" borderId="0" xfId="0" applyNumberFormat="1" applyFont="1"/>
    <xf numFmtId="168" fontId="4" fillId="0" borderId="0" xfId="1" applyNumberFormat="1" applyFont="1"/>
    <xf numFmtId="0" fontId="9" fillId="0" borderId="0" xfId="0" applyFont="1"/>
    <xf numFmtId="168" fontId="4" fillId="0" borderId="0" xfId="0" applyNumberFormat="1" applyFont="1"/>
    <xf numFmtId="0" fontId="4" fillId="0" borderId="0" xfId="0" applyFont="1" applyAlignment="1">
      <alignment horizontal="left"/>
    </xf>
    <xf numFmtId="0" fontId="4" fillId="0" borderId="0" xfId="0" applyFont="1" applyAlignment="1">
      <alignment wrapText="1"/>
    </xf>
    <xf numFmtId="0" fontId="2" fillId="0" borderId="0" xfId="0" applyFont="1" applyAlignment="1">
      <alignment horizontal="center"/>
    </xf>
    <xf numFmtId="168" fontId="2" fillId="0" borderId="0" xfId="1" applyNumberFormat="1" applyFont="1"/>
    <xf numFmtId="0" fontId="4" fillId="0" borderId="0" xfId="9" applyFont="1"/>
    <xf numFmtId="0" fontId="4" fillId="0" borderId="0" xfId="9" applyFont="1" applyAlignment="1">
      <alignment horizontal="right"/>
    </xf>
    <xf numFmtId="0" fontId="4" fillId="0" borderId="4" xfId="9" applyFont="1" applyBorder="1"/>
    <xf numFmtId="0" fontId="2" fillId="0" borderId="0" xfId="9" applyFont="1"/>
    <xf numFmtId="0" fontId="14" fillId="0" borderId="0" xfId="9" applyFont="1"/>
    <xf numFmtId="0" fontId="14" fillId="0" borderId="5" xfId="9" applyFont="1" applyBorder="1"/>
    <xf numFmtId="0" fontId="13" fillId="0" borderId="0" xfId="9" applyFont="1"/>
    <xf numFmtId="0" fontId="2" fillId="0" borderId="5" xfId="9" applyFont="1" applyBorder="1" applyAlignment="1">
      <alignment horizontal="center"/>
    </xf>
    <xf numFmtId="14" fontId="4" fillId="0" borderId="0" xfId="9" applyNumberFormat="1" applyFont="1"/>
    <xf numFmtId="164" fontId="4" fillId="0" borderId="0" xfId="1" applyFont="1" applyAlignment="1">
      <alignment horizontal="center"/>
    </xf>
    <xf numFmtId="0" fontId="41" fillId="0" borderId="0" xfId="0" applyFont="1"/>
    <xf numFmtId="169" fontId="4" fillId="0" borderId="0" xfId="0" applyNumberFormat="1" applyFont="1" applyAlignment="1">
      <alignment horizontal="center"/>
    </xf>
    <xf numFmtId="14" fontId="4" fillId="0" borderId="0" xfId="0" applyNumberFormat="1" applyFont="1" applyAlignment="1">
      <alignment horizontal="center"/>
    </xf>
    <xf numFmtId="164" fontId="2" fillId="0" borderId="0" xfId="1" applyFont="1"/>
    <xf numFmtId="168" fontId="2" fillId="0" borderId="0" xfId="0" applyNumberFormat="1" applyFont="1"/>
    <xf numFmtId="167" fontId="4" fillId="0" borderId="0" xfId="0" applyNumberFormat="1" applyFont="1"/>
    <xf numFmtId="0" fontId="4" fillId="0" borderId="0" xfId="0" applyFont="1" applyProtection="1">
      <protection locked="0"/>
    </xf>
    <xf numFmtId="49" fontId="4" fillId="0" borderId="0" xfId="0" applyNumberFormat="1" applyFont="1" applyAlignment="1">
      <alignment horizontal="center"/>
    </xf>
    <xf numFmtId="49" fontId="4" fillId="0" borderId="0" xfId="0" applyNumberFormat="1" applyFont="1" applyAlignment="1" applyProtection="1">
      <alignment horizontal="center"/>
      <protection locked="0"/>
    </xf>
    <xf numFmtId="0" fontId="6" fillId="0" borderId="0" xfId="0" applyFont="1"/>
    <xf numFmtId="0" fontId="11" fillId="0" borderId="0" xfId="0" applyFont="1" applyAlignment="1">
      <alignment horizontal="center"/>
    </xf>
    <xf numFmtId="0" fontId="4" fillId="0" borderId="0" xfId="0" applyFont="1" applyAlignment="1">
      <alignment vertical="center"/>
    </xf>
    <xf numFmtId="168" fontId="4" fillId="0" borderId="0" xfId="1" applyNumberFormat="1" applyFont="1" applyAlignment="1">
      <alignment vertical="center"/>
    </xf>
    <xf numFmtId="0" fontId="2" fillId="0" borderId="5" xfId="0" applyFont="1" applyBorder="1"/>
    <xf numFmtId="0" fontId="41" fillId="0" borderId="0" xfId="6" applyFont="1"/>
    <xf numFmtId="0" fontId="4" fillId="0" borderId="0" xfId="0" quotePrefix="1" applyFont="1" applyAlignment="1">
      <alignment horizontal="center"/>
    </xf>
    <xf numFmtId="0" fontId="4" fillId="0" borderId="0" xfId="0" applyFont="1" applyAlignment="1">
      <alignment horizontal="centerContinuous"/>
    </xf>
    <xf numFmtId="165" fontId="4" fillId="0" borderId="2" xfId="1" applyNumberFormat="1" applyFont="1" applyBorder="1"/>
    <xf numFmtId="10" fontId="4" fillId="0" borderId="2" xfId="11" applyNumberFormat="1" applyFont="1" applyBorder="1" applyAlignment="1">
      <alignment horizontal="center"/>
    </xf>
    <xf numFmtId="165" fontId="4" fillId="0" borderId="3" xfId="1" applyNumberFormat="1" applyFont="1" applyBorder="1"/>
    <xf numFmtId="10" fontId="4" fillId="0" borderId="3" xfId="11" applyNumberFormat="1" applyFont="1" applyBorder="1" applyAlignment="1">
      <alignment horizontal="center"/>
    </xf>
    <xf numFmtId="0" fontId="42" fillId="0" borderId="0" xfId="0" applyFont="1"/>
    <xf numFmtId="0" fontId="16" fillId="0" borderId="0" xfId="0" applyFont="1" applyAlignment="1">
      <alignment horizontal="center"/>
    </xf>
    <xf numFmtId="0" fontId="0" fillId="0" borderId="0" xfId="0"/>
    <xf numFmtId="0" fontId="43" fillId="0" borderId="0" xfId="0" applyFont="1" applyAlignment="1">
      <alignment horizontal="center" vertical="center"/>
    </xf>
    <xf numFmtId="0" fontId="16" fillId="0" borderId="0" xfId="0" applyFont="1" applyAlignment="1">
      <alignment horizontal="center" vertical="top"/>
    </xf>
    <xf numFmtId="0" fontId="4" fillId="0" borderId="6" xfId="0" applyFont="1" applyBorder="1"/>
    <xf numFmtId="0" fontId="11" fillId="0" borderId="6" xfId="0" applyFont="1" applyBorder="1" applyAlignment="1">
      <alignment horizontal="center"/>
    </xf>
    <xf numFmtId="0" fontId="4" fillId="0" borderId="0" xfId="0" applyFont="1" applyAlignment="1">
      <alignment horizontal="left" vertical="top" wrapText="1"/>
    </xf>
    <xf numFmtId="0" fontId="11" fillId="0" borderId="6" xfId="0" applyFont="1" applyBorder="1" applyAlignment="1">
      <alignment horizontal="center" vertical="center"/>
    </xf>
    <xf numFmtId="0" fontId="4" fillId="0" borderId="7" xfId="0" applyFont="1" applyBorder="1"/>
    <xf numFmtId="0" fontId="2" fillId="0" borderId="8" xfId="0" applyFont="1" applyBorder="1" applyAlignment="1">
      <alignment horizontal="center" vertical="center"/>
    </xf>
    <xf numFmtId="0" fontId="2" fillId="0" borderId="8" xfId="0" applyFont="1" applyBorder="1" applyAlignment="1">
      <alignment horizontal="center"/>
    </xf>
    <xf numFmtId="0" fontId="2" fillId="0" borderId="8" xfId="0" applyFont="1" applyBorder="1" applyAlignment="1">
      <alignment horizontal="centerContinuous"/>
    </xf>
    <xf numFmtId="0" fontId="4" fillId="0" borderId="6" xfId="0" applyFont="1" applyBorder="1" applyAlignment="1">
      <alignment horizontal="center"/>
    </xf>
    <xf numFmtId="0" fontId="4" fillId="0" borderId="7" xfId="0" applyFont="1" applyBorder="1" applyAlignment="1">
      <alignment vertical="center"/>
    </xf>
    <xf numFmtId="0" fontId="4" fillId="0" borderId="6" xfId="0" applyFont="1" applyBorder="1" applyAlignment="1">
      <alignment vertical="center"/>
    </xf>
    <xf numFmtId="168" fontId="4" fillId="0" borderId="7" xfId="1" applyNumberFormat="1" applyFont="1" applyBorder="1" applyAlignment="1">
      <alignment vertical="center"/>
    </xf>
    <xf numFmtId="168" fontId="4" fillId="0" borderId="6" xfId="1" applyNumberFormat="1"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168" fontId="4" fillId="0" borderId="9" xfId="1" applyNumberFormat="1" applyFont="1" applyBorder="1" applyAlignment="1">
      <alignment vertical="center"/>
    </xf>
    <xf numFmtId="168" fontId="4" fillId="0" borderId="11" xfId="1" applyNumberFormat="1" applyFont="1" applyBorder="1" applyAlignment="1">
      <alignment vertical="center"/>
    </xf>
    <xf numFmtId="168" fontId="4" fillId="0" borderId="15" xfId="1" applyNumberFormat="1" applyFont="1" applyBorder="1" applyAlignment="1">
      <alignment vertical="center"/>
    </xf>
    <xf numFmtId="168" fontId="4" fillId="0" borderId="14" xfId="1" applyNumberFormat="1" applyFont="1" applyBorder="1" applyAlignment="1">
      <alignment vertical="center"/>
    </xf>
    <xf numFmtId="0" fontId="4" fillId="0" borderId="7" xfId="0" applyFont="1" applyBorder="1" applyAlignment="1">
      <alignment wrapText="1"/>
    </xf>
    <xf numFmtId="0" fontId="11" fillId="0" borderId="6" xfId="0" applyFont="1" applyBorder="1" applyAlignment="1">
      <alignment horizontal="center" wrapText="1"/>
    </xf>
    <xf numFmtId="0" fontId="4" fillId="0" borderId="6" xfId="0" applyFont="1" applyBorder="1" applyAlignment="1">
      <alignment wrapText="1"/>
    </xf>
    <xf numFmtId="0" fontId="9" fillId="0" borderId="6" xfId="0" applyFont="1" applyBorder="1" applyAlignment="1">
      <alignment wrapText="1"/>
    </xf>
    <xf numFmtId="0" fontId="4" fillId="0" borderId="6" xfId="0" applyFont="1" applyBorder="1" applyAlignment="1">
      <alignment vertical="top" wrapText="1"/>
    </xf>
    <xf numFmtId="168" fontId="4" fillId="0" borderId="16" xfId="1" applyNumberFormat="1" applyFont="1" applyBorder="1" applyAlignment="1">
      <alignment vertical="center"/>
    </xf>
    <xf numFmtId="0" fontId="4" fillId="0" borderId="0" xfId="0" applyFont="1" applyAlignment="1">
      <alignment vertical="center" wrapText="1"/>
    </xf>
    <xf numFmtId="0" fontId="2" fillId="0" borderId="0" xfId="0" applyFont="1" applyAlignment="1">
      <alignment vertical="center" wrapText="1"/>
    </xf>
    <xf numFmtId="9" fontId="4" fillId="0" borderId="0" xfId="0" applyNumberFormat="1" applyFont="1"/>
    <xf numFmtId="167" fontId="2" fillId="0" borderId="0" xfId="0" applyNumberFormat="1" applyFont="1"/>
    <xf numFmtId="0" fontId="4" fillId="0" borderId="0" xfId="0" applyFont="1" applyAlignment="1" applyProtection="1">
      <alignment horizontal="center"/>
      <protection locked="0"/>
    </xf>
    <xf numFmtId="0" fontId="4" fillId="0" borderId="0" xfId="0" applyFont="1" applyAlignment="1" applyProtection="1">
      <alignment horizontal="left"/>
      <protection locked="0"/>
    </xf>
    <xf numFmtId="164" fontId="4" fillId="0" borderId="0" xfId="1" applyFont="1" applyProtection="1">
      <protection locked="0"/>
    </xf>
    <xf numFmtId="0" fontId="9" fillId="0" borderId="0" xfId="0" applyFont="1" applyProtection="1">
      <protection locked="0"/>
    </xf>
    <xf numFmtId="0" fontId="9" fillId="0" borderId="0" xfId="0" applyFont="1" applyAlignment="1" applyProtection="1">
      <alignment horizontal="left"/>
      <protection locked="0"/>
    </xf>
    <xf numFmtId="164" fontId="9" fillId="0" borderId="0" xfId="1" applyFont="1" applyProtection="1">
      <protection locked="0"/>
    </xf>
    <xf numFmtId="0" fontId="4" fillId="0" borderId="0" xfId="10"/>
    <xf numFmtId="0" fontId="4" fillId="0" borderId="0" xfId="10" applyAlignment="1">
      <alignment horizontal="center"/>
    </xf>
    <xf numFmtId="40" fontId="4" fillId="0" borderId="0" xfId="10" applyNumberFormat="1"/>
    <xf numFmtId="0" fontId="2" fillId="0" borderId="0" xfId="0" applyFont="1" applyAlignment="1">
      <alignment horizontal="right" textRotation="180"/>
    </xf>
    <xf numFmtId="164" fontId="41" fillId="0" borderId="0" xfId="1" applyFont="1"/>
    <xf numFmtId="0" fontId="44" fillId="0" borderId="0" xfId="0" applyFont="1" applyAlignment="1">
      <alignment vertical="center"/>
    </xf>
    <xf numFmtId="0" fontId="2" fillId="0" borderId="0" xfId="0" applyFont="1" applyAlignment="1">
      <alignment wrapText="1"/>
    </xf>
    <xf numFmtId="0" fontId="2" fillId="0" borderId="0" xfId="0" applyFont="1" applyAlignment="1">
      <alignment textRotation="180"/>
    </xf>
    <xf numFmtId="0" fontId="2" fillId="0" borderId="0" xfId="0" applyFont="1" applyAlignment="1">
      <alignment horizontal="left"/>
    </xf>
    <xf numFmtId="0" fontId="2" fillId="0" borderId="0" xfId="0" applyFont="1" applyAlignment="1">
      <alignment horizontal="left" textRotation="180"/>
    </xf>
    <xf numFmtId="4" fontId="4" fillId="0" borderId="0" xfId="0" applyNumberFormat="1" applyFont="1"/>
    <xf numFmtId="0" fontId="2" fillId="0" borderId="0" xfId="9" applyFont="1" applyAlignment="1">
      <alignment horizontal="center"/>
    </xf>
    <xf numFmtId="0" fontId="5" fillId="0" borderId="0" xfId="9" applyFont="1"/>
    <xf numFmtId="168" fontId="2" fillId="0" borderId="0" xfId="1" applyNumberFormat="1" applyFont="1" applyAlignment="1">
      <alignment horizontal="left" textRotation="180"/>
    </xf>
    <xf numFmtId="164" fontId="4" fillId="0" borderId="6" xfId="1" applyFont="1" applyBorder="1"/>
    <xf numFmtId="164" fontId="4" fillId="0" borderId="7" xfId="1" applyFont="1" applyBorder="1"/>
    <xf numFmtId="164" fontId="4" fillId="0" borderId="6" xfId="1" applyFont="1" applyBorder="1" applyAlignment="1">
      <alignment horizontal="center"/>
    </xf>
    <xf numFmtId="164" fontId="4" fillId="0" borderId="17" xfId="1" applyFont="1" applyBorder="1"/>
    <xf numFmtId="164" fontId="4" fillId="0" borderId="13" xfId="1" applyFont="1" applyBorder="1"/>
    <xf numFmtId="164" fontId="4" fillId="0" borderId="18" xfId="1" applyFont="1" applyBorder="1"/>
    <xf numFmtId="164" fontId="4" fillId="0" borderId="9" xfId="1" applyFont="1" applyBorder="1"/>
    <xf numFmtId="164" fontId="4" fillId="0" borderId="19" xfId="1" applyFont="1" applyBorder="1"/>
    <xf numFmtId="164" fontId="4" fillId="0" borderId="11" xfId="1" applyFont="1" applyBorder="1"/>
    <xf numFmtId="164" fontId="2" fillId="0" borderId="19" xfId="1" applyFont="1" applyBorder="1"/>
    <xf numFmtId="0" fontId="4" fillId="0" borderId="6" xfId="0" applyFont="1" applyBorder="1" applyAlignment="1">
      <alignment horizontal="center" vertical="center"/>
    </xf>
    <xf numFmtId="0" fontId="2" fillId="0" borderId="6" xfId="0" applyFont="1" applyBorder="1"/>
    <xf numFmtId="0" fontId="4" fillId="0" borderId="14" xfId="0" applyFont="1" applyBorder="1"/>
    <xf numFmtId="0" fontId="2" fillId="0" borderId="0" xfId="0" applyFont="1" applyAlignment="1">
      <alignment vertical="center"/>
    </xf>
    <xf numFmtId="0" fontId="4" fillId="0" borderId="21" xfId="0" applyFont="1" applyBorder="1"/>
    <xf numFmtId="0" fontId="4" fillId="0" borderId="15" xfId="0" applyFont="1" applyBorder="1"/>
    <xf numFmtId="0" fontId="4" fillId="0" borderId="22" xfId="0" applyFont="1" applyBorder="1"/>
    <xf numFmtId="0" fontId="4" fillId="0" borderId="0" xfId="0" applyFont="1" applyAlignment="1">
      <alignment horizontal="left" vertical="top"/>
    </xf>
    <xf numFmtId="0" fontId="4" fillId="0" borderId="2" xfId="9" applyFont="1" applyBorder="1"/>
    <xf numFmtId="0" fontId="4" fillId="0" borderId="0" xfId="9" applyFont="1" applyAlignment="1">
      <alignment vertical="top"/>
    </xf>
    <xf numFmtId="0" fontId="4" fillId="0" borderId="0" xfId="9" applyFont="1" applyAlignment="1">
      <alignment horizontal="left"/>
    </xf>
    <xf numFmtId="164" fontId="46" fillId="0" borderId="0" xfId="0" applyNumberFormat="1" applyFont="1" applyAlignment="1">
      <alignment horizontal="left" vertical="center" wrapText="1" indent="2"/>
    </xf>
    <xf numFmtId="0" fontId="44" fillId="0" borderId="25" xfId="0" applyFont="1" applyBorder="1" applyAlignment="1">
      <alignment horizontal="center" vertical="center" wrapText="1"/>
    </xf>
    <xf numFmtId="0" fontId="4" fillId="0" borderId="27" xfId="0" applyFont="1" applyBorder="1"/>
    <xf numFmtId="0" fontId="4" fillId="0" borderId="27" xfId="0" applyFont="1" applyBorder="1" applyAlignment="1">
      <alignment vertical="center"/>
    </xf>
    <xf numFmtId="0" fontId="4" fillId="0" borderId="27" xfId="0" applyFont="1" applyBorder="1" applyAlignment="1">
      <alignment wrapText="1"/>
    </xf>
    <xf numFmtId="0" fontId="4" fillId="0" borderId="23" xfId="0" applyFont="1" applyBorder="1"/>
    <xf numFmtId="0" fontId="4" fillId="0" borderId="26" xfId="0" applyFont="1" applyBorder="1" applyAlignment="1">
      <alignment vertical="center"/>
    </xf>
    <xf numFmtId="0" fontId="2" fillId="0" borderId="23" xfId="0" applyFont="1" applyBorder="1"/>
    <xf numFmtId="0" fontId="4" fillId="0" borderId="28" xfId="0" applyFont="1" applyBorder="1" applyAlignment="1">
      <alignment vertical="center"/>
    </xf>
    <xf numFmtId="168" fontId="4" fillId="0" borderId="29" xfId="1" applyNumberFormat="1" applyFont="1" applyBorder="1" applyAlignment="1">
      <alignment vertical="center"/>
    </xf>
    <xf numFmtId="168" fontId="4" fillId="0" borderId="30" xfId="1" applyNumberFormat="1" applyFont="1" applyBorder="1" applyAlignment="1">
      <alignment vertical="center"/>
    </xf>
    <xf numFmtId="168" fontId="4" fillId="0" borderId="31" xfId="1" applyNumberFormat="1" applyFont="1" applyBorder="1" applyAlignment="1">
      <alignment vertical="center"/>
    </xf>
    <xf numFmtId="168" fontId="4" fillId="0" borderId="28" xfId="1" applyNumberFormat="1" applyFont="1" applyBorder="1" applyAlignment="1">
      <alignment vertical="center"/>
    </xf>
    <xf numFmtId="168" fontId="4" fillId="0" borderId="32" xfId="1" applyNumberFormat="1" applyFont="1" applyBorder="1" applyAlignment="1">
      <alignment vertical="center"/>
    </xf>
    <xf numFmtId="0" fontId="4" fillId="0" borderId="33" xfId="0" applyFont="1" applyBorder="1"/>
    <xf numFmtId="0" fontId="4" fillId="0" borderId="34" xfId="0" applyFont="1" applyBorder="1" applyAlignment="1">
      <alignment vertical="center"/>
    </xf>
    <xf numFmtId="0" fontId="4" fillId="0" borderId="34" xfId="0" applyFont="1" applyBorder="1" applyAlignment="1">
      <alignment wrapText="1"/>
    </xf>
    <xf numFmtId="168" fontId="4" fillId="0" borderId="35" xfId="1" applyNumberFormat="1" applyFont="1" applyBorder="1" applyAlignment="1">
      <alignment vertical="center"/>
    </xf>
    <xf numFmtId="168" fontId="4" fillId="0" borderId="36" xfId="1" applyNumberFormat="1" applyFont="1" applyBorder="1" applyAlignment="1">
      <alignment vertical="center"/>
    </xf>
    <xf numFmtId="0" fontId="4" fillId="0" borderId="24" xfId="0" applyFont="1" applyBorder="1"/>
    <xf numFmtId="164" fontId="4" fillId="0" borderId="14" xfId="1" applyFont="1" applyBorder="1" applyAlignment="1">
      <alignment vertical="center"/>
    </xf>
    <xf numFmtId="168" fontId="2" fillId="0" borderId="11" xfId="1" applyNumberFormat="1" applyFont="1" applyBorder="1" applyAlignment="1">
      <alignment vertical="center"/>
    </xf>
    <xf numFmtId="0" fontId="4" fillId="0" borderId="16" xfId="0" applyFont="1" applyBorder="1" applyAlignment="1">
      <alignment vertical="center"/>
    </xf>
    <xf numFmtId="168" fontId="2" fillId="0" borderId="35" xfId="1" applyNumberFormat="1" applyFont="1" applyBorder="1" applyAlignment="1">
      <alignment vertical="center"/>
    </xf>
    <xf numFmtId="164" fontId="4" fillId="0" borderId="27" xfId="1" applyFont="1" applyBorder="1"/>
    <xf numFmtId="164" fontId="4" fillId="0" borderId="26" xfId="1" applyFont="1" applyBorder="1"/>
    <xf numFmtId="164" fontId="4" fillId="0" borderId="29" xfId="1" applyFont="1" applyBorder="1"/>
    <xf numFmtId="164" fontId="4" fillId="0" borderId="30" xfId="1" applyFont="1" applyBorder="1"/>
    <xf numFmtId="164" fontId="4" fillId="0" borderId="31" xfId="1" applyFont="1" applyBorder="1"/>
    <xf numFmtId="164" fontId="4" fillId="0" borderId="35" xfId="1" applyFont="1" applyBorder="1"/>
    <xf numFmtId="164" fontId="4" fillId="0" borderId="36" xfId="1" applyFont="1" applyBorder="1"/>
    <xf numFmtId="164" fontId="4" fillId="0" borderId="37" xfId="1" applyFont="1" applyBorder="1"/>
    <xf numFmtId="0" fontId="4" fillId="0" borderId="22" xfId="0" applyFont="1" applyBorder="1" applyAlignment="1">
      <alignment vertical="top" wrapText="1"/>
    </xf>
    <xf numFmtId="0" fontId="4" fillId="0" borderId="22" xfId="0" applyFont="1" applyBorder="1" applyAlignment="1">
      <alignment wrapText="1"/>
    </xf>
    <xf numFmtId="0" fontId="4" fillId="0" borderId="38" xfId="0" applyFont="1" applyBorder="1"/>
    <xf numFmtId="164" fontId="4" fillId="0" borderId="39" xfId="1" applyFont="1" applyBorder="1"/>
    <xf numFmtId="164" fontId="4" fillId="0" borderId="40" xfId="1" applyFont="1" applyBorder="1"/>
    <xf numFmtId="164" fontId="4" fillId="0" borderId="12" xfId="1" applyFont="1" applyBorder="1"/>
    <xf numFmtId="164" fontId="2" fillId="0" borderId="41" xfId="1" applyFont="1" applyBorder="1" applyAlignment="1">
      <alignment horizontal="center" wrapText="1"/>
    </xf>
    <xf numFmtId="168" fontId="2" fillId="0" borderId="41" xfId="1" applyNumberFormat="1" applyFont="1" applyBorder="1" applyAlignment="1">
      <alignment horizontal="center" vertical="center" wrapText="1"/>
    </xf>
    <xf numFmtId="0" fontId="4" fillId="0" borderId="20" xfId="0" applyFont="1" applyBorder="1"/>
    <xf numFmtId="0" fontId="4" fillId="0" borderId="7" xfId="0" applyFont="1" applyBorder="1" applyAlignment="1">
      <alignment horizontal="center"/>
    </xf>
    <xf numFmtId="0" fontId="4" fillId="0" borderId="43" xfId="0" applyFont="1" applyBorder="1" applyAlignment="1">
      <alignment horizontal="center"/>
    </xf>
    <xf numFmtId="0" fontId="2" fillId="0" borderId="43" xfId="0" applyFont="1" applyBorder="1" applyAlignment="1">
      <alignment horizontal="center"/>
    </xf>
    <xf numFmtId="0" fontId="4" fillId="0" borderId="31" xfId="0" applyFont="1" applyBorder="1"/>
    <xf numFmtId="0" fontId="4" fillId="0" borderId="44" xfId="0" applyFont="1" applyBorder="1" applyAlignment="1">
      <alignment horizontal="center"/>
    </xf>
    <xf numFmtId="0" fontId="4" fillId="0" borderId="41" xfId="0" quotePrefix="1" applyFont="1" applyBorder="1" applyAlignment="1">
      <alignment horizontal="center"/>
    </xf>
    <xf numFmtId="0" fontId="4" fillId="0" borderId="44" xfId="0" quotePrefix="1" applyFont="1" applyBorder="1" applyAlignment="1">
      <alignment horizontal="center"/>
    </xf>
    <xf numFmtId="0" fontId="2" fillId="0" borderId="14" xfId="0" applyFont="1" applyBorder="1"/>
    <xf numFmtId="0" fontId="2" fillId="0" borderId="15" xfId="0" applyFont="1" applyBorder="1"/>
    <xf numFmtId="0" fontId="11" fillId="0" borderId="0" xfId="0" applyFont="1"/>
    <xf numFmtId="0" fontId="47" fillId="0" borderId="0" xfId="0" applyFont="1"/>
    <xf numFmtId="0" fontId="4" fillId="3" borderId="0" xfId="0" applyFont="1" applyFill="1"/>
    <xf numFmtId="0" fontId="2" fillId="3" borderId="0" xfId="0" applyFont="1" applyFill="1"/>
    <xf numFmtId="0" fontId="13" fillId="3" borderId="0" xfId="0" applyFont="1" applyFill="1"/>
    <xf numFmtId="165" fontId="4" fillId="3" borderId="0" xfId="0" applyNumberFormat="1" applyFont="1" applyFill="1"/>
    <xf numFmtId="0" fontId="4" fillId="3" borderId="0" xfId="0" applyFont="1" applyFill="1" applyAlignment="1">
      <alignment horizontal="center"/>
    </xf>
    <xf numFmtId="0" fontId="26" fillId="0" borderId="0" xfId="0" applyFont="1"/>
    <xf numFmtId="168" fontId="26" fillId="0" borderId="0" xfId="0" applyNumberFormat="1" applyFont="1"/>
    <xf numFmtId="0" fontId="41" fillId="0" borderId="6" xfId="0" applyFont="1" applyBorder="1"/>
    <xf numFmtId="168" fontId="26" fillId="0" borderId="0" xfId="1" applyNumberFormat="1" applyFont="1"/>
    <xf numFmtId="0" fontId="25" fillId="0" borderId="0" xfId="0" applyFont="1" applyAlignment="1">
      <alignment horizontal="center"/>
    </xf>
    <xf numFmtId="0" fontId="28" fillId="0" borderId="0" xfId="0" applyFont="1"/>
    <xf numFmtId="0" fontId="11" fillId="0" borderId="0" xfId="0" applyFont="1" applyAlignment="1">
      <alignment horizontal="center" vertical="center"/>
    </xf>
    <xf numFmtId="0" fontId="48" fillId="0" borderId="0" xfId="0" applyFont="1" applyAlignment="1">
      <alignment horizontal="center"/>
    </xf>
    <xf numFmtId="0" fontId="49" fillId="0" borderId="0" xfId="0" applyFont="1" applyAlignment="1">
      <alignment horizontal="center"/>
    </xf>
    <xf numFmtId="0" fontId="44" fillId="0" borderId="46" xfId="0" applyFont="1" applyBorder="1" applyAlignment="1">
      <alignment horizontal="center" vertical="top" wrapText="1"/>
    </xf>
    <xf numFmtId="0" fontId="44" fillId="0" borderId="0" xfId="0" applyFont="1"/>
    <xf numFmtId="164" fontId="44" fillId="0" borderId="47" xfId="1" applyFont="1" applyBorder="1" applyAlignment="1">
      <alignment horizontal="center" vertical="center" wrapText="1"/>
    </xf>
    <xf numFmtId="0" fontId="44" fillId="0" borderId="0" xfId="0" applyFont="1" applyAlignment="1">
      <alignment horizontal="center" vertical="center" wrapText="1"/>
    </xf>
    <xf numFmtId="0" fontId="44" fillId="0" borderId="0" xfId="0" applyFont="1" applyAlignment="1">
      <alignment vertical="center" wrapText="1"/>
    </xf>
    <xf numFmtId="164" fontId="44" fillId="0" borderId="0" xfId="0" applyNumberFormat="1" applyFont="1" applyAlignment="1">
      <alignment vertical="center" wrapText="1"/>
    </xf>
    <xf numFmtId="164" fontId="44" fillId="0" borderId="0" xfId="1" applyFont="1" applyAlignment="1">
      <alignment vertical="center" wrapText="1"/>
    </xf>
    <xf numFmtId="164" fontId="41" fillId="0" borderId="0" xfId="1" applyFont="1" applyAlignment="1">
      <alignment vertical="center" wrapText="1"/>
    </xf>
    <xf numFmtId="164" fontId="44" fillId="0" borderId="0" xfId="1" applyFont="1" applyAlignment="1">
      <alignment horizontal="left" vertical="center" wrapText="1" indent="2"/>
    </xf>
    <xf numFmtId="0" fontId="50" fillId="0" borderId="0" xfId="0" applyFont="1"/>
    <xf numFmtId="165" fontId="11" fillId="0" borderId="6" xfId="1" applyNumberFormat="1" applyFont="1" applyBorder="1"/>
    <xf numFmtId="164" fontId="26" fillId="0" borderId="0" xfId="1" applyFont="1"/>
    <xf numFmtId="164" fontId="44" fillId="0" borderId="48" xfId="1" applyFont="1" applyBorder="1" applyAlignment="1">
      <alignment horizontal="center" vertical="center" wrapText="1"/>
    </xf>
    <xf numFmtId="164" fontId="44" fillId="0" borderId="49" xfId="1" applyFont="1" applyBorder="1" applyAlignment="1">
      <alignment horizontal="center" vertical="center" wrapText="1"/>
    </xf>
    <xf numFmtId="168" fontId="29" fillId="0" borderId="0" xfId="1" applyNumberFormat="1" applyFont="1"/>
    <xf numFmtId="0" fontId="29" fillId="0" borderId="0" xfId="0" applyFont="1"/>
    <xf numFmtId="164" fontId="2" fillId="0" borderId="51" xfId="1" applyFont="1" applyBorder="1" applyAlignment="1">
      <alignment vertical="center"/>
    </xf>
    <xf numFmtId="164" fontId="2" fillId="0" borderId="41" xfId="1" applyFont="1" applyBorder="1" applyAlignment="1">
      <alignment horizontal="center" vertical="center"/>
    </xf>
    <xf numFmtId="0" fontId="2" fillId="3" borderId="0" xfId="0" applyFont="1" applyFill="1" applyProtection="1">
      <protection locked="0"/>
    </xf>
    <xf numFmtId="0" fontId="2" fillId="0" borderId="0" xfId="0" applyFont="1" applyAlignment="1">
      <alignment horizontal="center" vertical="center"/>
    </xf>
    <xf numFmtId="164" fontId="4" fillId="0" borderId="41" xfId="1" applyFont="1" applyBorder="1" applyAlignment="1">
      <alignment horizontal="center"/>
    </xf>
    <xf numFmtId="164" fontId="2" fillId="4" borderId="52" xfId="1" applyFont="1" applyFill="1" applyBorder="1"/>
    <xf numFmtId="0" fontId="42" fillId="4" borderId="0" xfId="0" applyFont="1" applyFill="1"/>
    <xf numFmtId="0" fontId="20" fillId="4" borderId="53" xfId="0" applyFont="1" applyFill="1" applyBorder="1"/>
    <xf numFmtId="0" fontId="20" fillId="4" borderId="54" xfId="0" applyFont="1" applyFill="1" applyBorder="1"/>
    <xf numFmtId="0" fontId="42" fillId="4" borderId="54" xfId="0" applyFont="1" applyFill="1" applyBorder="1"/>
    <xf numFmtId="0" fontId="42" fillId="4" borderId="55" xfId="0" applyFont="1" applyFill="1" applyBorder="1"/>
    <xf numFmtId="0" fontId="20" fillId="4" borderId="56" xfId="0" applyFont="1" applyFill="1" applyBorder="1"/>
    <xf numFmtId="0" fontId="20" fillId="4" borderId="0" xfId="0" applyFont="1" applyFill="1"/>
    <xf numFmtId="0" fontId="42" fillId="4" borderId="57" xfId="0" applyFont="1" applyFill="1" applyBorder="1"/>
    <xf numFmtId="0" fontId="4" fillId="4" borderId="0" xfId="0" applyFont="1" applyFill="1" applyAlignment="1">
      <alignment horizontal="center" vertical="center"/>
    </xf>
    <xf numFmtId="0" fontId="42" fillId="4" borderId="56" xfId="0" applyFont="1" applyFill="1" applyBorder="1"/>
    <xf numFmtId="0" fontId="23" fillId="4" borderId="56" xfId="0" applyFont="1" applyFill="1" applyBorder="1" applyAlignment="1">
      <alignment horizontal="center" vertical="center"/>
    </xf>
    <xf numFmtId="0" fontId="23" fillId="4" borderId="0" xfId="0" applyFont="1" applyFill="1" applyAlignment="1">
      <alignment horizontal="center" vertical="center"/>
    </xf>
    <xf numFmtId="0" fontId="23" fillId="4" borderId="57" xfId="0" applyFont="1" applyFill="1" applyBorder="1" applyAlignment="1">
      <alignment horizontal="center" vertical="center"/>
    </xf>
    <xf numFmtId="0" fontId="16" fillId="4" borderId="56" xfId="0" applyFont="1" applyFill="1" applyBorder="1" applyAlignment="1">
      <alignment horizontal="center"/>
    </xf>
    <xf numFmtId="0" fontId="16" fillId="4" borderId="0" xfId="0" applyFont="1" applyFill="1" applyAlignment="1">
      <alignment horizontal="center"/>
    </xf>
    <xf numFmtId="0" fontId="8" fillId="4" borderId="0" xfId="0" applyFont="1" applyFill="1"/>
    <xf numFmtId="168" fontId="2" fillId="4" borderId="58" xfId="1" applyNumberFormat="1" applyFont="1" applyFill="1" applyBorder="1"/>
    <xf numFmtId="168" fontId="2" fillId="4" borderId="59" xfId="1" applyNumberFormat="1" applyFont="1" applyFill="1" applyBorder="1"/>
    <xf numFmtId="0" fontId="2" fillId="4" borderId="58" xfId="0" applyFont="1" applyFill="1" applyBorder="1"/>
    <xf numFmtId="0" fontId="2" fillId="4" borderId="59" xfId="0" applyFont="1" applyFill="1" applyBorder="1"/>
    <xf numFmtId="9" fontId="4" fillId="0" borderId="41" xfId="11" applyFont="1" applyBorder="1" applyAlignment="1">
      <alignment horizontal="center"/>
    </xf>
    <xf numFmtId="9" fontId="2" fillId="4" borderId="58" xfId="11" applyFont="1" applyFill="1" applyBorder="1"/>
    <xf numFmtId="9" fontId="4" fillId="0" borderId="0" xfId="11" applyFont="1"/>
    <xf numFmtId="175" fontId="4" fillId="0" borderId="41" xfId="0" applyNumberFormat="1" applyFont="1" applyBorder="1" applyAlignment="1">
      <alignment horizontal="center"/>
    </xf>
    <xf numFmtId="175" fontId="2" fillId="4" borderId="58" xfId="0" applyNumberFormat="1" applyFont="1" applyFill="1" applyBorder="1"/>
    <xf numFmtId="175" fontId="4" fillId="0" borderId="0" xfId="0" applyNumberFormat="1" applyFont="1"/>
    <xf numFmtId="164" fontId="2" fillId="0" borderId="12" xfId="1" applyFont="1" applyBorder="1"/>
    <xf numFmtId="0" fontId="4" fillId="0" borderId="45" xfId="0" applyFont="1" applyBorder="1"/>
    <xf numFmtId="0" fontId="2" fillId="0" borderId="43" xfId="0" applyFont="1" applyBorder="1"/>
    <xf numFmtId="0" fontId="4" fillId="0" borderId="43" xfId="0" applyFont="1" applyBorder="1"/>
    <xf numFmtId="0" fontId="4" fillId="0" borderId="14" xfId="0" applyFont="1" applyBorder="1" applyAlignment="1">
      <alignment horizontal="left"/>
    </xf>
    <xf numFmtId="0" fontId="2" fillId="4" borderId="52" xfId="0" applyFont="1" applyFill="1" applyBorder="1"/>
    <xf numFmtId="0" fontId="2" fillId="4" borderId="66" xfId="0" applyFont="1" applyFill="1" applyBorder="1"/>
    <xf numFmtId="0" fontId="4" fillId="0" borderId="68" xfId="0" quotePrefix="1" applyFont="1" applyBorder="1" applyAlignment="1">
      <alignment horizontal="center"/>
    </xf>
    <xf numFmtId="0" fontId="4" fillId="0" borderId="68" xfId="0" applyFont="1" applyBorder="1" applyAlignment="1">
      <alignment horizontal="center"/>
    </xf>
    <xf numFmtId="164" fontId="2" fillId="4" borderId="69" xfId="1" applyFont="1" applyFill="1" applyBorder="1"/>
    <xf numFmtId="164" fontId="2" fillId="4" borderId="70" xfId="1" applyFont="1" applyFill="1" applyBorder="1"/>
    <xf numFmtId="164" fontId="2" fillId="4" borderId="71" xfId="1" applyFont="1" applyFill="1" applyBorder="1"/>
    <xf numFmtId="164" fontId="2" fillId="4" borderId="72" xfId="1" applyFont="1" applyFill="1" applyBorder="1"/>
    <xf numFmtId="0" fontId="4" fillId="0" borderId="80" xfId="0" applyFont="1" applyBorder="1"/>
    <xf numFmtId="0" fontId="2" fillId="4" borderId="81" xfId="0" applyFont="1" applyFill="1" applyBorder="1"/>
    <xf numFmtId="175" fontId="2" fillId="4" borderId="58" xfId="0" applyNumberFormat="1" applyFont="1" applyFill="1" applyBorder="1" applyAlignment="1">
      <alignment horizontal="center"/>
    </xf>
    <xf numFmtId="175" fontId="4" fillId="0" borderId="0" xfId="0" applyNumberFormat="1" applyFont="1" applyAlignment="1">
      <alignment horizontal="center"/>
    </xf>
    <xf numFmtId="175" fontId="2" fillId="4" borderId="52" xfId="0" applyNumberFormat="1" applyFont="1" applyFill="1" applyBorder="1"/>
    <xf numFmtId="164" fontId="2" fillId="4" borderId="52" xfId="1" applyFont="1" applyFill="1" applyBorder="1" applyAlignment="1">
      <alignment horizontal="center"/>
    </xf>
    <xf numFmtId="164" fontId="2" fillId="4" borderId="66" xfId="1" applyFont="1" applyFill="1" applyBorder="1"/>
    <xf numFmtId="0" fontId="2" fillId="0" borderId="67" xfId="0" applyFont="1" applyBorder="1" applyAlignment="1">
      <alignment horizontal="center"/>
    </xf>
    <xf numFmtId="0" fontId="2" fillId="0" borderId="20" xfId="0" applyFont="1" applyBorder="1"/>
    <xf numFmtId="0" fontId="2" fillId="0" borderId="67" xfId="0" applyFont="1" applyBorder="1"/>
    <xf numFmtId="0" fontId="4" fillId="4" borderId="58" xfId="0" applyFont="1" applyFill="1" applyBorder="1"/>
    <xf numFmtId="164" fontId="4" fillId="4" borderId="52" xfId="1" applyFont="1" applyFill="1" applyBorder="1"/>
    <xf numFmtId="0" fontId="4" fillId="4" borderId="59" xfId="0" applyFont="1" applyFill="1" applyBorder="1"/>
    <xf numFmtId="164" fontId="2" fillId="0" borderId="6" xfId="1" applyFont="1" applyBorder="1"/>
    <xf numFmtId="0" fontId="4" fillId="0" borderId="14" xfId="0" applyFont="1" applyBorder="1" applyAlignment="1">
      <alignment horizontal="center"/>
    </xf>
    <xf numFmtId="165" fontId="4" fillId="0" borderId="41" xfId="1" applyNumberFormat="1" applyFont="1" applyBorder="1" applyAlignment="1">
      <alignment horizontal="center"/>
    </xf>
    <xf numFmtId="165" fontId="4" fillId="0" borderId="11" xfId="1" applyNumberFormat="1" applyFont="1" applyBorder="1"/>
    <xf numFmtId="0" fontId="2" fillId="0" borderId="0" xfId="0" applyFont="1" applyAlignment="1">
      <alignment horizontal="center" vertical="center" wrapText="1"/>
    </xf>
    <xf numFmtId="169" fontId="4" fillId="0" borderId="44" xfId="0" applyNumberFormat="1" applyFont="1" applyBorder="1" applyAlignment="1">
      <alignment horizontal="center"/>
    </xf>
    <xf numFmtId="0" fontId="4" fillId="0" borderId="80" xfId="0" applyFont="1" applyBorder="1" applyAlignment="1">
      <alignment horizontal="center"/>
    </xf>
    <xf numFmtId="164" fontId="2" fillId="0" borderId="83" xfId="1" applyFont="1" applyBorder="1" applyAlignment="1">
      <alignment horizontal="center" vertical="center"/>
    </xf>
    <xf numFmtId="164" fontId="2" fillId="0" borderId="11" xfId="1" applyFont="1" applyBorder="1"/>
    <xf numFmtId="0" fontId="4" fillId="0" borderId="67" xfId="0" applyFont="1" applyBorder="1" applyAlignment="1">
      <alignment horizontal="center"/>
    </xf>
    <xf numFmtId="164" fontId="4" fillId="0" borderId="41" xfId="1" quotePrefix="1" applyFont="1" applyBorder="1" applyAlignment="1">
      <alignment horizontal="center"/>
    </xf>
    <xf numFmtId="165" fontId="4" fillId="0" borderId="41" xfId="1" quotePrefix="1" applyNumberFormat="1" applyFont="1" applyBorder="1" applyAlignment="1">
      <alignment horizontal="center" vertical="center"/>
    </xf>
    <xf numFmtId="166" fontId="4" fillId="0" borderId="41" xfId="1" quotePrefix="1" applyNumberFormat="1" applyFont="1" applyBorder="1" applyAlignment="1">
      <alignment horizontal="center"/>
    </xf>
    <xf numFmtId="165" fontId="4" fillId="0" borderId="41" xfId="1" quotePrefix="1" applyNumberFormat="1" applyFont="1" applyBorder="1" applyAlignment="1">
      <alignment horizontal="center"/>
    </xf>
    <xf numFmtId="164" fontId="4" fillId="0" borderId="44" xfId="1" quotePrefix="1" applyFont="1" applyBorder="1" applyAlignment="1">
      <alignment horizontal="center" vertical="center"/>
    </xf>
    <xf numFmtId="165" fontId="4" fillId="4" borderId="58" xfId="1" applyNumberFormat="1" applyFont="1" applyFill="1" applyBorder="1"/>
    <xf numFmtId="166" fontId="4" fillId="4" borderId="58" xfId="1" applyNumberFormat="1" applyFont="1" applyFill="1" applyBorder="1"/>
    <xf numFmtId="164" fontId="4" fillId="4" borderId="59" xfId="1" applyFont="1" applyFill="1" applyBorder="1"/>
    <xf numFmtId="14" fontId="4" fillId="4" borderId="52" xfId="0" applyNumberFormat="1" applyFont="1" applyFill="1" applyBorder="1" applyAlignment="1">
      <alignment horizontal="center"/>
    </xf>
    <xf numFmtId="164" fontId="4" fillId="4" borderId="84" xfId="1" applyFont="1" applyFill="1" applyBorder="1"/>
    <xf numFmtId="165" fontId="4" fillId="4" borderId="85" xfId="1" applyNumberFormat="1" applyFont="1" applyFill="1" applyBorder="1"/>
    <xf numFmtId="171" fontId="2" fillId="4" borderId="58" xfId="0" applyNumberFormat="1" applyFont="1" applyFill="1" applyBorder="1" applyAlignment="1">
      <alignment horizontal="center"/>
    </xf>
    <xf numFmtId="168" fontId="2" fillId="4" borderId="52" xfId="1" applyNumberFormat="1" applyFont="1" applyFill="1" applyBorder="1"/>
    <xf numFmtId="168" fontId="2" fillId="4" borderId="58" xfId="0" applyNumberFormat="1" applyFont="1" applyFill="1" applyBorder="1"/>
    <xf numFmtId="168" fontId="2" fillId="4" borderId="59" xfId="0" applyNumberFormat="1" applyFont="1" applyFill="1" applyBorder="1"/>
    <xf numFmtId="168" fontId="2" fillId="4" borderId="52" xfId="0" applyNumberFormat="1" applyFont="1" applyFill="1" applyBorder="1"/>
    <xf numFmtId="0" fontId="4" fillId="0" borderId="0" xfId="0" applyFont="1" applyAlignment="1">
      <alignment horizontal="center" vertical="center" wrapText="1"/>
    </xf>
    <xf numFmtId="168" fontId="4" fillId="0" borderId="6" xfId="0" applyNumberFormat="1" applyFont="1" applyBorder="1"/>
    <xf numFmtId="167" fontId="4" fillId="0" borderId="6" xfId="0" applyNumberFormat="1" applyFont="1" applyBorder="1"/>
    <xf numFmtId="164" fontId="4" fillId="0" borderId="62" xfId="1" applyFont="1" applyBorder="1"/>
    <xf numFmtId="164" fontId="2" fillId="0" borderId="87" xfId="1" applyFont="1" applyBorder="1" applyAlignment="1">
      <alignment horizontal="center" vertical="center" wrapText="1"/>
    </xf>
    <xf numFmtId="0" fontId="2" fillId="0" borderId="44" xfId="0" applyFont="1" applyBorder="1" applyAlignment="1">
      <alignment horizontal="center"/>
    </xf>
    <xf numFmtId="0" fontId="2" fillId="0" borderId="88" xfId="0" applyFont="1" applyBorder="1" applyAlignment="1">
      <alignment horizontal="center"/>
    </xf>
    <xf numFmtId="0" fontId="2" fillId="0" borderId="89" xfId="0" applyFont="1" applyBorder="1" applyAlignment="1">
      <alignment horizontal="center"/>
    </xf>
    <xf numFmtId="0" fontId="2" fillId="0" borderId="83" xfId="0" applyFont="1" applyBorder="1" applyAlignment="1">
      <alignment horizontal="center"/>
    </xf>
    <xf numFmtId="0" fontId="41" fillId="0" borderId="0" xfId="1" applyNumberFormat="1" applyFont="1" applyAlignment="1">
      <alignment horizontal="left" vertical="top" wrapText="1"/>
    </xf>
    <xf numFmtId="168" fontId="4" fillId="0" borderId="41" xfId="0" applyNumberFormat="1" applyFont="1" applyBorder="1" applyAlignment="1">
      <alignment horizontal="center"/>
    </xf>
    <xf numFmtId="164" fontId="2" fillId="0" borderId="0" xfId="1" applyFont="1" applyAlignment="1">
      <alignment vertical="center" wrapText="1"/>
    </xf>
    <xf numFmtId="164" fontId="2" fillId="0" borderId="0" xfId="1" applyFont="1" applyAlignment="1">
      <alignment horizontal="center" vertical="center" wrapText="1"/>
    </xf>
    <xf numFmtId="164" fontId="4" fillId="0" borderId="0" xfId="1" applyFont="1" applyAlignment="1">
      <alignment horizontal="left"/>
    </xf>
    <xf numFmtId="164" fontId="4" fillId="0" borderId="0" xfId="1" applyFont="1" applyAlignment="1">
      <alignment horizontal="left" vertical="top"/>
    </xf>
    <xf numFmtId="164" fontId="2" fillId="0" borderId="0" xfId="1" applyFont="1" applyAlignment="1">
      <alignment horizontal="left"/>
    </xf>
    <xf numFmtId="0" fontId="2" fillId="4" borderId="65" xfId="0" applyFont="1" applyFill="1" applyBorder="1" applyAlignment="1">
      <alignment horizontal="left"/>
    </xf>
    <xf numFmtId="168" fontId="2" fillId="4" borderId="58" xfId="0" applyNumberFormat="1" applyFont="1" applyFill="1" applyBorder="1" applyAlignment="1">
      <alignment horizontal="left"/>
    </xf>
    <xf numFmtId="168" fontId="2" fillId="4" borderId="58" xfId="1" applyNumberFormat="1" applyFont="1" applyFill="1" applyBorder="1" applyAlignment="1">
      <alignment horizontal="left"/>
    </xf>
    <xf numFmtId="168" fontId="2" fillId="4" borderId="59" xfId="0" applyNumberFormat="1" applyFont="1" applyFill="1" applyBorder="1" applyAlignment="1">
      <alignment horizontal="left"/>
    </xf>
    <xf numFmtId="0" fontId="2" fillId="4" borderId="52" xfId="1" applyNumberFormat="1" applyFont="1" applyFill="1" applyBorder="1" applyAlignment="1">
      <alignment horizontal="left"/>
    </xf>
    <xf numFmtId="169" fontId="2" fillId="0" borderId="41" xfId="0" quotePrefix="1" applyNumberFormat="1" applyFont="1" applyBorder="1" applyAlignment="1">
      <alignment horizontal="center" wrapText="1"/>
    </xf>
    <xf numFmtId="169" fontId="4" fillId="0" borderId="41" xfId="0" applyNumberFormat="1" applyFont="1" applyBorder="1" applyAlignment="1">
      <alignment horizontal="center"/>
    </xf>
    <xf numFmtId="169" fontId="4" fillId="0" borderId="41" xfId="0" quotePrefix="1" applyNumberFormat="1" applyFont="1" applyBorder="1" applyAlignment="1">
      <alignment horizontal="center"/>
    </xf>
    <xf numFmtId="0" fontId="2" fillId="4" borderId="65" xfId="0" applyFont="1" applyFill="1" applyBorder="1" applyAlignment="1">
      <alignment horizontal="right"/>
    </xf>
    <xf numFmtId="0" fontId="2" fillId="4" borderId="58" xfId="0" applyFont="1" applyFill="1" applyBorder="1" applyAlignment="1">
      <alignment horizontal="right"/>
    </xf>
    <xf numFmtId="0" fontId="2" fillId="4" borderId="81" xfId="0" applyFont="1" applyFill="1" applyBorder="1" applyAlignment="1">
      <alignment horizontal="left" vertical="top"/>
    </xf>
    <xf numFmtId="169" fontId="4" fillId="0" borderId="44" xfId="0" quotePrefix="1" applyNumberFormat="1" applyFont="1" applyBorder="1" applyAlignment="1">
      <alignment horizontal="center"/>
    </xf>
    <xf numFmtId="0" fontId="2" fillId="4" borderId="59" xfId="0" applyFont="1" applyFill="1" applyBorder="1" applyAlignment="1">
      <alignment horizontal="left"/>
    </xf>
    <xf numFmtId="0" fontId="4" fillId="0" borderId="12" xfId="0" applyFont="1" applyBorder="1"/>
    <xf numFmtId="0" fontId="2" fillId="4" borderId="52" xfId="0" applyFont="1" applyFill="1" applyBorder="1" applyAlignment="1">
      <alignment horizontal="left"/>
    </xf>
    <xf numFmtId="0" fontId="2" fillId="0" borderId="41" xfId="0" quotePrefix="1" applyFont="1" applyBorder="1" applyAlignment="1">
      <alignment horizontal="center" vertical="center"/>
    </xf>
    <xf numFmtId="0" fontId="2" fillId="0" borderId="44" xfId="0" quotePrefix="1" applyFont="1" applyBorder="1" applyAlignment="1">
      <alignment horizontal="center"/>
    </xf>
    <xf numFmtId="0" fontId="4" fillId="0" borderId="41" xfId="0" quotePrefix="1" applyFont="1" applyBorder="1" applyAlignment="1">
      <alignment horizontal="center" vertical="center"/>
    </xf>
    <xf numFmtId="0" fontId="4" fillId="0" borderId="44" xfId="0" quotePrefix="1" applyFont="1" applyBorder="1" applyAlignment="1">
      <alignment horizontal="center" vertical="center"/>
    </xf>
    <xf numFmtId="0" fontId="41" fillId="0" borderId="0" xfId="0" applyFont="1" applyAlignment="1">
      <alignment horizontal="left" vertical="top"/>
    </xf>
    <xf numFmtId="0" fontId="2" fillId="4" borderId="58" xfId="0" applyFont="1" applyFill="1" applyBorder="1" applyAlignment="1">
      <alignment horizontal="center"/>
    </xf>
    <xf numFmtId="0" fontId="41" fillId="4" borderId="58" xfId="0" applyFont="1" applyFill="1" applyBorder="1"/>
    <xf numFmtId="0" fontId="41" fillId="4" borderId="52" xfId="0" applyFont="1" applyFill="1" applyBorder="1"/>
    <xf numFmtId="0" fontId="41" fillId="4" borderId="66" xfId="0" applyFont="1" applyFill="1" applyBorder="1"/>
    <xf numFmtId="164" fontId="6" fillId="0" borderId="0" xfId="1" applyFont="1"/>
    <xf numFmtId="164" fontId="47" fillId="0" borderId="0" xfId="1" applyFont="1"/>
    <xf numFmtId="0" fontId="49" fillId="0" borderId="0" xfId="0" applyFont="1" applyAlignment="1">
      <alignment wrapText="1"/>
    </xf>
    <xf numFmtId="0" fontId="49" fillId="0" borderId="0" xfId="0" applyFont="1"/>
    <xf numFmtId="0" fontId="49" fillId="0" borderId="0" xfId="0" applyFont="1" applyAlignment="1">
      <alignment vertical="center"/>
    </xf>
    <xf numFmtId="0" fontId="6" fillId="0" borderId="27" xfId="0" applyFont="1" applyBorder="1"/>
    <xf numFmtId="0" fontId="11" fillId="0" borderId="0" xfId="0" applyFont="1" applyAlignment="1">
      <alignment wrapText="1"/>
    </xf>
    <xf numFmtId="164" fontId="11" fillId="0" borderId="0" xfId="1" applyFont="1"/>
    <xf numFmtId="0" fontId="6" fillId="0" borderId="6" xfId="0" applyFont="1" applyBorder="1"/>
    <xf numFmtId="0" fontId="6" fillId="0" borderId="27" xfId="0" applyFont="1" applyBorder="1" applyAlignment="1">
      <alignment horizontal="center"/>
    </xf>
    <xf numFmtId="164" fontId="41" fillId="0" borderId="6" xfId="1" applyFont="1" applyBorder="1" applyAlignment="1" applyProtection="1">
      <alignment vertical="center"/>
      <protection locked="0"/>
    </xf>
    <xf numFmtId="164" fontId="41" fillId="0" borderId="6" xfId="1" applyFont="1" applyBorder="1" applyAlignment="1">
      <alignment vertical="center" wrapText="1"/>
    </xf>
    <xf numFmtId="0" fontId="41" fillId="0" borderId="7" xfId="0" applyFont="1" applyBorder="1"/>
    <xf numFmtId="164" fontId="41" fillId="0" borderId="1" xfId="1" applyFont="1" applyBorder="1" applyAlignment="1" applyProtection="1">
      <alignment vertical="center"/>
      <protection locked="0"/>
    </xf>
    <xf numFmtId="0" fontId="41" fillId="0" borderId="0" xfId="0" applyFont="1" applyAlignment="1">
      <alignment horizontal="left" vertical="center"/>
    </xf>
    <xf numFmtId="164" fontId="41" fillId="0" borderId="91" xfId="1" applyFont="1" applyBorder="1" applyAlignment="1">
      <alignment vertical="center" wrapText="1"/>
    </xf>
    <xf numFmtId="164" fontId="41" fillId="0" borderId="1" xfId="1" applyFont="1" applyBorder="1" applyAlignment="1">
      <alignment vertical="center" wrapText="1"/>
    </xf>
    <xf numFmtId="0" fontId="41" fillId="0" borderId="6" xfId="0" applyFont="1" applyBorder="1" applyAlignment="1">
      <alignment horizontal="left" vertical="center"/>
    </xf>
    <xf numFmtId="0" fontId="44" fillId="0" borderId="95" xfId="0" applyFont="1" applyBorder="1" applyAlignment="1">
      <alignment horizontal="center" vertical="center" wrapText="1"/>
    </xf>
    <xf numFmtId="164" fontId="41" fillId="0" borderId="6" xfId="1" applyFont="1" applyBorder="1"/>
    <xf numFmtId="0" fontId="41" fillId="0" borderId="15" xfId="0" applyFont="1" applyBorder="1"/>
    <xf numFmtId="164" fontId="41" fillId="0" borderId="15" xfId="1" applyFont="1" applyBorder="1"/>
    <xf numFmtId="164" fontId="2" fillId="0" borderId="96" xfId="1" applyFont="1" applyBorder="1" applyAlignment="1">
      <alignment horizontal="center"/>
    </xf>
    <xf numFmtId="164" fontId="2" fillId="0" borderId="97" xfId="1" applyFont="1" applyBorder="1" applyAlignment="1">
      <alignment horizontal="center"/>
    </xf>
    <xf numFmtId="0" fontId="2" fillId="0" borderId="41" xfId="0" applyFont="1" applyBorder="1" applyAlignment="1">
      <alignment horizontal="center"/>
    </xf>
    <xf numFmtId="164" fontId="2" fillId="0" borderId="41" xfId="1" applyFont="1" applyBorder="1" applyAlignment="1">
      <alignment horizontal="center"/>
    </xf>
    <xf numFmtId="164" fontId="2" fillId="0" borderId="44" xfId="1" applyFont="1" applyBorder="1" applyAlignment="1">
      <alignment horizontal="center"/>
    </xf>
    <xf numFmtId="164" fontId="41" fillId="4" borderId="58" xfId="1" applyFont="1" applyFill="1" applyBorder="1"/>
    <xf numFmtId="164" fontId="41" fillId="4" borderId="52" xfId="1" applyFont="1" applyFill="1" applyBorder="1"/>
    <xf numFmtId="164" fontId="41" fillId="4" borderId="66" xfId="1" applyFont="1" applyFill="1" applyBorder="1"/>
    <xf numFmtId="0" fontId="52" fillId="0" borderId="0" xfId="0" applyFont="1"/>
    <xf numFmtId="0" fontId="6" fillId="0" borderId="7" xfId="0" applyFont="1" applyBorder="1"/>
    <xf numFmtId="164" fontId="2" fillId="0" borderId="51" xfId="1" applyFont="1" applyBorder="1" applyAlignment="1">
      <alignment horizontal="center"/>
    </xf>
    <xf numFmtId="0" fontId="2" fillId="0" borderId="41" xfId="0" quotePrefix="1" applyFont="1" applyBorder="1" applyAlignment="1">
      <alignment horizontal="center"/>
    </xf>
    <xf numFmtId="164" fontId="2" fillId="0" borderId="44" xfId="1" quotePrefix="1" applyFont="1" applyBorder="1" applyAlignment="1">
      <alignment horizontal="center"/>
    </xf>
    <xf numFmtId="169" fontId="2" fillId="0" borderId="41" xfId="0" applyNumberFormat="1" applyFont="1" applyBorder="1" applyAlignment="1">
      <alignment horizontal="center"/>
    </xf>
    <xf numFmtId="169" fontId="2" fillId="0" borderId="44" xfId="0" applyNumberFormat="1" applyFont="1" applyBorder="1" applyAlignment="1">
      <alignment horizontal="center"/>
    </xf>
    <xf numFmtId="169" fontId="2" fillId="0" borderId="83" xfId="0" applyNumberFormat="1" applyFont="1" applyBorder="1" applyAlignment="1">
      <alignment horizontal="center"/>
    </xf>
    <xf numFmtId="0" fontId="4" fillId="4" borderId="66" xfId="0" applyFont="1" applyFill="1" applyBorder="1"/>
    <xf numFmtId="0" fontId="14" fillId="0" borderId="7" xfId="0" applyFont="1" applyBorder="1" applyAlignment="1">
      <alignment horizontal="left"/>
    </xf>
    <xf numFmtId="164" fontId="4" fillId="0" borderId="7" xfId="1" applyFont="1" applyBorder="1" applyAlignment="1">
      <alignment horizontal="center"/>
    </xf>
    <xf numFmtId="0" fontId="14" fillId="0" borderId="7" xfId="0" applyFont="1" applyBorder="1" applyAlignment="1">
      <alignment horizontal="center"/>
    </xf>
    <xf numFmtId="164" fontId="2" fillId="4" borderId="52" xfId="0" applyNumberFormat="1" applyFont="1" applyFill="1" applyBorder="1" applyAlignment="1">
      <alignment horizontal="left"/>
    </xf>
    <xf numFmtId="167" fontId="4" fillId="0" borderId="7" xfId="0" applyNumberFormat="1" applyFont="1" applyBorder="1"/>
    <xf numFmtId="0" fontId="2" fillId="0" borderId="87" xfId="0" applyFont="1" applyBorder="1" applyAlignment="1">
      <alignment horizontal="center"/>
    </xf>
    <xf numFmtId="0" fontId="2" fillId="0" borderId="99" xfId="0" applyFont="1" applyBorder="1" applyAlignment="1">
      <alignment horizontal="center"/>
    </xf>
    <xf numFmtId="0" fontId="2" fillId="0" borderId="100" xfId="0" applyFont="1" applyBorder="1" applyAlignment="1">
      <alignment horizontal="center"/>
    </xf>
    <xf numFmtId="0" fontId="2" fillId="0" borderId="101" xfId="0" applyFont="1" applyBorder="1" applyAlignment="1">
      <alignment horizontal="center"/>
    </xf>
    <xf numFmtId="0" fontId="4" fillId="4" borderId="58" xfId="0" applyFont="1" applyFill="1" applyBorder="1" applyAlignment="1">
      <alignment horizontal="center"/>
    </xf>
    <xf numFmtId="164" fontId="4" fillId="4" borderId="52" xfId="1" applyFont="1" applyFill="1" applyBorder="1" applyAlignment="1">
      <alignment horizontal="center"/>
    </xf>
    <xf numFmtId="164" fontId="4" fillId="4" borderId="66" xfId="1" applyFont="1" applyFill="1" applyBorder="1" applyAlignment="1">
      <alignment horizontal="center"/>
    </xf>
    <xf numFmtId="167" fontId="2" fillId="4" borderId="52" xfId="0" applyNumberFormat="1" applyFont="1" applyFill="1" applyBorder="1"/>
    <xf numFmtId="0" fontId="41" fillId="0" borderId="0" xfId="0" applyFont="1" applyAlignment="1">
      <alignment wrapText="1"/>
    </xf>
    <xf numFmtId="0" fontId="41" fillId="0" borderId="0" xfId="0" applyFont="1" applyAlignment="1">
      <alignment horizontal="center" vertical="center"/>
    </xf>
    <xf numFmtId="0" fontId="2" fillId="0" borderId="101" xfId="0" applyFont="1" applyBorder="1" applyAlignment="1">
      <alignment horizontal="center" vertical="center"/>
    </xf>
    <xf numFmtId="0" fontId="11" fillId="0" borderId="7" xfId="0" applyFont="1" applyBorder="1"/>
    <xf numFmtId="0" fontId="4" fillId="0" borderId="90" xfId="0" applyFont="1" applyBorder="1"/>
    <xf numFmtId="169" fontId="2" fillId="0" borderId="0" xfId="0" applyNumberFormat="1" applyFont="1" applyAlignment="1">
      <alignment horizontal="center" vertical="center"/>
    </xf>
    <xf numFmtId="164" fontId="2" fillId="4" borderId="66" xfId="1" applyFont="1" applyFill="1" applyBorder="1" applyAlignment="1">
      <alignment horizontal="center"/>
    </xf>
    <xf numFmtId="0" fontId="4" fillId="0" borderId="7" xfId="0" applyFont="1" applyBorder="1" applyProtection="1">
      <protection locked="0"/>
    </xf>
    <xf numFmtId="49" fontId="4" fillId="0" borderId="7" xfId="0" applyNumberFormat="1" applyFont="1" applyBorder="1" applyAlignment="1">
      <alignment horizontal="center"/>
    </xf>
    <xf numFmtId="49" fontId="4" fillId="0" borderId="7" xfId="0" applyNumberFormat="1" applyFont="1" applyBorder="1" applyAlignment="1" applyProtection="1">
      <alignment horizontal="center"/>
      <protection locked="0"/>
    </xf>
    <xf numFmtId="0" fontId="2" fillId="0" borderId="100" xfId="0" applyFont="1" applyBorder="1" applyAlignment="1">
      <alignment horizontal="center" vertical="center"/>
    </xf>
    <xf numFmtId="168" fontId="2" fillId="4" borderId="66" xfId="1" applyNumberFormat="1" applyFont="1" applyFill="1" applyBorder="1"/>
    <xf numFmtId="0" fontId="6" fillId="3" borderId="0" xfId="0" applyFont="1" applyFill="1"/>
    <xf numFmtId="170" fontId="2" fillId="0" borderId="88" xfId="0" applyNumberFormat="1" applyFont="1" applyBorder="1" applyAlignment="1">
      <alignment horizontal="center" vertical="center"/>
    </xf>
    <xf numFmtId="170" fontId="2" fillId="0" borderId="83" xfId="0" applyNumberFormat="1" applyFont="1" applyBorder="1" applyAlignment="1">
      <alignment horizontal="center" vertical="center"/>
    </xf>
    <xf numFmtId="170" fontId="4" fillId="0" borderId="22" xfId="0" applyNumberFormat="1" applyFont="1" applyBorder="1" applyAlignment="1">
      <alignment horizontal="left"/>
    </xf>
    <xf numFmtId="0" fontId="11" fillId="0" borderId="27" xfId="0" quotePrefix="1" applyFont="1" applyBorder="1" applyAlignment="1">
      <alignment horizontal="left" vertical="center"/>
    </xf>
    <xf numFmtId="0" fontId="11" fillId="0" borderId="27" xfId="0" quotePrefix="1" applyFont="1" applyBorder="1" applyAlignment="1">
      <alignment horizontal="left"/>
    </xf>
    <xf numFmtId="37" fontId="4" fillId="0" borderId="41" xfId="0" quotePrefix="1" applyNumberFormat="1" applyFont="1" applyBorder="1" applyAlignment="1">
      <alignment horizontal="centerContinuous" vertical="center"/>
    </xf>
    <xf numFmtId="37" fontId="4" fillId="0" borderId="44" xfId="0" quotePrefix="1" applyNumberFormat="1" applyFont="1" applyBorder="1" applyAlignment="1">
      <alignment horizontal="centerContinuous" vertical="center"/>
    </xf>
    <xf numFmtId="37" fontId="4" fillId="0" borderId="15" xfId="0" applyNumberFormat="1" applyFont="1" applyBorder="1" applyAlignment="1">
      <alignment horizontal="left"/>
    </xf>
    <xf numFmtId="176" fontId="4" fillId="0" borderId="15" xfId="0" applyNumberFormat="1" applyFont="1" applyBorder="1" applyAlignment="1">
      <alignment horizontal="left"/>
    </xf>
    <xf numFmtId="176" fontId="4" fillId="0" borderId="31" xfId="0" applyNumberFormat="1" applyFont="1" applyBorder="1" applyAlignment="1">
      <alignment horizontal="left"/>
    </xf>
    <xf numFmtId="0" fontId="4" fillId="0" borderId="14" xfId="0" quotePrefix="1" applyFont="1" applyBorder="1" applyAlignment="1">
      <alignment horizontal="left"/>
    </xf>
    <xf numFmtId="0" fontId="2" fillId="0" borderId="80" xfId="0" applyFont="1" applyBorder="1" applyAlignment="1">
      <alignment horizontal="center"/>
    </xf>
    <xf numFmtId="165" fontId="2" fillId="0" borderId="15" xfId="3" applyNumberFormat="1" applyFont="1" applyBorder="1"/>
    <xf numFmtId="165" fontId="2" fillId="0" borderId="15" xfId="3" applyNumberFormat="1" applyFont="1" applyBorder="1" applyAlignment="1">
      <alignment horizontal="center"/>
    </xf>
    <xf numFmtId="165" fontId="4" fillId="0" borderId="15" xfId="3" applyNumberFormat="1" applyBorder="1"/>
    <xf numFmtId="165" fontId="2" fillId="0" borderId="31" xfId="3" applyNumberFormat="1" applyFont="1" applyBorder="1"/>
    <xf numFmtId="165" fontId="13" fillId="0" borderId="58" xfId="3" applyNumberFormat="1" applyFont="1" applyBorder="1"/>
    <xf numFmtId="165" fontId="2" fillId="0" borderId="58" xfId="3" applyNumberFormat="1" applyFont="1" applyBorder="1" applyAlignment="1">
      <alignment horizontal="center"/>
    </xf>
    <xf numFmtId="165" fontId="13" fillId="0" borderId="59" xfId="3" applyNumberFormat="1" applyFont="1" applyBorder="1"/>
    <xf numFmtId="165" fontId="13" fillId="0" borderId="15" xfId="3" applyNumberFormat="1" applyFont="1" applyBorder="1"/>
    <xf numFmtId="165" fontId="13" fillId="0" borderId="31" xfId="3" applyNumberFormat="1" applyFont="1" applyBorder="1"/>
    <xf numFmtId="165" fontId="4" fillId="0" borderId="15" xfId="3" applyNumberFormat="1" applyBorder="1" applyAlignment="1">
      <alignment horizontal="center"/>
    </xf>
    <xf numFmtId="165" fontId="4" fillId="0" borderId="31" xfId="3" applyNumberFormat="1" applyBorder="1"/>
    <xf numFmtId="165" fontId="2" fillId="0" borderId="12" xfId="3" applyNumberFormat="1" applyFont="1" applyBorder="1" applyAlignment="1">
      <alignment horizontal="center"/>
    </xf>
    <xf numFmtId="165" fontId="4" fillId="0" borderId="12" xfId="3" applyNumberFormat="1" applyBorder="1"/>
    <xf numFmtId="165" fontId="4" fillId="0" borderId="102" xfId="3" applyNumberFormat="1" applyBorder="1"/>
    <xf numFmtId="0" fontId="2" fillId="4" borderId="81" xfId="0" quotePrefix="1" applyFont="1" applyFill="1" applyBorder="1" applyAlignment="1">
      <alignment horizontal="left"/>
    </xf>
    <xf numFmtId="0" fontId="2" fillId="4" borderId="58" xfId="0" quotePrefix="1" applyFont="1" applyFill="1" applyBorder="1" applyAlignment="1">
      <alignment horizontal="left"/>
    </xf>
    <xf numFmtId="165" fontId="2" fillId="0" borderId="12" xfId="3" applyNumberFormat="1" applyFont="1" applyBorder="1"/>
    <xf numFmtId="165" fontId="2" fillId="0" borderId="102" xfId="3" applyNumberFormat="1" applyFont="1" applyBorder="1"/>
    <xf numFmtId="165" fontId="4" fillId="0" borderId="9" xfId="3" applyNumberFormat="1" applyBorder="1"/>
    <xf numFmtId="165" fontId="4" fillId="0" borderId="9" xfId="3" applyNumberFormat="1" applyBorder="1" applyAlignment="1">
      <alignment horizontal="center"/>
    </xf>
    <xf numFmtId="165" fontId="4" fillId="0" borderId="29" xfId="3" applyNumberFormat="1" applyBorder="1"/>
    <xf numFmtId="165" fontId="4" fillId="0" borderId="11" xfId="3" applyNumberFormat="1" applyBorder="1"/>
    <xf numFmtId="165" fontId="4" fillId="0" borderId="11" xfId="3" applyNumberFormat="1" applyBorder="1" applyAlignment="1">
      <alignment horizontal="center"/>
    </xf>
    <xf numFmtId="165" fontId="4" fillId="0" borderId="30" xfId="3" applyNumberFormat="1" applyBorder="1"/>
    <xf numFmtId="165" fontId="4" fillId="0" borderId="12" xfId="3" applyNumberFormat="1" applyBorder="1" applyAlignment="1">
      <alignment horizontal="center"/>
    </xf>
    <xf numFmtId="165" fontId="14" fillId="0" borderId="11" xfId="3" applyNumberFormat="1" applyFont="1" applyBorder="1"/>
    <xf numFmtId="165" fontId="14" fillId="0" borderId="30" xfId="3" applyNumberFormat="1" applyFont="1" applyBorder="1"/>
    <xf numFmtId="37" fontId="6" fillId="0" borderId="6" xfId="0" applyNumberFormat="1" applyFont="1" applyBorder="1" applyAlignment="1">
      <alignment horizontal="fill"/>
    </xf>
    <xf numFmtId="37" fontId="6" fillId="0" borderId="6" xfId="0" quotePrefix="1" applyNumberFormat="1" applyFont="1" applyBorder="1" applyAlignment="1">
      <alignment horizontal="fill"/>
    </xf>
    <xf numFmtId="37" fontId="6" fillId="0" borderId="27" xfId="0" applyNumberFormat="1" applyFont="1" applyBorder="1" applyAlignment="1">
      <alignment horizontal="fill"/>
    </xf>
    <xf numFmtId="0" fontId="11" fillId="0" borderId="27" xfId="0" applyFont="1" applyBorder="1" applyProtection="1">
      <protection locked="0"/>
    </xf>
    <xf numFmtId="37" fontId="6" fillId="0" borderId="27" xfId="0" quotePrefix="1" applyNumberFormat="1" applyFont="1" applyBorder="1" applyAlignment="1">
      <alignment horizontal="fill"/>
    </xf>
    <xf numFmtId="176" fontId="6" fillId="0" borderId="27" xfId="0" applyNumberFormat="1" applyFont="1" applyBorder="1" applyAlignment="1">
      <alignment horizontal="fill"/>
    </xf>
    <xf numFmtId="0" fontId="2" fillId="0" borderId="7" xfId="0" applyFont="1" applyBorder="1" applyProtection="1">
      <protection locked="0"/>
    </xf>
    <xf numFmtId="165" fontId="2" fillId="0" borderId="14" xfId="3" applyNumberFormat="1" applyFont="1" applyBorder="1"/>
    <xf numFmtId="165" fontId="4" fillId="0" borderId="14" xfId="3" applyNumberFormat="1" applyBorder="1"/>
    <xf numFmtId="164" fontId="2" fillId="0" borderId="28" xfId="3" applyFont="1" applyBorder="1"/>
    <xf numFmtId="164" fontId="4" fillId="0" borderId="28" xfId="3" applyBorder="1"/>
    <xf numFmtId="165" fontId="13" fillId="0" borderId="14" xfId="3" applyNumberFormat="1" applyFont="1" applyBorder="1"/>
    <xf numFmtId="0" fontId="2" fillId="0" borderId="15" xfId="0" applyFont="1" applyBorder="1" applyProtection="1">
      <protection locked="0"/>
    </xf>
    <xf numFmtId="164" fontId="2" fillId="0" borderId="31" xfId="3" applyFont="1" applyBorder="1"/>
    <xf numFmtId="165" fontId="2" fillId="0" borderId="9" xfId="3" applyNumberFormat="1" applyFont="1" applyBorder="1"/>
    <xf numFmtId="164" fontId="2" fillId="0" borderId="29" xfId="3" applyFont="1" applyBorder="1"/>
    <xf numFmtId="164" fontId="2" fillId="0" borderId="30" xfId="3" applyFont="1" applyBorder="1"/>
    <xf numFmtId="165" fontId="2" fillId="0" borderId="11" xfId="3" applyNumberFormat="1" applyFont="1" applyBorder="1"/>
    <xf numFmtId="164" fontId="2" fillId="0" borderId="102" xfId="3" applyFont="1" applyBorder="1"/>
    <xf numFmtId="165" fontId="2" fillId="0" borderId="58" xfId="3" applyNumberFormat="1" applyFont="1" applyBorder="1"/>
    <xf numFmtId="164" fontId="13" fillId="0" borderId="59" xfId="3" applyFont="1" applyBorder="1"/>
    <xf numFmtId="164" fontId="4" fillId="0" borderId="31" xfId="3" applyBorder="1"/>
    <xf numFmtId="165" fontId="13" fillId="0" borderId="11" xfId="3" applyNumberFormat="1" applyFont="1" applyBorder="1"/>
    <xf numFmtId="164" fontId="4" fillId="0" borderId="30" xfId="3" applyBorder="1"/>
    <xf numFmtId="164" fontId="4" fillId="0" borderId="29" xfId="3" applyBorder="1"/>
    <xf numFmtId="165" fontId="2" fillId="0" borderId="20" xfId="3" applyNumberFormat="1" applyFont="1" applyBorder="1"/>
    <xf numFmtId="164" fontId="4" fillId="0" borderId="42" xfId="3" applyBorder="1"/>
    <xf numFmtId="165" fontId="2" fillId="4" borderId="52" xfId="3" applyNumberFormat="1" applyFont="1" applyFill="1" applyBorder="1"/>
    <xf numFmtId="170" fontId="2" fillId="0" borderId="88" xfId="0" applyNumberFormat="1" applyFont="1" applyBorder="1" applyAlignment="1">
      <alignment horizontal="center"/>
    </xf>
    <xf numFmtId="170" fontId="2" fillId="0" borderId="83" xfId="0" applyNumberFormat="1" applyFont="1" applyBorder="1" applyAlignment="1">
      <alignment horizontal="center"/>
    </xf>
    <xf numFmtId="170" fontId="4" fillId="0" borderId="103" xfId="0" applyNumberFormat="1" applyFont="1" applyBorder="1" applyAlignment="1">
      <alignment horizontal="center"/>
    </xf>
    <xf numFmtId="165" fontId="2" fillId="0" borderId="29" xfId="3" applyNumberFormat="1" applyFont="1" applyBorder="1"/>
    <xf numFmtId="165" fontId="4" fillId="0" borderId="58" xfId="3" applyNumberFormat="1" applyBorder="1"/>
    <xf numFmtId="165" fontId="4" fillId="0" borderId="59" xfId="3" applyNumberFormat="1" applyBorder="1"/>
    <xf numFmtId="165" fontId="2" fillId="0" borderId="42" xfId="3" applyNumberFormat="1" applyFont="1" applyBorder="1"/>
    <xf numFmtId="165" fontId="2" fillId="4" borderId="66" xfId="3" applyNumberFormat="1" applyFont="1" applyFill="1" applyBorder="1"/>
    <xf numFmtId="176" fontId="6" fillId="0" borderId="6" xfId="0" applyNumberFormat="1" applyFont="1" applyBorder="1" applyAlignment="1">
      <alignment horizontal="fill"/>
    </xf>
    <xf numFmtId="170" fontId="4" fillId="0" borderId="96" xfId="0" applyNumberFormat="1" applyFont="1" applyBorder="1" applyAlignment="1">
      <alignment horizontal="center"/>
    </xf>
    <xf numFmtId="165" fontId="2" fillId="0" borderId="30" xfId="3" applyNumberFormat="1" applyFont="1" applyBorder="1"/>
    <xf numFmtId="165" fontId="13" fillId="0" borderId="30" xfId="3" applyNumberFormat="1" applyFont="1" applyBorder="1"/>
    <xf numFmtId="165" fontId="2" fillId="0" borderId="59" xfId="3" applyNumberFormat="1" applyFont="1" applyBorder="1"/>
    <xf numFmtId="165" fontId="13" fillId="0" borderId="12" xfId="3" applyNumberFormat="1" applyFont="1" applyBorder="1"/>
    <xf numFmtId="165" fontId="13" fillId="0" borderId="102" xfId="3" applyNumberFormat="1" applyFont="1" applyBorder="1"/>
    <xf numFmtId="0" fontId="11" fillId="0" borderId="7" xfId="0" applyFont="1" applyBorder="1" applyProtection="1">
      <protection locked="0"/>
    </xf>
    <xf numFmtId="0" fontId="4" fillId="3" borderId="0" xfId="0" applyFont="1" applyFill="1" applyAlignment="1">
      <alignment horizontal="center" vertical="center" wrapText="1"/>
    </xf>
    <xf numFmtId="170" fontId="2" fillId="0" borderId="88" xfId="0" applyNumberFormat="1" applyFont="1" applyBorder="1" applyAlignment="1">
      <alignment horizontal="center" vertical="center" wrapText="1"/>
    </xf>
    <xf numFmtId="165" fontId="4" fillId="0" borderId="6" xfId="0" applyNumberFormat="1" applyFont="1" applyBorder="1"/>
    <xf numFmtId="164" fontId="4" fillId="0" borderId="6" xfId="0" applyNumberFormat="1" applyFont="1" applyBorder="1"/>
    <xf numFmtId="164" fontId="4" fillId="0" borderId="6" xfId="1" applyFont="1" applyBorder="1" applyAlignment="1">
      <alignment horizontal="right"/>
    </xf>
    <xf numFmtId="0" fontId="4" fillId="0" borderId="6" xfId="0" applyFont="1" applyBorder="1" applyAlignment="1">
      <alignment horizontal="right"/>
    </xf>
    <xf numFmtId="165" fontId="4" fillId="0" borderId="7" xfId="0" applyNumberFormat="1" applyFont="1" applyBorder="1"/>
    <xf numFmtId="164" fontId="4" fillId="0" borderId="7" xfId="0" applyNumberFormat="1" applyFont="1" applyBorder="1"/>
    <xf numFmtId="0" fontId="2" fillId="0" borderId="43" xfId="0" applyFont="1" applyBorder="1" applyAlignment="1">
      <alignment horizontal="left"/>
    </xf>
    <xf numFmtId="165" fontId="2" fillId="0" borderId="7" xfId="0" applyNumberFormat="1" applyFont="1" applyBorder="1"/>
    <xf numFmtId="164" fontId="2" fillId="0" borderId="7" xfId="1" applyFont="1" applyBorder="1"/>
    <xf numFmtId="165" fontId="2" fillId="0" borderId="6" xfId="0" applyNumberFormat="1" applyFont="1" applyBorder="1"/>
    <xf numFmtId="164" fontId="2" fillId="0" borderId="6" xfId="0" applyNumberFormat="1" applyFont="1" applyBorder="1"/>
    <xf numFmtId="165" fontId="4" fillId="0" borderId="104" xfId="1" applyNumberFormat="1" applyFont="1" applyBorder="1"/>
    <xf numFmtId="165" fontId="4" fillId="0" borderId="105" xfId="1" applyNumberFormat="1" applyFont="1" applyBorder="1"/>
    <xf numFmtId="0" fontId="2" fillId="0" borderId="12" xfId="0" applyFont="1" applyBorder="1" applyAlignment="1">
      <alignment horizontal="center" vertical="center" wrapText="1"/>
    </xf>
    <xf numFmtId="0" fontId="2" fillId="0" borderId="106" xfId="0" applyFont="1" applyBorder="1" applyAlignment="1">
      <alignment horizontal="center" vertical="center" wrapText="1"/>
    </xf>
    <xf numFmtId="0" fontId="2" fillId="0" borderId="107" xfId="0" applyFont="1" applyBorder="1" applyAlignment="1">
      <alignment horizontal="center" vertical="center" wrapText="1"/>
    </xf>
    <xf numFmtId="0" fontId="2" fillId="0" borderId="40" xfId="0" applyFont="1" applyBorder="1" applyAlignment="1">
      <alignment horizontal="center" vertical="center" wrapText="1"/>
    </xf>
    <xf numFmtId="165" fontId="4" fillId="0" borderId="12" xfId="1" applyNumberFormat="1" applyFont="1" applyBorder="1"/>
    <xf numFmtId="165" fontId="4" fillId="0" borderId="106" xfId="1" applyNumberFormat="1" applyFont="1" applyBorder="1"/>
    <xf numFmtId="165" fontId="4" fillId="0" borderId="107" xfId="1" applyNumberFormat="1" applyFont="1" applyBorder="1"/>
    <xf numFmtId="164" fontId="2" fillId="0" borderId="40" xfId="1" applyFont="1" applyBorder="1"/>
    <xf numFmtId="164" fontId="4" fillId="0" borderId="106" xfId="1" applyFont="1" applyBorder="1"/>
    <xf numFmtId="164" fontId="4" fillId="0" borderId="107" xfId="1" applyFont="1" applyBorder="1"/>
    <xf numFmtId="165" fontId="2" fillId="4" borderId="52" xfId="0" applyNumberFormat="1" applyFont="1" applyFill="1" applyBorder="1"/>
    <xf numFmtId="165" fontId="2" fillId="4" borderId="85" xfId="0" applyNumberFormat="1" applyFont="1" applyFill="1" applyBorder="1"/>
    <xf numFmtId="0" fontId="2" fillId="0" borderId="0" xfId="0" applyFont="1" applyProtection="1">
      <protection locked="0"/>
    </xf>
    <xf numFmtId="0" fontId="4" fillId="3" borderId="0" xfId="0" applyFont="1" applyFill="1" applyAlignment="1">
      <alignment horizontal="center" vertical="center"/>
    </xf>
    <xf numFmtId="0" fontId="4" fillId="0" borderId="43" xfId="0" applyFont="1" applyBorder="1" applyAlignment="1">
      <alignment horizontal="left" indent="2"/>
    </xf>
    <xf numFmtId="0" fontId="4" fillId="0" borderId="43" xfId="0" quotePrefix="1" applyFont="1" applyBorder="1" applyAlignment="1">
      <alignment horizontal="left" indent="2"/>
    </xf>
    <xf numFmtId="0" fontId="2" fillId="0" borderId="12" xfId="0" applyFont="1" applyBorder="1" applyProtection="1">
      <protection locked="0"/>
    </xf>
    <xf numFmtId="0" fontId="4" fillId="0" borderId="102" xfId="0" applyFont="1" applyBorder="1"/>
    <xf numFmtId="165" fontId="13" fillId="0" borderId="61" xfId="3" applyNumberFormat="1" applyFont="1" applyBorder="1"/>
    <xf numFmtId="165" fontId="13" fillId="0" borderId="93" xfId="3" applyNumberFormat="1" applyFont="1" applyBorder="1"/>
    <xf numFmtId="165" fontId="2" fillId="0" borderId="61" xfId="3" applyNumberFormat="1" applyFont="1" applyBorder="1"/>
    <xf numFmtId="165" fontId="2" fillId="0" borderId="93" xfId="3" applyNumberFormat="1" applyFont="1" applyBorder="1"/>
    <xf numFmtId="0" fontId="49" fillId="0" borderId="27" xfId="0" applyFont="1" applyBorder="1"/>
    <xf numFmtId="0" fontId="49" fillId="0" borderId="7" xfId="0" applyFont="1" applyBorder="1" applyAlignment="1">
      <alignment vertical="center"/>
    </xf>
    <xf numFmtId="0" fontId="49" fillId="0" borderId="6" xfId="0" applyFont="1" applyBorder="1" applyAlignment="1">
      <alignment vertical="center"/>
    </xf>
    <xf numFmtId="0" fontId="6" fillId="0" borderId="0" xfId="0" applyFont="1" applyAlignment="1">
      <alignment horizontal="right"/>
    </xf>
    <xf numFmtId="0" fontId="6" fillId="0" borderId="2" xfId="0" applyFont="1" applyBorder="1"/>
    <xf numFmtId="165" fontId="47" fillId="0" borderId="7" xfId="1" applyNumberFormat="1" applyFont="1" applyBorder="1"/>
    <xf numFmtId="0" fontId="47" fillId="0" borderId="27" xfId="0" applyFont="1" applyBorder="1"/>
    <xf numFmtId="165" fontId="47" fillId="0" borderId="27" xfId="1" applyNumberFormat="1" applyFont="1" applyBorder="1" applyAlignment="1">
      <alignment horizontal="left" vertical="center" wrapText="1"/>
    </xf>
    <xf numFmtId="165" fontId="47" fillId="0" borderId="27" xfId="1" applyNumberFormat="1" applyFont="1" applyBorder="1"/>
    <xf numFmtId="0" fontId="25" fillId="0" borderId="0" xfId="0" applyFont="1"/>
    <xf numFmtId="0" fontId="2" fillId="0" borderId="86" xfId="0" applyFont="1" applyBorder="1" applyAlignment="1">
      <alignment horizontal="center" vertical="center"/>
    </xf>
    <xf numFmtId="0" fontId="2" fillId="0" borderId="87" xfId="0" applyFont="1" applyBorder="1" applyAlignment="1">
      <alignment horizontal="center" vertical="center" wrapText="1"/>
    </xf>
    <xf numFmtId="0" fontId="2" fillId="0" borderId="101" xfId="0" applyFont="1" applyBorder="1" applyAlignment="1">
      <alignment horizontal="center" vertical="center" wrapText="1"/>
    </xf>
    <xf numFmtId="164" fontId="2" fillId="0" borderId="41" xfId="1" applyFont="1" applyBorder="1" applyAlignment="1">
      <alignment horizontal="center" vertical="center" wrapText="1"/>
    </xf>
    <xf numFmtId="0" fontId="2" fillId="0" borderId="96" xfId="0" applyFont="1" applyBorder="1" applyAlignment="1">
      <alignment horizontal="center" vertical="center" wrapText="1"/>
    </xf>
    <xf numFmtId="170" fontId="2" fillId="0" borderId="96" xfId="0" applyNumberFormat="1" applyFont="1" applyBorder="1" applyAlignment="1">
      <alignment horizontal="center" vertical="center"/>
    </xf>
    <xf numFmtId="170" fontId="2" fillId="0" borderId="83" xfId="0" applyNumberFormat="1" applyFont="1" applyBorder="1" applyAlignment="1">
      <alignment horizontal="center" vertical="center" wrapText="1"/>
    </xf>
    <xf numFmtId="0" fontId="2" fillId="0" borderId="86"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83" xfId="0" applyFont="1" applyBorder="1" applyAlignment="1">
      <alignment horizontal="center" vertical="center" wrapText="1"/>
    </xf>
    <xf numFmtId="170" fontId="2" fillId="0" borderId="96" xfId="0" applyNumberFormat="1" applyFont="1" applyBorder="1" applyAlignment="1">
      <alignment horizontal="center" vertical="center" wrapText="1"/>
    </xf>
    <xf numFmtId="0" fontId="2" fillId="0" borderId="99" xfId="0" applyFont="1" applyBorder="1" applyAlignment="1">
      <alignment horizontal="center" vertical="center" wrapText="1"/>
    </xf>
    <xf numFmtId="170" fontId="2" fillId="0" borderId="96" xfId="0" applyNumberFormat="1" applyFont="1" applyBorder="1" applyAlignment="1">
      <alignment horizontal="center"/>
    </xf>
    <xf numFmtId="0" fontId="2" fillId="0" borderId="41" xfId="0" applyFont="1" applyBorder="1" applyAlignment="1">
      <alignment horizontal="center" vertical="center" wrapText="1"/>
    </xf>
    <xf numFmtId="0" fontId="2" fillId="0" borderId="89" xfId="0" applyFont="1" applyBorder="1" applyAlignment="1">
      <alignment horizontal="center" vertical="center"/>
    </xf>
    <xf numFmtId="0" fontId="2" fillId="0" borderId="83" xfId="0" applyFont="1" applyBorder="1" applyAlignment="1">
      <alignment horizontal="center" vertical="center"/>
    </xf>
    <xf numFmtId="0" fontId="2" fillId="4" borderId="109" xfId="0" applyFont="1" applyFill="1" applyBorder="1"/>
    <xf numFmtId="0" fontId="2" fillId="4" borderId="65" xfId="0" applyFont="1" applyFill="1" applyBorder="1"/>
    <xf numFmtId="0" fontId="4" fillId="0" borderId="41" xfId="0" applyFont="1" applyBorder="1" applyAlignment="1">
      <alignment horizontal="center"/>
    </xf>
    <xf numFmtId="0" fontId="2" fillId="4" borderId="109" xfId="0" applyFont="1" applyFill="1" applyBorder="1" applyAlignment="1">
      <alignment horizontal="left"/>
    </xf>
    <xf numFmtId="0" fontId="11" fillId="0" borderId="6" xfId="0" applyFont="1" applyBorder="1"/>
    <xf numFmtId="0" fontId="2" fillId="0" borderId="87" xfId="0" applyFont="1" applyBorder="1" applyAlignment="1">
      <alignment horizontal="center" vertical="center"/>
    </xf>
    <xf numFmtId="0" fontId="2" fillId="0" borderId="99" xfId="0" applyFont="1" applyBorder="1" applyAlignment="1">
      <alignment horizontal="center" vertical="center"/>
    </xf>
    <xf numFmtId="0" fontId="2" fillId="0" borderId="86" xfId="0" applyFont="1" applyBorder="1" applyAlignment="1">
      <alignment horizontal="center"/>
    </xf>
    <xf numFmtId="0" fontId="2" fillId="0" borderId="111" xfId="0" applyFont="1" applyBorder="1" applyAlignment="1">
      <alignment horizontal="center"/>
    </xf>
    <xf numFmtId="0" fontId="2" fillId="0" borderId="100" xfId="0" applyFont="1" applyBorder="1" applyAlignment="1">
      <alignment horizontal="center" vertical="center" wrapText="1"/>
    </xf>
    <xf numFmtId="169" fontId="2" fillId="0" borderId="41" xfId="0" applyNumberFormat="1" applyFont="1" applyBorder="1" applyAlignment="1">
      <alignment horizontal="center" wrapText="1"/>
    </xf>
    <xf numFmtId="0" fontId="2" fillId="4" borderId="81" xfId="0" applyFont="1" applyFill="1" applyBorder="1" applyAlignment="1">
      <alignment horizontal="left"/>
    </xf>
    <xf numFmtId="0" fontId="2" fillId="4" borderId="58" xfId="0" applyFont="1" applyFill="1" applyBorder="1" applyAlignment="1">
      <alignment horizontal="left"/>
    </xf>
    <xf numFmtId="0" fontId="2" fillId="0" borderId="96" xfId="0" applyFont="1" applyBorder="1" applyAlignment="1">
      <alignment horizontal="center"/>
    </xf>
    <xf numFmtId="0" fontId="6" fillId="0" borderId="7" xfId="0" applyFont="1" applyBorder="1" applyAlignment="1">
      <alignment horizontal="center"/>
    </xf>
    <xf numFmtId="0" fontId="6" fillId="0" borderId="6" xfId="0" applyFont="1" applyBorder="1" applyAlignment="1">
      <alignment horizontal="center"/>
    </xf>
    <xf numFmtId="0" fontId="31" fillId="0" borderId="0" xfId="0" applyFont="1"/>
    <xf numFmtId="0" fontId="6" fillId="0" borderId="0" xfId="9"/>
    <xf numFmtId="0" fontId="32" fillId="0" borderId="0" xfId="9" applyFont="1"/>
    <xf numFmtId="0" fontId="54" fillId="0" borderId="0" xfId="9" applyFont="1" applyAlignment="1">
      <alignment horizontal="right"/>
    </xf>
    <xf numFmtId="0" fontId="53" fillId="0" borderId="0" xfId="0" applyFont="1"/>
    <xf numFmtId="0" fontId="27" fillId="0" borderId="0" xfId="0" applyFont="1"/>
    <xf numFmtId="0" fontId="28" fillId="0" borderId="0" xfId="0" applyFont="1" applyAlignment="1">
      <alignment horizontal="center"/>
    </xf>
    <xf numFmtId="37" fontId="6" fillId="0" borderId="27" xfId="0" applyNumberFormat="1" applyFont="1" applyBorder="1" applyAlignment="1">
      <alignment horizontal="left"/>
    </xf>
    <xf numFmtId="176" fontId="6" fillId="0" borderId="27" xfId="0" applyNumberFormat="1" applyFont="1" applyBorder="1" applyAlignment="1">
      <alignment horizontal="left"/>
    </xf>
    <xf numFmtId="0" fontId="53" fillId="0" borderId="0" xfId="0" applyFont="1" applyAlignment="1">
      <alignment vertical="center"/>
    </xf>
    <xf numFmtId="165" fontId="44" fillId="0" borderId="41" xfId="1" applyNumberFormat="1" applyFont="1" applyBorder="1" applyAlignment="1">
      <alignment horizontal="center" wrapText="1"/>
    </xf>
    <xf numFmtId="0" fontId="2" fillId="0" borderId="23" xfId="0" applyFont="1" applyBorder="1" applyAlignment="1">
      <alignment horizontal="left"/>
    </xf>
    <xf numFmtId="0" fontId="4" fillId="0" borderId="23" xfId="0" applyFont="1" applyBorder="1" applyAlignment="1">
      <alignment horizontal="left"/>
    </xf>
    <xf numFmtId="165" fontId="41" fillId="0" borderId="11" xfId="1" applyNumberFormat="1" applyFont="1" applyBorder="1"/>
    <xf numFmtId="165" fontId="41" fillId="0" borderId="30" xfId="1" applyNumberFormat="1" applyFont="1" applyBorder="1"/>
    <xf numFmtId="0" fontId="4" fillId="0" borderId="60" xfId="0" applyFont="1" applyBorder="1" applyAlignment="1">
      <alignment horizontal="left"/>
    </xf>
    <xf numFmtId="165" fontId="41" fillId="0" borderId="12" xfId="1" applyNumberFormat="1" applyFont="1" applyBorder="1"/>
    <xf numFmtId="165" fontId="41" fillId="0" borderId="102" xfId="1" applyNumberFormat="1" applyFont="1" applyBorder="1"/>
    <xf numFmtId="165" fontId="41" fillId="0" borderId="15" xfId="1" applyNumberFormat="1" applyFont="1" applyBorder="1"/>
    <xf numFmtId="165" fontId="41" fillId="0" borderId="31" xfId="1" applyNumberFormat="1" applyFont="1" applyBorder="1"/>
    <xf numFmtId="0" fontId="2" fillId="0" borderId="33" xfId="0" applyFont="1" applyBorder="1" applyAlignment="1">
      <alignment horizontal="left"/>
    </xf>
    <xf numFmtId="165" fontId="41" fillId="0" borderId="0" xfId="1" applyNumberFormat="1" applyFont="1"/>
    <xf numFmtId="0" fontId="55" fillId="0" borderId="0" xfId="0" applyFont="1"/>
    <xf numFmtId="164" fontId="55" fillId="0" borderId="0" xfId="1" applyFont="1"/>
    <xf numFmtId="0" fontId="55" fillId="0" borderId="0" xfId="0" applyFont="1" applyAlignment="1">
      <alignment wrapText="1"/>
    </xf>
    <xf numFmtId="0" fontId="56" fillId="0" borderId="0" xfId="0" applyFont="1"/>
    <xf numFmtId="0" fontId="55" fillId="0" borderId="0" xfId="0" applyFont="1" applyAlignment="1">
      <alignment vertical="center"/>
    </xf>
    <xf numFmtId="165" fontId="44" fillId="0" borderId="112" xfId="1" applyNumberFormat="1" applyFont="1" applyBorder="1" applyAlignment="1">
      <alignment horizontal="center"/>
    </xf>
    <xf numFmtId="165" fontId="44" fillId="0" borderId="113" xfId="1" applyNumberFormat="1" applyFont="1" applyBorder="1" applyAlignment="1">
      <alignment horizontal="center"/>
    </xf>
    <xf numFmtId="165" fontId="41" fillId="0" borderId="10" xfId="1" applyNumberFormat="1" applyFont="1" applyBorder="1"/>
    <xf numFmtId="165" fontId="41" fillId="0" borderId="50" xfId="1" applyNumberFormat="1" applyFont="1" applyBorder="1"/>
    <xf numFmtId="165" fontId="44" fillId="0" borderId="58" xfId="1" applyNumberFormat="1" applyFont="1" applyBorder="1"/>
    <xf numFmtId="165" fontId="44" fillId="0" borderId="59" xfId="1" applyNumberFormat="1" applyFont="1" applyBorder="1"/>
    <xf numFmtId="165" fontId="44" fillId="4" borderId="52" xfId="1" applyNumberFormat="1" applyFont="1" applyFill="1" applyBorder="1"/>
    <xf numFmtId="165" fontId="44" fillId="4" borderId="66" xfId="1" applyNumberFormat="1" applyFont="1" applyFill="1" applyBorder="1"/>
    <xf numFmtId="0" fontId="44" fillId="0" borderId="47" xfId="0" applyFont="1" applyBorder="1" applyAlignment="1">
      <alignment horizontal="center" vertical="top" wrapText="1"/>
    </xf>
    <xf numFmtId="164" fontId="44" fillId="4" borderId="52" xfId="1" applyFont="1" applyFill="1" applyBorder="1" applyAlignment="1" applyProtection="1">
      <alignment vertical="center"/>
      <protection locked="0"/>
    </xf>
    <xf numFmtId="164" fontId="44" fillId="4" borderId="66" xfId="1" applyFont="1" applyFill="1" applyBorder="1" applyAlignment="1" applyProtection="1">
      <alignment vertical="center"/>
      <protection locked="0"/>
    </xf>
    <xf numFmtId="164" fontId="44" fillId="0" borderId="115" xfId="1" applyFont="1" applyBorder="1" applyAlignment="1">
      <alignment vertical="center" wrapText="1"/>
    </xf>
    <xf numFmtId="164" fontId="44" fillId="4" borderId="117" xfId="1" applyFont="1" applyFill="1" applyBorder="1" applyAlignment="1">
      <alignment horizontal="left" vertical="center" wrapText="1" indent="2"/>
    </xf>
    <xf numFmtId="165" fontId="41" fillId="0" borderId="45" xfId="1" applyNumberFormat="1" applyFont="1" applyBorder="1"/>
    <xf numFmtId="165" fontId="41" fillId="0" borderId="62" xfId="1" applyNumberFormat="1" applyFont="1" applyBorder="1"/>
    <xf numFmtId="164" fontId="44" fillId="4" borderId="118" xfId="1" applyFont="1" applyFill="1" applyBorder="1" applyAlignment="1">
      <alignment horizontal="left" vertical="center" wrapText="1" indent="2"/>
    </xf>
    <xf numFmtId="164" fontId="2" fillId="0" borderId="86" xfId="1" applyFont="1" applyBorder="1" applyAlignment="1">
      <alignment horizontal="center" vertical="center"/>
    </xf>
    <xf numFmtId="164" fontId="2" fillId="0" borderId="100" xfId="1" applyFont="1" applyBorder="1" applyAlignment="1">
      <alignment horizontal="center" vertical="center"/>
    </xf>
    <xf numFmtId="0" fontId="2" fillId="4" borderId="65" xfId="0" applyFont="1" applyFill="1" applyBorder="1" applyAlignment="1">
      <alignment wrapText="1"/>
    </xf>
    <xf numFmtId="167" fontId="4" fillId="0" borderId="45" xfId="0" applyNumberFormat="1" applyFont="1" applyBorder="1"/>
    <xf numFmtId="0" fontId="33" fillId="0" borderId="0" xfId="9" applyFont="1"/>
    <xf numFmtId="0" fontId="58" fillId="0" borderId="0" xfId="9" applyFont="1" applyAlignment="1">
      <alignment horizontal="right"/>
    </xf>
    <xf numFmtId="169" fontId="2" fillId="0" borderId="41" xfId="0" applyNumberFormat="1" applyFont="1" applyBorder="1" applyAlignment="1">
      <alignment horizontal="center" vertical="center"/>
    </xf>
    <xf numFmtId="0" fontId="4" fillId="0" borderId="0" xfId="9" applyFont="1" applyAlignment="1">
      <alignment wrapText="1"/>
    </xf>
    <xf numFmtId="37" fontId="4" fillId="0" borderId="122" xfId="0" quotePrefix="1" applyNumberFormat="1" applyFont="1" applyBorder="1" applyAlignment="1">
      <alignment horizontal="centerContinuous" vertical="center"/>
    </xf>
    <xf numFmtId="37" fontId="4" fillId="0" borderId="68" xfId="0" quotePrefix="1" applyNumberFormat="1" applyFont="1" applyBorder="1" applyAlignment="1">
      <alignment horizontal="center" vertical="center"/>
    </xf>
    <xf numFmtId="0" fontId="42" fillId="0" borderId="7" xfId="0" applyFont="1" applyBorder="1"/>
    <xf numFmtId="0" fontId="42" fillId="0" borderId="27" xfId="0" applyFont="1" applyBorder="1"/>
    <xf numFmtId="0" fontId="59" fillId="0" borderId="0" xfId="0" applyFont="1"/>
    <xf numFmtId="0" fontId="60" fillId="0" borderId="7" xfId="0" applyFont="1" applyBorder="1"/>
    <xf numFmtId="0" fontId="59" fillId="0" borderId="7" xfId="0" applyFont="1" applyBorder="1" applyAlignment="1">
      <alignment horizontal="center"/>
    </xf>
    <xf numFmtId="0" fontId="59" fillId="0" borderId="27" xfId="0" applyFont="1" applyBorder="1" applyAlignment="1">
      <alignment horizontal="center"/>
    </xf>
    <xf numFmtId="164" fontId="42" fillId="0" borderId="0" xfId="1" applyFont="1" applyAlignment="1">
      <alignment horizontal="center"/>
    </xf>
    <xf numFmtId="164" fontId="59" fillId="0" borderId="0" xfId="1" applyFont="1" applyAlignment="1">
      <alignment horizontal="center"/>
    </xf>
    <xf numFmtId="0" fontId="2" fillId="4" borderId="123" xfId="0" applyFont="1" applyFill="1" applyBorder="1"/>
    <xf numFmtId="0" fontId="2" fillId="4" borderId="65" xfId="0" applyFont="1" applyFill="1" applyBorder="1" applyAlignment="1">
      <alignment horizontal="left" vertical="top"/>
    </xf>
    <xf numFmtId="0" fontId="42" fillId="0" borderId="0" xfId="0" applyFont="1" applyAlignment="1">
      <alignment horizontal="center"/>
    </xf>
    <xf numFmtId="0" fontId="42" fillId="0" borderId="0" xfId="0" applyFont="1" applyAlignment="1">
      <alignment horizontal="center" wrapText="1"/>
    </xf>
    <xf numFmtId="0" fontId="42" fillId="0" borderId="0" xfId="0" applyFont="1" applyAlignment="1">
      <alignment wrapText="1"/>
    </xf>
    <xf numFmtId="9" fontId="42" fillId="0" borderId="0" xfId="11" applyFont="1"/>
    <xf numFmtId="37" fontId="4" fillId="0" borderId="124" xfId="0" quotePrefix="1" applyNumberFormat="1" applyFont="1" applyBorder="1" applyAlignment="1">
      <alignment horizontal="center" vertical="center"/>
    </xf>
    <xf numFmtId="37" fontId="4" fillId="0" borderId="41" xfId="0" quotePrefix="1" applyNumberFormat="1" applyFont="1" applyBorder="1" applyAlignment="1">
      <alignment horizontal="center" vertical="center"/>
    </xf>
    <xf numFmtId="37" fontId="2" fillId="0" borderId="83" xfId="0" applyNumberFormat="1" applyFont="1" applyBorder="1" applyAlignment="1">
      <alignment horizontal="center" vertical="center"/>
    </xf>
    <xf numFmtId="37" fontId="2" fillId="0" borderId="86" xfId="0" applyNumberFormat="1" applyFont="1" applyBorder="1" applyAlignment="1">
      <alignment horizontal="center" vertical="center"/>
    </xf>
    <xf numFmtId="37" fontId="2" fillId="0" borderId="89" xfId="0" applyNumberFormat="1" applyFont="1" applyBorder="1" applyAlignment="1">
      <alignment horizontal="center" vertical="center"/>
    </xf>
    <xf numFmtId="169" fontId="2" fillId="0" borderId="125" xfId="0" applyNumberFormat="1" applyFont="1" applyBorder="1" applyAlignment="1">
      <alignment horizontal="center" vertical="center"/>
    </xf>
    <xf numFmtId="0" fontId="44" fillId="0" borderId="126" xfId="0" applyFont="1" applyBorder="1" applyAlignment="1">
      <alignment horizontal="center" vertical="center" wrapText="1"/>
    </xf>
    <xf numFmtId="0" fontId="44" fillId="4" borderId="127" xfId="0" applyFont="1" applyFill="1" applyBorder="1" applyAlignment="1">
      <alignment horizontal="center" vertical="center" wrapText="1"/>
    </xf>
    <xf numFmtId="0" fontId="41" fillId="0" borderId="0" xfId="0" applyFont="1" applyAlignment="1">
      <alignment horizontal="center"/>
    </xf>
    <xf numFmtId="0" fontId="2" fillId="4" borderId="128" xfId="0" applyFont="1" applyFill="1" applyBorder="1"/>
    <xf numFmtId="0" fontId="2" fillId="4" borderId="129" xfId="0" applyFont="1" applyFill="1" applyBorder="1"/>
    <xf numFmtId="0" fontId="2" fillId="4" borderId="0" xfId="0" quotePrefix="1" applyFont="1" applyFill="1" applyAlignment="1">
      <alignment horizontal="left"/>
    </xf>
    <xf numFmtId="0" fontId="2" fillId="4" borderId="130" xfId="0" quotePrefix="1" applyFont="1" applyFill="1" applyBorder="1" applyAlignment="1">
      <alignment horizontal="left"/>
    </xf>
    <xf numFmtId="0" fontId="2" fillId="4" borderId="3" xfId="0" quotePrefix="1" applyFont="1" applyFill="1" applyBorder="1" applyAlignment="1">
      <alignment horizontal="left"/>
    </xf>
    <xf numFmtId="165" fontId="4" fillId="4" borderId="3" xfId="3" applyNumberFormat="1" applyFill="1" applyBorder="1"/>
    <xf numFmtId="0" fontId="2" fillId="4" borderId="131" xfId="0" quotePrefix="1" applyFont="1" applyFill="1" applyBorder="1" applyAlignment="1">
      <alignment horizontal="left"/>
    </xf>
    <xf numFmtId="0" fontId="2" fillId="4" borderId="132" xfId="0" quotePrefix="1" applyFont="1" applyFill="1" applyBorder="1" applyAlignment="1">
      <alignment horizontal="left"/>
    </xf>
    <xf numFmtId="165" fontId="4" fillId="4" borderId="132" xfId="3" applyNumberFormat="1" applyFill="1" applyBorder="1"/>
    <xf numFmtId="165" fontId="4" fillId="4" borderId="133" xfId="3" applyNumberFormat="1" applyFill="1" applyBorder="1"/>
    <xf numFmtId="165" fontId="4" fillId="4" borderId="134" xfId="3" applyNumberFormat="1" applyFill="1" applyBorder="1"/>
    <xf numFmtId="0" fontId="2" fillId="4" borderId="8" xfId="0" quotePrefix="1" applyFont="1" applyFill="1" applyBorder="1" applyAlignment="1">
      <alignment horizontal="left"/>
    </xf>
    <xf numFmtId="165" fontId="4" fillId="4" borderId="8" xfId="3" applyNumberFormat="1" applyFill="1" applyBorder="1"/>
    <xf numFmtId="165" fontId="4" fillId="4" borderId="135" xfId="3" applyNumberFormat="1" applyFill="1" applyBorder="1"/>
    <xf numFmtId="165" fontId="2" fillId="4" borderId="0" xfId="3" applyNumberFormat="1" applyFont="1" applyFill="1"/>
    <xf numFmtId="165" fontId="2" fillId="4" borderId="130" xfId="3" applyNumberFormat="1" applyFont="1" applyFill="1" applyBorder="1"/>
    <xf numFmtId="164" fontId="4" fillId="4" borderId="136" xfId="3" applyFill="1" applyBorder="1"/>
    <xf numFmtId="0" fontId="2" fillId="4" borderId="137" xfId="0" quotePrefix="1" applyFont="1" applyFill="1" applyBorder="1" applyAlignment="1">
      <alignment horizontal="left"/>
    </xf>
    <xf numFmtId="0" fontId="2" fillId="4" borderId="138" xfId="0" quotePrefix="1" applyFont="1" applyFill="1" applyBorder="1" applyAlignment="1">
      <alignment horizontal="left"/>
    </xf>
    <xf numFmtId="0" fontId="2" fillId="4" borderId="139" xfId="0" quotePrefix="1" applyFont="1" applyFill="1" applyBorder="1" applyAlignment="1">
      <alignment horizontal="left"/>
    </xf>
    <xf numFmtId="165" fontId="2" fillId="4" borderId="140" xfId="3" applyNumberFormat="1" applyFont="1" applyFill="1" applyBorder="1"/>
    <xf numFmtId="165" fontId="2" fillId="4" borderId="141" xfId="3" applyNumberFormat="1" applyFont="1" applyFill="1" applyBorder="1"/>
    <xf numFmtId="165" fontId="2" fillId="4" borderId="121" xfId="3" applyNumberFormat="1" applyFont="1" applyFill="1" applyBorder="1"/>
    <xf numFmtId="165" fontId="4" fillId="0" borderId="19" xfId="1" applyNumberFormat="1" applyFont="1" applyBorder="1"/>
    <xf numFmtId="165" fontId="4" fillId="0" borderId="40" xfId="1" applyNumberFormat="1" applyFont="1" applyBorder="1"/>
    <xf numFmtId="0" fontId="2" fillId="0" borderId="142" xfId="0" applyFont="1" applyBorder="1" applyAlignment="1">
      <alignment horizontal="center" vertical="center" wrapText="1"/>
    </xf>
    <xf numFmtId="165" fontId="4" fillId="0" borderId="143" xfId="1" applyNumberFormat="1" applyFont="1" applyBorder="1"/>
    <xf numFmtId="165" fontId="4" fillId="0" borderId="144" xfId="1" applyNumberFormat="1" applyFont="1" applyBorder="1"/>
    <xf numFmtId="164" fontId="4" fillId="0" borderId="144" xfId="1" applyFont="1" applyBorder="1"/>
    <xf numFmtId="165" fontId="2" fillId="4" borderId="145" xfId="0" applyNumberFormat="1" applyFont="1" applyFill="1" applyBorder="1"/>
    <xf numFmtId="0" fontId="2" fillId="0" borderId="144" xfId="0" applyFont="1" applyBorder="1" applyAlignment="1">
      <alignment horizontal="center" vertical="center" wrapText="1"/>
    </xf>
    <xf numFmtId="0" fontId="2" fillId="0" borderId="146" xfId="0" applyFont="1" applyBorder="1" applyAlignment="1">
      <alignment horizontal="center" vertical="center" wrapText="1"/>
    </xf>
    <xf numFmtId="165" fontId="4" fillId="0" borderId="73" xfId="1" applyNumberFormat="1" applyFont="1" applyBorder="1"/>
    <xf numFmtId="164" fontId="2" fillId="0" borderId="73" xfId="1" applyFont="1" applyBorder="1"/>
    <xf numFmtId="164" fontId="2" fillId="0" borderId="77" xfId="1" applyFont="1" applyBorder="1"/>
    <xf numFmtId="165" fontId="2" fillId="4" borderId="121" xfId="0" applyNumberFormat="1" applyFont="1" applyFill="1" applyBorder="1"/>
    <xf numFmtId="0" fontId="2" fillId="0" borderId="147" xfId="0" applyFont="1" applyBorder="1" applyAlignment="1">
      <alignment horizontal="center" vertical="center" wrapText="1"/>
    </xf>
    <xf numFmtId="0" fontId="2" fillId="0" borderId="148" xfId="0" applyFont="1" applyBorder="1" applyAlignment="1">
      <alignment horizontal="left"/>
    </xf>
    <xf numFmtId="0" fontId="2" fillId="0" borderId="149" xfId="0" applyFont="1" applyBorder="1" applyAlignment="1">
      <alignment horizontal="left"/>
    </xf>
    <xf numFmtId="0" fontId="2" fillId="4" borderId="150" xfId="0" applyFont="1" applyFill="1" applyBorder="1" applyAlignment="1">
      <alignment horizontal="left"/>
    </xf>
    <xf numFmtId="0" fontId="2" fillId="0" borderId="152" xfId="0" applyFont="1" applyBorder="1" applyAlignment="1">
      <alignment horizontal="center" vertical="center" wrapText="1"/>
    </xf>
    <xf numFmtId="0" fontId="4" fillId="0" borderId="153" xfId="0" quotePrefix="1" applyFont="1" applyBorder="1" applyAlignment="1">
      <alignment horizontal="center"/>
    </xf>
    <xf numFmtId="169" fontId="2" fillId="0" borderId="44" xfId="0" quotePrefix="1" applyNumberFormat="1" applyFont="1" applyBorder="1" applyAlignment="1">
      <alignment horizontal="center" vertical="center"/>
    </xf>
    <xf numFmtId="164" fontId="2" fillId="0" borderId="87" xfId="1" applyFont="1" applyBorder="1" applyAlignment="1">
      <alignment horizontal="center" vertical="center"/>
    </xf>
    <xf numFmtId="164" fontId="2" fillId="0" borderId="154" xfId="1" applyFont="1" applyBorder="1" applyAlignment="1">
      <alignment horizontal="center" vertical="center"/>
    </xf>
    <xf numFmtId="0" fontId="41" fillId="0" borderId="0" xfId="0" applyFont="1" applyAlignment="1">
      <alignment horizontal="right"/>
    </xf>
    <xf numFmtId="164" fontId="41" fillId="4" borderId="155" xfId="1" applyFont="1" applyFill="1" applyBorder="1"/>
    <xf numFmtId="164" fontId="2" fillId="0" borderId="116" xfId="1" applyFont="1" applyBorder="1" applyAlignment="1">
      <alignment horizontal="center"/>
    </xf>
    <xf numFmtId="164" fontId="41" fillId="4" borderId="156" xfId="1" applyFont="1" applyFill="1" applyBorder="1"/>
    <xf numFmtId="168" fontId="2" fillId="4" borderId="157" xfId="1" applyNumberFormat="1" applyFont="1" applyFill="1" applyBorder="1"/>
    <xf numFmtId="168" fontId="2" fillId="4" borderId="145" xfId="1" applyNumberFormat="1" applyFont="1" applyFill="1" applyBorder="1"/>
    <xf numFmtId="168" fontId="2" fillId="4" borderId="160" xfId="1" applyNumberFormat="1" applyFont="1" applyFill="1" applyBorder="1"/>
    <xf numFmtId="0" fontId="2" fillId="4" borderId="65" xfId="0" applyFont="1" applyFill="1" applyBorder="1" applyAlignment="1">
      <alignment vertical="top" wrapText="1"/>
    </xf>
    <xf numFmtId="0" fontId="4" fillId="0" borderId="41" xfId="0" applyFont="1" applyBorder="1" applyAlignment="1">
      <alignment horizontal="center" vertical="center"/>
    </xf>
    <xf numFmtId="0" fontId="4" fillId="0" borderId="122" xfId="0" applyFont="1" applyBorder="1" applyAlignment="1">
      <alignment horizontal="center"/>
    </xf>
    <xf numFmtId="168" fontId="4" fillId="0" borderId="122" xfId="0" applyNumberFormat="1" applyFont="1" applyBorder="1" applyAlignment="1">
      <alignment horizontal="center"/>
    </xf>
    <xf numFmtId="0" fontId="2" fillId="4" borderId="58" xfId="0" applyFont="1" applyFill="1" applyBorder="1" applyAlignment="1">
      <alignment horizontal="left" wrapText="1"/>
    </xf>
    <xf numFmtId="164" fontId="2" fillId="0" borderId="83" xfId="2" applyFont="1" applyBorder="1" applyAlignment="1">
      <alignment horizontal="center" vertical="center"/>
    </xf>
    <xf numFmtId="164" fontId="4" fillId="0" borderId="0" xfId="2" applyFont="1"/>
    <xf numFmtId="164" fontId="2" fillId="0" borderId="0" xfId="2" applyFont="1"/>
    <xf numFmtId="0" fontId="2" fillId="4" borderId="182" xfId="0" quotePrefix="1" applyFont="1" applyFill="1" applyBorder="1" applyAlignment="1">
      <alignment horizontal="left"/>
    </xf>
    <xf numFmtId="165" fontId="2" fillId="4" borderId="184" xfId="2" quotePrefix="1" applyNumberFormat="1" applyFont="1" applyFill="1" applyBorder="1" applyAlignment="1">
      <alignment horizontal="left"/>
    </xf>
    <xf numFmtId="164" fontId="4" fillId="0" borderId="0" xfId="2" applyFont="1" applyAlignment="1">
      <alignment horizontal="center"/>
    </xf>
    <xf numFmtId="165" fontId="4" fillId="0" borderId="0" xfId="2" applyNumberFormat="1" applyFont="1"/>
    <xf numFmtId="0" fontId="15" fillId="0" borderId="0" xfId="0" applyFont="1"/>
    <xf numFmtId="0" fontId="36" fillId="0" borderId="0" xfId="0" applyFont="1"/>
    <xf numFmtId="0" fontId="36" fillId="0" borderId="0" xfId="0" applyFont="1" applyAlignment="1">
      <alignment vertical="center"/>
    </xf>
    <xf numFmtId="0" fontId="15" fillId="0" borderId="0" xfId="0" applyFont="1" applyAlignment="1">
      <alignment vertical="center"/>
    </xf>
    <xf numFmtId="164" fontId="19" fillId="0" borderId="0" xfId="0" applyNumberFormat="1" applyFont="1"/>
    <xf numFmtId="0" fontId="19" fillId="0" borderId="0" xfId="0" applyFont="1"/>
    <xf numFmtId="164" fontId="15" fillId="0" borderId="0" xfId="0" applyNumberFormat="1" applyFont="1"/>
    <xf numFmtId="164" fontId="4" fillId="3" borderId="0" xfId="0" applyNumberFormat="1" applyFont="1" applyFill="1"/>
    <xf numFmtId="164" fontId="2" fillId="3" borderId="0" xfId="2" applyFont="1" applyFill="1" applyProtection="1">
      <protection locked="0"/>
    </xf>
    <xf numFmtId="0" fontId="2" fillId="4" borderId="177" xfId="0" applyFont="1" applyFill="1" applyBorder="1"/>
    <xf numFmtId="165" fontId="2" fillId="0" borderId="0" xfId="1" applyNumberFormat="1" applyFont="1"/>
    <xf numFmtId="40" fontId="2" fillId="0" borderId="0" xfId="0" applyNumberFormat="1" applyFont="1" applyProtection="1">
      <protection locked="0"/>
    </xf>
    <xf numFmtId="40" fontId="4" fillId="0" borderId="0" xfId="0" applyNumberFormat="1" applyFont="1"/>
    <xf numFmtId="164" fontId="70" fillId="0" borderId="0" xfId="2" applyFont="1"/>
    <xf numFmtId="40" fontId="2" fillId="3" borderId="0" xfId="0" applyNumberFormat="1" applyFont="1" applyFill="1" applyProtection="1">
      <protection locked="0"/>
    </xf>
    <xf numFmtId="40" fontId="4" fillId="3" borderId="0" xfId="0" applyNumberFormat="1" applyFont="1" applyFill="1"/>
    <xf numFmtId="164" fontId="70" fillId="3" borderId="0" xfId="2" applyFont="1" applyFill="1"/>
    <xf numFmtId="0" fontId="70" fillId="3" borderId="0" xfId="0" applyFont="1" applyFill="1"/>
    <xf numFmtId="164" fontId="2" fillId="4" borderId="184" xfId="2" applyFont="1" applyFill="1" applyBorder="1"/>
    <xf numFmtId="165" fontId="2" fillId="4" borderId="184" xfId="3" applyNumberFormat="1" applyFont="1" applyFill="1" applyBorder="1"/>
    <xf numFmtId="164" fontId="2" fillId="4" borderId="188" xfId="2" applyFont="1" applyFill="1" applyBorder="1"/>
    <xf numFmtId="37" fontId="4" fillId="3" borderId="189" xfId="0" quotePrefix="1" applyNumberFormat="1" applyFont="1" applyFill="1" applyBorder="1" applyAlignment="1">
      <alignment horizontal="center" vertical="center"/>
    </xf>
    <xf numFmtId="37" fontId="4" fillId="3" borderId="124" xfId="0" quotePrefix="1" applyNumberFormat="1" applyFont="1" applyFill="1" applyBorder="1" applyAlignment="1">
      <alignment horizontal="center" vertical="center"/>
    </xf>
    <xf numFmtId="37" fontId="4" fillId="3" borderId="41" xfId="0" quotePrefix="1" applyNumberFormat="1" applyFont="1" applyFill="1" applyBorder="1" applyAlignment="1">
      <alignment horizontal="centerContinuous" vertical="center"/>
    </xf>
    <xf numFmtId="37" fontId="4" fillId="3" borderId="41" xfId="0" quotePrefix="1" applyNumberFormat="1" applyFont="1" applyFill="1" applyBorder="1" applyAlignment="1">
      <alignment horizontal="center" vertical="center"/>
    </xf>
    <xf numFmtId="37" fontId="4" fillId="3" borderId="44" xfId="0" quotePrefix="1" applyNumberFormat="1" applyFont="1" applyFill="1" applyBorder="1" applyAlignment="1">
      <alignment horizontal="centerContinuous" vertical="center"/>
    </xf>
    <xf numFmtId="37" fontId="4" fillId="3" borderId="181" xfId="0" quotePrefix="1" applyNumberFormat="1" applyFont="1" applyFill="1" applyBorder="1" applyAlignment="1">
      <alignment horizontal="centerContinuous" vertical="center"/>
    </xf>
    <xf numFmtId="0" fontId="44" fillId="4" borderId="76" xfId="0" applyFont="1" applyFill="1" applyBorder="1" applyAlignment="1">
      <alignment horizontal="right"/>
    </xf>
    <xf numFmtId="0" fontId="44" fillId="4" borderId="76" xfId="0" applyFont="1" applyFill="1" applyBorder="1"/>
    <xf numFmtId="0" fontId="41" fillId="4" borderId="76" xfId="0" applyFont="1" applyFill="1" applyBorder="1"/>
    <xf numFmtId="0" fontId="2" fillId="0" borderId="190" xfId="0" applyFont="1" applyBorder="1" applyAlignment="1">
      <alignment horizontal="center" vertical="center"/>
    </xf>
    <xf numFmtId="0" fontId="4" fillId="0" borderId="100" xfId="0" applyFont="1" applyBorder="1" applyAlignment="1">
      <alignment horizontal="center"/>
    </xf>
    <xf numFmtId="175" fontId="4" fillId="0" borderId="35" xfId="0" applyNumberFormat="1" applyFont="1" applyBorder="1" applyAlignment="1">
      <alignment horizontal="center"/>
    </xf>
    <xf numFmtId="0" fontId="4" fillId="0" borderId="35" xfId="0" applyFont="1" applyBorder="1" applyAlignment="1">
      <alignment horizontal="center"/>
    </xf>
    <xf numFmtId="164" fontId="4" fillId="0" borderId="35" xfId="1" applyFont="1" applyBorder="1" applyAlignment="1">
      <alignment horizontal="center"/>
    </xf>
    <xf numFmtId="164" fontId="4" fillId="0" borderId="35" xfId="1" quotePrefix="1" applyFont="1" applyBorder="1" applyAlignment="1">
      <alignment horizontal="center"/>
    </xf>
    <xf numFmtId="164" fontId="4" fillId="0" borderId="36" xfId="1" quotePrefix="1" applyFont="1" applyBorder="1" applyAlignment="1">
      <alignment horizontal="center"/>
    </xf>
    <xf numFmtId="165" fontId="4" fillId="0" borderId="122" xfId="1" quotePrefix="1" applyNumberFormat="1" applyFont="1" applyBorder="1" applyAlignment="1">
      <alignment horizontal="center" vertical="center" wrapText="1"/>
    </xf>
    <xf numFmtId="165" fontId="4" fillId="0" borderId="41" xfId="1" quotePrefix="1" applyNumberFormat="1" applyFont="1" applyBorder="1" applyAlignment="1">
      <alignment horizontal="center" vertical="center" wrapText="1"/>
    </xf>
    <xf numFmtId="165" fontId="4" fillId="0" borderId="44" xfId="1" quotePrefix="1" applyNumberFormat="1" applyFont="1" applyBorder="1" applyAlignment="1">
      <alignment horizontal="center" vertical="center"/>
    </xf>
    <xf numFmtId="166" fontId="2" fillId="0" borderId="88" xfId="1" applyNumberFormat="1" applyFont="1" applyBorder="1" applyAlignment="1">
      <alignment horizontal="center" vertical="center" wrapText="1"/>
    </xf>
    <xf numFmtId="164" fontId="2" fillId="0" borderId="99" xfId="1" applyFont="1" applyBorder="1" applyAlignment="1">
      <alignment horizontal="center" vertical="center" wrapText="1"/>
    </xf>
    <xf numFmtId="14" fontId="4" fillId="0" borderId="35" xfId="0" applyNumberFormat="1" applyFont="1" applyBorder="1" applyAlignment="1">
      <alignment horizontal="center"/>
    </xf>
    <xf numFmtId="165" fontId="4" fillId="0" borderId="35" xfId="1" applyNumberFormat="1" applyFont="1" applyBorder="1" applyAlignment="1">
      <alignment horizontal="center"/>
    </xf>
    <xf numFmtId="166" fontId="4" fillId="0" borderId="35" xfId="1" applyNumberFormat="1" applyFont="1" applyBorder="1" applyAlignment="1">
      <alignment horizontal="center"/>
    </xf>
    <xf numFmtId="0" fontId="4" fillId="0" borderId="35" xfId="0" quotePrefix="1" applyFont="1" applyBorder="1" applyAlignment="1">
      <alignment horizontal="center"/>
    </xf>
    <xf numFmtId="168" fontId="4" fillId="0" borderId="41" xfId="0" quotePrefix="1" applyNumberFormat="1" applyFont="1" applyBorder="1" applyAlignment="1">
      <alignment horizontal="center"/>
    </xf>
    <xf numFmtId="168" fontId="4" fillId="0" borderId="44" xfId="0" quotePrefix="1" applyNumberFormat="1" applyFont="1" applyBorder="1" applyAlignment="1">
      <alignment horizontal="center"/>
    </xf>
    <xf numFmtId="164" fontId="2" fillId="9" borderId="88" xfId="1" applyFont="1" applyFill="1" applyBorder="1" applyAlignment="1">
      <alignment horizontal="center" vertical="center"/>
    </xf>
    <xf numFmtId="164" fontId="2" fillId="9" borderId="89" xfId="1" applyFont="1" applyFill="1" applyBorder="1" applyAlignment="1">
      <alignment horizontal="center" vertical="center"/>
    </xf>
    <xf numFmtId="0" fontId="4" fillId="9" borderId="35" xfId="0" applyFont="1" applyFill="1" applyBorder="1" applyAlignment="1">
      <alignment horizontal="center"/>
    </xf>
    <xf numFmtId="175" fontId="4" fillId="9" borderId="35" xfId="0" applyNumberFormat="1" applyFont="1" applyFill="1" applyBorder="1" applyAlignment="1">
      <alignment horizontal="center"/>
    </xf>
    <xf numFmtId="164" fontId="4" fillId="9" borderId="35" xfId="1" applyFont="1" applyFill="1" applyBorder="1" applyAlignment="1">
      <alignment horizontal="center"/>
    </xf>
    <xf numFmtId="0" fontId="2" fillId="9" borderId="86" xfId="0" applyFont="1" applyFill="1" applyBorder="1" applyAlignment="1">
      <alignment horizontal="center" vertical="center"/>
    </xf>
    <xf numFmtId="164" fontId="2" fillId="9" borderId="86" xfId="1" applyFont="1" applyFill="1" applyBorder="1" applyAlignment="1">
      <alignment horizontal="center" vertical="center"/>
    </xf>
    <xf numFmtId="165" fontId="2" fillId="9" borderId="86" xfId="1" applyNumberFormat="1" applyFont="1" applyFill="1" applyBorder="1" applyAlignment="1">
      <alignment horizontal="center" vertical="center"/>
    </xf>
    <xf numFmtId="164" fontId="2" fillId="9" borderId="83" xfId="1" applyFont="1" applyFill="1" applyBorder="1" applyAlignment="1">
      <alignment horizontal="center" vertical="center"/>
    </xf>
    <xf numFmtId="166" fontId="2" fillId="9" borderId="96" xfId="1" applyNumberFormat="1" applyFont="1" applyFill="1" applyBorder="1" applyAlignment="1">
      <alignment horizontal="center" vertical="center"/>
    </xf>
    <xf numFmtId="165" fontId="2" fillId="9" borderId="83" xfId="1" applyNumberFormat="1" applyFont="1" applyFill="1" applyBorder="1" applyAlignment="1">
      <alignment horizontal="center" vertical="center"/>
    </xf>
    <xf numFmtId="164" fontId="2" fillId="9" borderId="86" xfId="1" applyFont="1" applyFill="1" applyBorder="1" applyAlignment="1">
      <alignment horizontal="center" vertical="center" wrapText="1"/>
    </xf>
    <xf numFmtId="164" fontId="2" fillId="9" borderId="89" xfId="1" applyFont="1" applyFill="1" applyBorder="1" applyAlignment="1">
      <alignment horizontal="center" vertical="center" wrapText="1"/>
    </xf>
    <xf numFmtId="0" fontId="2" fillId="9" borderId="86" xfId="0" applyFont="1" applyFill="1" applyBorder="1" applyAlignment="1">
      <alignment horizontal="center" vertical="center" wrapText="1"/>
    </xf>
    <xf numFmtId="0" fontId="2" fillId="9" borderId="89" xfId="0" applyFont="1" applyFill="1" applyBorder="1" applyAlignment="1">
      <alignment horizontal="center" vertical="center" wrapText="1"/>
    </xf>
    <xf numFmtId="0" fontId="2" fillId="9" borderId="83" xfId="0" applyFont="1" applyFill="1" applyBorder="1" applyAlignment="1">
      <alignment horizontal="center" vertical="center" wrapText="1"/>
    </xf>
    <xf numFmtId="0" fontId="2" fillId="0" borderId="122" xfId="0" applyFont="1" applyBorder="1" applyAlignment="1">
      <alignment horizontal="center"/>
    </xf>
    <xf numFmtId="0" fontId="2" fillId="4" borderId="64" xfId="0" applyFont="1" applyFill="1" applyBorder="1"/>
    <xf numFmtId="164" fontId="2" fillId="0" borderId="41" xfId="1" quotePrefix="1" applyFont="1" applyBorder="1" applyAlignment="1">
      <alignment horizontal="center"/>
    </xf>
    <xf numFmtId="164" fontId="2" fillId="0" borderId="181" xfId="1" quotePrefix="1" applyFont="1" applyBorder="1" applyAlignment="1">
      <alignment horizontal="center"/>
    </xf>
    <xf numFmtId="0" fontId="44" fillId="4" borderId="75" xfId="0" applyFont="1" applyFill="1" applyBorder="1" applyAlignment="1">
      <alignment horizontal="left"/>
    </xf>
    <xf numFmtId="0" fontId="2" fillId="4" borderId="150" xfId="0" applyFont="1" applyFill="1" applyBorder="1"/>
    <xf numFmtId="0" fontId="2" fillId="4" borderId="182" xfId="0" applyFont="1" applyFill="1" applyBorder="1"/>
    <xf numFmtId="0" fontId="2" fillId="4" borderId="191" xfId="0" applyFont="1" applyFill="1" applyBorder="1"/>
    <xf numFmtId="168" fontId="2" fillId="4" borderId="183" xfId="1" applyNumberFormat="1" applyFont="1" applyFill="1" applyBorder="1"/>
    <xf numFmtId="0" fontId="76" fillId="0" borderId="0" xfId="4" applyFont="1"/>
    <xf numFmtId="0" fontId="11" fillId="0" borderId="0" xfId="0" applyFont="1" applyAlignment="1">
      <alignment vertical="center" wrapText="1"/>
    </xf>
    <xf numFmtId="168" fontId="6" fillId="0" borderId="0" xfId="1" applyNumberFormat="1" applyFont="1"/>
    <xf numFmtId="168" fontId="11" fillId="0" borderId="0" xfId="1" applyNumberFormat="1" applyFont="1"/>
    <xf numFmtId="0" fontId="2" fillId="4" borderId="304" xfId="0" applyFont="1" applyFill="1" applyBorder="1" applyAlignment="1">
      <alignment horizontal="center"/>
    </xf>
    <xf numFmtId="0" fontId="2" fillId="4" borderId="305" xfId="0" applyFont="1" applyFill="1" applyBorder="1" applyAlignment="1">
      <alignment horizontal="left"/>
    </xf>
    <xf numFmtId="0" fontId="2" fillId="4" borderId="306" xfId="0" applyFont="1" applyFill="1" applyBorder="1"/>
    <xf numFmtId="0" fontId="2" fillId="4" borderId="307" xfId="0" applyFont="1" applyFill="1" applyBorder="1"/>
    <xf numFmtId="0" fontId="48" fillId="0" borderId="0" xfId="0" applyFont="1"/>
    <xf numFmtId="0" fontId="48" fillId="0" borderId="27" xfId="0" applyFont="1" applyBorder="1"/>
    <xf numFmtId="164" fontId="41" fillId="4" borderId="193" xfId="1" applyFont="1" applyFill="1" applyBorder="1"/>
    <xf numFmtId="0" fontId="52" fillId="0" borderId="15" xfId="0" applyFont="1" applyBorder="1"/>
    <xf numFmtId="0" fontId="52" fillId="0" borderId="15" xfId="0" applyFont="1" applyBorder="1" applyAlignment="1">
      <alignment horizontal="right"/>
    </xf>
    <xf numFmtId="0" fontId="44" fillId="4" borderId="82" xfId="0" applyFont="1" applyFill="1" applyBorder="1"/>
    <xf numFmtId="0" fontId="44" fillId="4" borderId="45" xfId="0" applyFont="1" applyFill="1" applyBorder="1"/>
    <xf numFmtId="0" fontId="44" fillId="4" borderId="45" xfId="0" applyFont="1" applyFill="1" applyBorder="1" applyAlignment="1">
      <alignment horizontal="right"/>
    </xf>
    <xf numFmtId="0" fontId="41" fillId="4" borderId="45" xfId="0" applyFont="1" applyFill="1" applyBorder="1"/>
    <xf numFmtId="0" fontId="42" fillId="0" borderId="308" xfId="0" applyFont="1" applyBorder="1" applyAlignment="1">
      <alignment horizontal="center"/>
    </xf>
    <xf numFmtId="0" fontId="42" fillId="0" borderId="309" xfId="0" applyFont="1" applyBorder="1" applyAlignment="1">
      <alignment horizontal="center"/>
    </xf>
    <xf numFmtId="0" fontId="59" fillId="0" borderId="311" xfId="0" applyFont="1" applyBorder="1"/>
    <xf numFmtId="49" fontId="59" fillId="0" borderId="312" xfId="0" applyNumberFormat="1" applyFont="1" applyBorder="1" applyAlignment="1">
      <alignment horizontal="center" wrapText="1"/>
    </xf>
    <xf numFmtId="0" fontId="42" fillId="0" borderId="311" xfId="0" applyFont="1" applyBorder="1"/>
    <xf numFmtId="164" fontId="42" fillId="0" borderId="311" xfId="1" applyFont="1" applyBorder="1" applyAlignment="1" applyProtection="1">
      <alignment vertical="center"/>
      <protection locked="0"/>
    </xf>
    <xf numFmtId="164" fontId="42" fillId="0" borderId="313" xfId="1" applyFont="1" applyBorder="1" applyAlignment="1">
      <alignment horizontal="center" vertical="center" wrapText="1"/>
    </xf>
    <xf numFmtId="49" fontId="59" fillId="0" borderId="312" xfId="0" applyNumberFormat="1" applyFont="1" applyBorder="1" applyAlignment="1">
      <alignment horizontal="center"/>
    </xf>
    <xf numFmtId="164" fontId="42" fillId="0" borderId="313" xfId="1" quotePrefix="1" applyFont="1" applyBorder="1" applyAlignment="1">
      <alignment horizontal="center" vertical="center" wrapText="1"/>
    </xf>
    <xf numFmtId="164" fontId="42" fillId="0" borderId="311" xfId="1" applyFont="1" applyBorder="1" applyAlignment="1">
      <alignment vertical="center" wrapText="1"/>
    </xf>
    <xf numFmtId="0" fontId="42" fillId="0" borderId="311" xfId="0" applyFont="1" applyBorder="1" applyAlignment="1">
      <alignment horizontal="left" indent="2"/>
    </xf>
    <xf numFmtId="164" fontId="42" fillId="0" borderId="314" xfId="1" applyFont="1" applyBorder="1" applyAlignment="1" applyProtection="1">
      <alignment vertical="center"/>
      <protection locked="0"/>
    </xf>
    <xf numFmtId="164" fontId="42" fillId="0" borderId="315" xfId="1" applyFont="1" applyBorder="1" applyAlignment="1">
      <alignment horizontal="center" vertical="center" wrapText="1"/>
    </xf>
    <xf numFmtId="0" fontId="59" fillId="0" borderId="68" xfId="0" applyFont="1" applyBorder="1" applyAlignment="1">
      <alignment horizontal="center"/>
    </xf>
    <xf numFmtId="0" fontId="59" fillId="0" borderId="153" xfId="0" applyFont="1" applyBorder="1" applyAlignment="1">
      <alignment horizontal="center"/>
    </xf>
    <xf numFmtId="164" fontId="42" fillId="0" borderId="316" xfId="1" applyFont="1" applyBorder="1" applyAlignment="1" applyProtection="1">
      <alignment vertical="center"/>
      <protection locked="0"/>
    </xf>
    <xf numFmtId="164" fontId="42" fillId="0" borderId="317" xfId="1" applyFont="1" applyBorder="1" applyAlignment="1" applyProtection="1">
      <alignment vertical="center"/>
      <protection locked="0"/>
    </xf>
    <xf numFmtId="164" fontId="42" fillId="0" borderId="317" xfId="1" applyFont="1" applyBorder="1" applyAlignment="1">
      <alignment vertical="center" wrapText="1"/>
    </xf>
    <xf numFmtId="49" fontId="59" fillId="0" borderId="318" xfId="0" applyNumberFormat="1" applyFont="1" applyBorder="1" applyAlignment="1">
      <alignment horizontal="center" wrapText="1"/>
    </xf>
    <xf numFmtId="0" fontId="59" fillId="0" borderId="319" xfId="0" applyFont="1" applyBorder="1"/>
    <xf numFmtId="0" fontId="42" fillId="0" borderId="319" xfId="0" applyFont="1" applyBorder="1"/>
    <xf numFmtId="0" fontId="42" fillId="0" borderId="320" xfId="0" applyFont="1" applyBorder="1"/>
    <xf numFmtId="0" fontId="42" fillId="0" borderId="313" xfId="0" applyFont="1" applyBorder="1"/>
    <xf numFmtId="49" fontId="59" fillId="0" borderId="321" xfId="11" applyNumberFormat="1" applyFont="1" applyBorder="1" applyAlignment="1">
      <alignment horizontal="center"/>
    </xf>
    <xf numFmtId="0" fontId="42" fillId="0" borderId="322" xfId="0" applyFont="1" applyBorder="1" applyAlignment="1">
      <alignment horizontal="left" indent="2"/>
    </xf>
    <xf numFmtId="0" fontId="42" fillId="0" borderId="322" xfId="0" applyFont="1" applyBorder="1"/>
    <xf numFmtId="0" fontId="42" fillId="0" borderId="323" xfId="0" applyFont="1" applyBorder="1"/>
    <xf numFmtId="164" fontId="42" fillId="0" borderId="324" xfId="1" applyFont="1" applyBorder="1" applyAlignment="1" applyProtection="1">
      <alignment vertical="center"/>
      <protection locked="0"/>
    </xf>
    <xf numFmtId="164" fontId="42" fillId="0" borderId="322" xfId="1" applyFont="1" applyBorder="1" applyAlignment="1" applyProtection="1">
      <alignment vertical="center"/>
      <protection locked="0"/>
    </xf>
    <xf numFmtId="164" fontId="42" fillId="0" borderId="323" xfId="1" applyFont="1" applyBorder="1" applyAlignment="1">
      <alignment horizontal="center" vertical="center" wrapText="1"/>
    </xf>
    <xf numFmtId="49" fontId="59" fillId="0" borderId="325" xfId="0" applyNumberFormat="1" applyFont="1" applyBorder="1" applyAlignment="1">
      <alignment horizontal="center"/>
    </xf>
    <xf numFmtId="0" fontId="59" fillId="0" borderId="326" xfId="0" applyFont="1" applyBorder="1"/>
    <xf numFmtId="0" fontId="42" fillId="0" borderId="326" xfId="0" applyFont="1" applyBorder="1"/>
    <xf numFmtId="0" fontId="42" fillId="0" borderId="327" xfId="0" applyFont="1" applyBorder="1"/>
    <xf numFmtId="0" fontId="41" fillId="10" borderId="58" xfId="0" applyFont="1" applyFill="1" applyBorder="1"/>
    <xf numFmtId="164" fontId="42" fillId="10" borderId="328" xfId="1" applyFont="1" applyFill="1" applyBorder="1" applyAlignment="1">
      <alignment vertical="center" wrapText="1"/>
    </xf>
    <xf numFmtId="164" fontId="42" fillId="10" borderId="329" xfId="1" applyFont="1" applyFill="1" applyBorder="1" applyAlignment="1">
      <alignment vertical="center" wrapText="1"/>
    </xf>
    <xf numFmtId="164" fontId="42" fillId="10" borderId="330" xfId="1" applyFont="1" applyFill="1" applyBorder="1" applyAlignment="1">
      <alignment horizontal="center" vertical="center" wrapText="1"/>
    </xf>
    <xf numFmtId="0" fontId="49" fillId="0" borderId="311" xfId="0" applyFont="1" applyBorder="1"/>
    <xf numFmtId="0" fontId="47" fillId="0" borderId="311" xfId="0" applyFont="1" applyBorder="1"/>
    <xf numFmtId="164" fontId="49" fillId="0" borderId="311" xfId="1" applyFont="1" applyBorder="1" applyAlignment="1">
      <alignment vertical="center" wrapText="1"/>
    </xf>
    <xf numFmtId="164" fontId="49" fillId="0" borderId="313" xfId="1" applyFont="1" applyBorder="1" applyAlignment="1">
      <alignment vertical="center" wrapText="1"/>
    </xf>
    <xf numFmtId="164" fontId="47" fillId="0" borderId="311" xfId="1" applyFont="1" applyBorder="1" applyAlignment="1" applyProtection="1">
      <alignment vertical="center"/>
      <protection locked="0"/>
    </xf>
    <xf numFmtId="164" fontId="61" fillId="0" borderId="313" xfId="1" applyFont="1" applyBorder="1" applyAlignment="1">
      <alignment vertical="center" wrapText="1"/>
    </xf>
    <xf numFmtId="164" fontId="47" fillId="0" borderId="313" xfId="1" applyFont="1" applyBorder="1" applyAlignment="1">
      <alignment vertical="center" wrapText="1"/>
    </xf>
    <xf numFmtId="0" fontId="47" fillId="0" borderId="311" xfId="0" quotePrefix="1" applyFont="1" applyBorder="1"/>
    <xf numFmtId="0" fontId="47" fillId="0" borderId="314" xfId="0" applyFont="1" applyBorder="1"/>
    <xf numFmtId="0" fontId="47" fillId="0" borderId="315" xfId="0" applyFont="1" applyBorder="1"/>
    <xf numFmtId="0" fontId="47" fillId="0" borderId="68" xfId="0" applyFont="1" applyBorder="1"/>
    <xf numFmtId="0" fontId="49" fillId="0" borderId="68" xfId="0" applyFont="1" applyBorder="1" applyAlignment="1">
      <alignment horizontal="center"/>
    </xf>
    <xf numFmtId="0" fontId="49" fillId="0" borderId="153" xfId="0" applyFont="1" applyBorder="1" applyAlignment="1">
      <alignment horizontal="center"/>
    </xf>
    <xf numFmtId="0" fontId="49" fillId="0" borderId="187" xfId="0" applyFont="1" applyBorder="1"/>
    <xf numFmtId="0" fontId="49" fillId="0" borderId="331" xfId="0" applyFont="1" applyBorder="1"/>
    <xf numFmtId="0" fontId="49" fillId="0" borderId="312" xfId="0" applyFont="1" applyBorder="1" applyAlignment="1">
      <alignment horizontal="left"/>
    </xf>
    <xf numFmtId="0" fontId="47" fillId="0" borderId="312" xfId="0" applyFont="1" applyBorder="1" applyAlignment="1">
      <alignment horizontal="left" indent="4"/>
    </xf>
    <xf numFmtId="0" fontId="49" fillId="0" borderId="321" xfId="0" applyFont="1" applyBorder="1" applyAlignment="1">
      <alignment horizontal="left"/>
    </xf>
    <xf numFmtId="0" fontId="49" fillId="0" borderId="322" xfId="0" applyFont="1" applyBorder="1"/>
    <xf numFmtId="0" fontId="47" fillId="0" borderId="322" xfId="0" applyFont="1" applyBorder="1"/>
    <xf numFmtId="0" fontId="49" fillId="0" borderId="325" xfId="0" applyFont="1" applyBorder="1"/>
    <xf numFmtId="0" fontId="47" fillId="0" borderId="326" xfId="0" applyFont="1" applyBorder="1"/>
    <xf numFmtId="164" fontId="49" fillId="10" borderId="332" xfId="1" applyFont="1" applyFill="1" applyBorder="1" applyAlignment="1">
      <alignment vertical="center" wrapText="1"/>
    </xf>
    <xf numFmtId="164" fontId="49" fillId="10" borderId="333" xfId="1" applyFont="1" applyFill="1" applyBorder="1" applyAlignment="1">
      <alignment vertical="center" wrapText="1"/>
    </xf>
    <xf numFmtId="166" fontId="2" fillId="0" borderId="83" xfId="1" applyNumberFormat="1" applyFont="1" applyBorder="1" applyAlignment="1">
      <alignment horizontal="center" vertical="center"/>
    </xf>
    <xf numFmtId="0" fontId="6" fillId="0" borderId="0" xfId="0" applyFont="1" applyAlignment="1">
      <alignment vertical="center"/>
    </xf>
    <xf numFmtId="0" fontId="11" fillId="0" borderId="0" xfId="0" applyFont="1" applyAlignment="1">
      <alignment vertical="center"/>
    </xf>
    <xf numFmtId="0" fontId="77" fillId="0" borderId="0" xfId="0" applyFont="1"/>
    <xf numFmtId="0" fontId="4" fillId="0" borderId="309" xfId="0" applyFont="1" applyBorder="1"/>
    <xf numFmtId="0" fontId="4" fillId="0" borderId="309" xfId="0" applyFont="1" applyBorder="1" applyAlignment="1">
      <alignment horizontal="center"/>
    </xf>
    <xf numFmtId="0" fontId="72" fillId="0" borderId="309" xfId="0" applyFont="1" applyBorder="1"/>
    <xf numFmtId="0" fontId="13" fillId="0" borderId="0" xfId="0" applyFont="1" applyAlignment="1">
      <alignment horizontal="left"/>
    </xf>
    <xf numFmtId="0" fontId="4" fillId="0" borderId="185" xfId="0" applyFont="1" applyBorder="1" applyAlignment="1">
      <alignment horizontal="center"/>
    </xf>
    <xf numFmtId="0" fontId="78" fillId="0" borderId="0" xfId="0" applyFont="1"/>
    <xf numFmtId="164" fontId="4" fillId="9" borderId="0" xfId="2" applyFont="1" applyFill="1"/>
    <xf numFmtId="0" fontId="4" fillId="9" borderId="0" xfId="0" applyFont="1" applyFill="1"/>
    <xf numFmtId="0" fontId="2" fillId="9" borderId="0" xfId="0" applyFont="1" applyFill="1"/>
    <xf numFmtId="164" fontId="2" fillId="9" borderId="0" xfId="2" applyFont="1" applyFill="1"/>
    <xf numFmtId="37" fontId="4" fillId="0" borderId="198" xfId="0" quotePrefix="1" applyNumberFormat="1" applyFont="1" applyBorder="1" applyAlignment="1">
      <alignment horizontal="centerContinuous" vertical="center"/>
    </xf>
    <xf numFmtId="0" fontId="15" fillId="0" borderId="199" xfId="0" applyFont="1" applyBorder="1"/>
    <xf numFmtId="0" fontId="2" fillId="4" borderId="120" xfId="0" applyFont="1" applyFill="1" applyBorder="1"/>
    <xf numFmtId="0" fontId="2" fillId="0" borderId="163" xfId="0" applyFont="1" applyBorder="1" applyAlignment="1">
      <alignment horizontal="center" vertical="center" wrapText="1"/>
    </xf>
    <xf numFmtId="169" fontId="4" fillId="0" borderId="122" xfId="0" quotePrefix="1" applyNumberFormat="1" applyFont="1" applyBorder="1" applyAlignment="1">
      <alignment horizontal="center"/>
    </xf>
    <xf numFmtId="0" fontId="4" fillId="0" borderId="88" xfId="0" applyFont="1" applyBorder="1" applyAlignment="1">
      <alignment horizontal="center"/>
    </xf>
    <xf numFmtId="0" fontId="4" fillId="0" borderId="95" xfId="0" applyFont="1" applyBorder="1" applyAlignment="1">
      <alignment horizontal="center"/>
    </xf>
    <xf numFmtId="0" fontId="4" fillId="0" borderId="0" xfId="0" applyFont="1" applyBorder="1"/>
    <xf numFmtId="0" fontId="4" fillId="0" borderId="8" xfId="0" applyFont="1" applyBorder="1"/>
    <xf numFmtId="169" fontId="4" fillId="0" borderId="203" xfId="0" quotePrefix="1" applyNumberFormat="1" applyFont="1" applyBorder="1" applyAlignment="1">
      <alignment horizontal="center"/>
    </xf>
    <xf numFmtId="0" fontId="4" fillId="0" borderId="0" xfId="0" applyFont="1"/>
    <xf numFmtId="0" fontId="2" fillId="0" borderId="0" xfId="0" applyFont="1"/>
    <xf numFmtId="0" fontId="44" fillId="10" borderId="33" xfId="0" applyFont="1" applyFill="1" applyBorder="1" applyAlignment="1">
      <alignment horizontal="left" vertical="center" wrapText="1"/>
    </xf>
    <xf numFmtId="0" fontId="20" fillId="10" borderId="0" xfId="0" applyFont="1" applyFill="1"/>
    <xf numFmtId="0" fontId="2" fillId="4" borderId="342" xfId="0" applyFont="1" applyFill="1" applyBorder="1" applyAlignment="1">
      <alignment horizontal="left"/>
    </xf>
    <xf numFmtId="0" fontId="2" fillId="4" borderId="343" xfId="0" applyFont="1" applyFill="1" applyBorder="1" applyAlignment="1">
      <alignment horizontal="left"/>
    </xf>
    <xf numFmtId="0" fontId="2" fillId="4" borderId="343" xfId="0" applyFont="1" applyFill="1" applyBorder="1"/>
    <xf numFmtId="0" fontId="2" fillId="4" borderId="345" xfId="0" applyFont="1" applyFill="1" applyBorder="1"/>
    <xf numFmtId="0" fontId="2" fillId="4" borderId="344" xfId="0" applyFont="1" applyFill="1" applyBorder="1"/>
    <xf numFmtId="10" fontId="49" fillId="0" borderId="322" xfId="11" applyNumberFormat="1" applyFont="1" applyBorder="1"/>
    <xf numFmtId="10" fontId="47" fillId="0" borderId="322" xfId="11" applyNumberFormat="1" applyFont="1" applyBorder="1"/>
    <xf numFmtId="10" fontId="47" fillId="0" borderId="322" xfId="11" applyNumberFormat="1" applyFont="1" applyBorder="1" applyAlignment="1">
      <alignment vertical="center"/>
    </xf>
    <xf numFmtId="10" fontId="47" fillId="0" borderId="0" xfId="11" applyNumberFormat="1" applyFont="1"/>
    <xf numFmtId="164" fontId="47" fillId="0" borderId="323" xfId="1" applyFont="1" applyBorder="1" applyAlignment="1">
      <alignment vertical="center" wrapText="1"/>
    </xf>
    <xf numFmtId="0" fontId="49" fillId="0" borderId="321" xfId="1" applyNumberFormat="1" applyFont="1" applyBorder="1" applyAlignment="1">
      <alignment horizontal="left"/>
    </xf>
    <xf numFmtId="164" fontId="44" fillId="10" borderId="118" xfId="1" applyFont="1" applyFill="1" applyBorder="1" applyAlignment="1">
      <alignment horizontal="left" vertical="center" wrapText="1" indent="2"/>
    </xf>
    <xf numFmtId="165" fontId="4" fillId="11" borderId="195" xfId="0" applyNumberFormat="1" applyFont="1" applyFill="1" applyBorder="1"/>
    <xf numFmtId="0" fontId="4" fillId="11" borderId="187" xfId="0" applyFont="1" applyFill="1" applyBorder="1" applyAlignment="1">
      <alignment horizontal="center"/>
    </xf>
    <xf numFmtId="0" fontId="4" fillId="11" borderId="68" xfId="0" applyFont="1" applyFill="1" applyBorder="1"/>
    <xf numFmtId="165" fontId="4" fillId="11" borderId="197" xfId="0" applyNumberFormat="1" applyFont="1" applyFill="1" applyBorder="1"/>
    <xf numFmtId="0" fontId="2" fillId="0" borderId="0" xfId="0" applyFont="1"/>
    <xf numFmtId="0" fontId="4" fillId="0" borderId="0" xfId="0" applyFont="1"/>
    <xf numFmtId="0" fontId="6" fillId="0" borderId="0" xfId="0" applyFont="1"/>
    <xf numFmtId="0" fontId="2" fillId="0" borderId="86" xfId="0" applyFont="1" applyBorder="1" applyAlignment="1">
      <alignment horizontal="center" vertical="center"/>
    </xf>
    <xf numFmtId="0" fontId="2" fillId="0" borderId="83" xfId="0" applyFont="1" applyBorder="1" applyAlignment="1">
      <alignment horizontal="center" vertical="center"/>
    </xf>
    <xf numFmtId="0" fontId="4" fillId="0" borderId="41" xfId="0" applyFont="1" applyBorder="1" applyAlignment="1">
      <alignment horizontal="center"/>
    </xf>
    <xf numFmtId="164" fontId="85" fillId="0" borderId="0" xfId="1" applyFont="1" applyAlignment="1">
      <alignment vertical="center" wrapText="1"/>
    </xf>
    <xf numFmtId="0" fontId="83" fillId="0" borderId="0" xfId="0" applyFont="1"/>
    <xf numFmtId="164" fontId="44" fillId="0" borderId="0" xfId="1" applyFont="1" applyFill="1" applyAlignment="1">
      <alignment vertical="center" wrapText="1"/>
    </xf>
    <xf numFmtId="0" fontId="41" fillId="0" borderId="0" xfId="0" applyFont="1" applyFill="1"/>
    <xf numFmtId="0" fontId="4" fillId="0" borderId="41" xfId="0" applyFont="1" applyFill="1" applyBorder="1" applyAlignment="1">
      <alignment horizontal="center"/>
    </xf>
    <xf numFmtId="0" fontId="4" fillId="0" borderId="0" xfId="0" applyFont="1" applyFill="1"/>
    <xf numFmtId="168" fontId="2" fillId="0" borderId="0" xfId="1" applyNumberFormat="1" applyFont="1" applyFill="1"/>
    <xf numFmtId="0" fontId="2" fillId="0" borderId="0" xfId="0" applyFont="1" applyFill="1"/>
    <xf numFmtId="168" fontId="4" fillId="0" borderId="0" xfId="1" applyNumberFormat="1" applyFont="1" applyFill="1"/>
    <xf numFmtId="0" fontId="87" fillId="4" borderId="58" xfId="0" applyFont="1" applyFill="1" applyBorder="1"/>
    <xf numFmtId="0" fontId="2" fillId="10" borderId="182" xfId="0" applyFont="1" applyFill="1" applyBorder="1"/>
    <xf numFmtId="0" fontId="2" fillId="10" borderId="191" xfId="0" applyFont="1" applyFill="1" applyBorder="1"/>
    <xf numFmtId="0" fontId="2" fillId="10" borderId="183" xfId="0" applyFont="1" applyFill="1" applyBorder="1"/>
    <xf numFmtId="0" fontId="2" fillId="10" borderId="346" xfId="0" applyFont="1" applyFill="1" applyBorder="1"/>
    <xf numFmtId="0" fontId="2" fillId="10" borderId="183" xfId="0" applyFont="1" applyFill="1" applyBorder="1" applyAlignment="1">
      <alignment horizontal="center"/>
    </xf>
    <xf numFmtId="0" fontId="2" fillId="10" borderId="192" xfId="0" applyFont="1" applyFill="1" applyBorder="1"/>
    <xf numFmtId="0" fontId="4" fillId="0" borderId="0" xfId="0" applyFont="1"/>
    <xf numFmtId="0" fontId="2" fillId="4" borderId="64" xfId="0" applyFont="1" applyFill="1" applyBorder="1" applyAlignment="1">
      <alignment horizontal="left"/>
    </xf>
    <xf numFmtId="0" fontId="2" fillId="9" borderId="163" xfId="0" applyFont="1" applyFill="1" applyBorder="1" applyAlignment="1">
      <alignment horizontal="center" vertical="center" wrapText="1"/>
    </xf>
    <xf numFmtId="0" fontId="4" fillId="0" borderId="0" xfId="0" applyFont="1"/>
    <xf numFmtId="0" fontId="4" fillId="0" borderId="0" xfId="0" applyFont="1"/>
    <xf numFmtId="0" fontId="4" fillId="0" borderId="0" xfId="0" applyFont="1"/>
    <xf numFmtId="0" fontId="4" fillId="0" borderId="68" xfId="0" quotePrefix="1" applyFont="1" applyBorder="1" applyAlignment="1">
      <alignment horizontal="center"/>
    </xf>
    <xf numFmtId="0" fontId="2" fillId="9" borderId="347" xfId="0" applyFont="1" applyFill="1" applyBorder="1" applyAlignment="1">
      <alignment horizontal="center" vertical="center" wrapText="1"/>
    </xf>
    <xf numFmtId="0" fontId="2" fillId="9" borderId="103" xfId="0" applyFont="1" applyFill="1" applyBorder="1" applyAlignment="1">
      <alignment horizontal="center" vertical="center" wrapText="1"/>
    </xf>
    <xf numFmtId="0" fontId="4" fillId="0" borderId="0" xfId="0" applyFont="1"/>
    <xf numFmtId="0" fontId="2" fillId="0" borderId="0" xfId="0" applyFont="1"/>
    <xf numFmtId="0" fontId="2" fillId="0" borderId="0" xfId="0" applyFont="1"/>
    <xf numFmtId="0" fontId="4" fillId="0" borderId="0" xfId="0" applyFont="1"/>
    <xf numFmtId="0" fontId="4" fillId="0" borderId="41" xfId="0" applyFont="1" applyBorder="1" applyAlignment="1">
      <alignment horizontal="center"/>
    </xf>
    <xf numFmtId="0" fontId="2" fillId="9" borderId="163" xfId="0" applyFont="1" applyFill="1" applyBorder="1" applyAlignment="1">
      <alignment horizontal="center" vertical="center" wrapText="1"/>
    </xf>
    <xf numFmtId="169" fontId="4" fillId="0" borderId="41" xfId="0" applyNumberFormat="1" applyFont="1" applyBorder="1" applyAlignment="1">
      <alignment horizontal="center"/>
    </xf>
    <xf numFmtId="0" fontId="4" fillId="0" borderId="0" xfId="0" applyFont="1"/>
    <xf numFmtId="0" fontId="2" fillId="0" borderId="0" xfId="0" applyFont="1"/>
    <xf numFmtId="0" fontId="4" fillId="0" borderId="100" xfId="0" quotePrefix="1" applyFont="1" applyBorder="1" applyAlignment="1">
      <alignment horizontal="center"/>
    </xf>
    <xf numFmtId="0" fontId="4" fillId="0" borderId="0" xfId="0" applyFont="1"/>
    <xf numFmtId="0" fontId="2" fillId="0" borderId="0" xfId="0" applyFont="1"/>
    <xf numFmtId="0" fontId="44" fillId="0" borderId="353" xfId="0" applyFont="1" applyBorder="1" applyAlignment="1">
      <alignment horizontal="center" vertical="center"/>
    </xf>
    <xf numFmtId="164" fontId="4" fillId="9" borderId="354" xfId="1" quotePrefix="1" applyFont="1" applyFill="1" applyBorder="1" applyAlignment="1">
      <alignment horizontal="center"/>
    </xf>
    <xf numFmtId="164" fontId="4" fillId="9" borderId="351" xfId="1" quotePrefix="1" applyFont="1" applyFill="1" applyBorder="1" applyAlignment="1">
      <alignment horizontal="center"/>
    </xf>
    <xf numFmtId="0" fontId="4" fillId="0" borderId="0" xfId="0" applyFont="1"/>
    <xf numFmtId="0" fontId="79" fillId="0" borderId="0" xfId="0" applyFont="1" applyAlignment="1">
      <alignment horizontal="center" vertical="center"/>
    </xf>
    <xf numFmtId="168" fontId="2" fillId="10" borderId="183" xfId="1" applyNumberFormat="1" applyFont="1" applyFill="1" applyBorder="1"/>
    <xf numFmtId="0" fontId="79" fillId="0" borderId="0" xfId="0" applyFont="1"/>
    <xf numFmtId="0" fontId="86" fillId="0" borderId="0" xfId="0" applyFont="1"/>
    <xf numFmtId="0" fontId="86" fillId="0" borderId="357" xfId="0" applyFont="1" applyBorder="1"/>
    <xf numFmtId="0" fontId="86" fillId="0" borderId="103" xfId="0" applyFont="1" applyBorder="1"/>
    <xf numFmtId="0" fontId="86" fillId="0" borderId="226" xfId="0" applyFont="1" applyBorder="1"/>
    <xf numFmtId="0" fontId="86" fillId="0" borderId="173" xfId="0" applyFont="1" applyBorder="1"/>
    <xf numFmtId="0" fontId="86" fillId="0" borderId="185" xfId="0" applyFont="1" applyBorder="1"/>
    <xf numFmtId="0" fontId="86" fillId="0" borderId="163" xfId="0" applyFont="1" applyBorder="1"/>
    <xf numFmtId="0" fontId="86" fillId="0" borderId="166" xfId="0" applyFont="1" applyBorder="1"/>
    <xf numFmtId="0" fontId="86" fillId="0" borderId="164" xfId="0" applyFont="1" applyBorder="1"/>
    <xf numFmtId="0" fontId="86" fillId="0" borderId="196" xfId="0" applyFont="1" applyBorder="1"/>
    <xf numFmtId="0" fontId="86" fillId="0" borderId="161" xfId="0" applyFont="1" applyBorder="1"/>
    <xf numFmtId="0" fontId="86" fillId="0" borderId="162" xfId="0" applyFont="1" applyBorder="1"/>
    <xf numFmtId="0" fontId="86" fillId="0" borderId="259" xfId="0" applyFont="1" applyBorder="1"/>
    <xf numFmtId="0" fontId="79" fillId="0" borderId="0" xfId="0" applyFont="1" applyAlignment="1">
      <alignment horizontal="center" vertical="center" wrapText="1"/>
    </xf>
    <xf numFmtId="0" fontId="86" fillId="0" borderId="358" xfId="0" applyFont="1" applyBorder="1"/>
    <xf numFmtId="0" fontId="86" fillId="0" borderId="359" xfId="0" applyFont="1" applyBorder="1"/>
    <xf numFmtId="0" fontId="86" fillId="0" borderId="360" xfId="0" applyFont="1" applyBorder="1"/>
    <xf numFmtId="0" fontId="86" fillId="0" borderId="361" xfId="0" applyFont="1" applyBorder="1"/>
    <xf numFmtId="0" fontId="79" fillId="10" borderId="205" xfId="0" applyFont="1" applyFill="1" applyBorder="1"/>
    <xf numFmtId="0" fontId="86" fillId="10" borderId="180" xfId="0" applyFont="1" applyFill="1" applyBorder="1"/>
    <xf numFmtId="0" fontId="86" fillId="10" borderId="225" xfId="0" applyFont="1" applyFill="1" applyBorder="1"/>
    <xf numFmtId="0" fontId="86" fillId="10" borderId="207" xfId="0" applyFont="1" applyFill="1" applyBorder="1"/>
    <xf numFmtId="0" fontId="93" fillId="0" borderId="0" xfId="0" applyFont="1" applyAlignment="1">
      <alignment vertical="top"/>
    </xf>
    <xf numFmtId="0" fontId="86" fillId="3" borderId="0" xfId="0" applyFont="1" applyFill="1" applyAlignment="1">
      <alignment vertical="top"/>
    </xf>
    <xf numFmtId="0" fontId="79" fillId="3" borderId="0" xfId="0" applyFont="1" applyFill="1" applyAlignment="1">
      <alignment horizontal="left" vertical="top"/>
    </xf>
    <xf numFmtId="0" fontId="86" fillId="0" borderId="163" xfId="0" applyFont="1" applyBorder="1" applyAlignment="1">
      <alignment horizontal="center" vertical="top"/>
    </xf>
    <xf numFmtId="0" fontId="86" fillId="0" borderId="166" xfId="0" applyFont="1" applyBorder="1" applyAlignment="1">
      <alignment horizontal="center" vertical="top"/>
    </xf>
    <xf numFmtId="0" fontId="86" fillId="0" borderId="68" xfId="0" applyFont="1" applyBorder="1" applyAlignment="1">
      <alignment horizontal="center" vertical="top"/>
    </xf>
    <xf numFmtId="0" fontId="86" fillId="0" borderId="186" xfId="0" applyFont="1" applyBorder="1" applyAlignment="1">
      <alignment horizontal="center" vertical="top"/>
    </xf>
    <xf numFmtId="0" fontId="90" fillId="0" borderId="0" xfId="0" applyFont="1" applyAlignment="1">
      <alignment vertical="top"/>
    </xf>
    <xf numFmtId="0" fontId="79" fillId="0" borderId="0" xfId="0" applyFont="1" applyAlignment="1">
      <alignment horizontal="center" vertical="top" wrapText="1"/>
    </xf>
    <xf numFmtId="0" fontId="86" fillId="0" borderId="0" xfId="0" applyFont="1" applyAlignment="1">
      <alignment horizontal="center" vertical="top"/>
    </xf>
    <xf numFmtId="0" fontId="86" fillId="0" borderId="0" xfId="0" applyFont="1" applyAlignment="1">
      <alignment vertical="top"/>
    </xf>
    <xf numFmtId="0" fontId="89" fillId="3" borderId="0" xfId="0" applyFont="1" applyFill="1" applyAlignment="1">
      <alignment vertical="top"/>
    </xf>
    <xf numFmtId="0" fontId="79" fillId="7" borderId="0" xfId="0" applyFont="1" applyFill="1" applyAlignment="1">
      <alignment horizontal="left" vertical="top"/>
    </xf>
    <xf numFmtId="0" fontId="86" fillId="7" borderId="0" xfId="0" applyFont="1" applyFill="1" applyAlignment="1">
      <alignment vertical="top"/>
    </xf>
    <xf numFmtId="0" fontId="79" fillId="3" borderId="0" xfId="0" applyFont="1" applyFill="1" applyAlignment="1">
      <alignment vertical="top" wrapText="1"/>
    </xf>
    <xf numFmtId="0" fontId="79" fillId="7" borderId="0" xfId="0" applyFont="1" applyFill="1" applyAlignment="1">
      <alignment vertical="top"/>
    </xf>
    <xf numFmtId="0" fontId="86" fillId="7" borderId="0" xfId="0" applyFont="1" applyFill="1" applyAlignment="1">
      <alignment horizontal="left" vertical="top"/>
    </xf>
    <xf numFmtId="0" fontId="86" fillId="7" borderId="0" xfId="0" applyFont="1" applyFill="1" applyAlignment="1" applyProtection="1">
      <alignment vertical="top"/>
      <protection locked="0"/>
    </xf>
    <xf numFmtId="0" fontId="86" fillId="7" borderId="165" xfId="0" applyFont="1" applyFill="1" applyBorder="1" applyAlignment="1">
      <alignment vertical="top"/>
    </xf>
    <xf numFmtId="0" fontId="95" fillId="7" borderId="0" xfId="0" applyFont="1" applyFill="1" applyAlignment="1">
      <alignment horizontal="left" vertical="top"/>
    </xf>
    <xf numFmtId="0" fontId="79" fillId="7" borderId="0" xfId="0" applyFont="1" applyFill="1" applyAlignment="1">
      <alignment horizontal="center" vertical="top"/>
    </xf>
    <xf numFmtId="0" fontId="79" fillId="0" borderId="68" xfId="0" applyFont="1" applyBorder="1" applyAlignment="1">
      <alignment horizontal="center" vertical="center"/>
    </xf>
    <xf numFmtId="0" fontId="86" fillId="7" borderId="3" xfId="0" applyFont="1" applyFill="1" applyBorder="1" applyAlignment="1">
      <alignment vertical="top"/>
    </xf>
    <xf numFmtId="0" fontId="79" fillId="7" borderId="3" xfId="0" applyFont="1" applyFill="1" applyBorder="1" applyAlignment="1">
      <alignment vertical="top"/>
    </xf>
    <xf numFmtId="0" fontId="86" fillId="7" borderId="0" xfId="0" applyFont="1" applyFill="1" applyAlignment="1">
      <alignment horizontal="center" vertical="top"/>
    </xf>
    <xf numFmtId="0" fontId="86" fillId="7" borderId="2" xfId="0" applyFont="1" applyFill="1" applyBorder="1" applyAlignment="1">
      <alignment vertical="top"/>
    </xf>
    <xf numFmtId="0" fontId="86" fillId="7" borderId="83" xfId="0" applyFont="1" applyFill="1" applyBorder="1" applyAlignment="1" applyProtection="1">
      <alignment vertical="top"/>
      <protection locked="0"/>
    </xf>
    <xf numFmtId="0" fontId="86" fillId="7" borderId="168" xfId="0" applyFont="1" applyFill="1" applyBorder="1" applyAlignment="1" applyProtection="1">
      <alignment vertical="top"/>
      <protection locked="0"/>
    </xf>
    <xf numFmtId="0" fontId="86" fillId="7" borderId="5" xfId="0" applyFont="1" applyFill="1" applyBorder="1" applyAlignment="1" applyProtection="1">
      <alignment vertical="top"/>
      <protection locked="0"/>
    </xf>
    <xf numFmtId="0" fontId="86" fillId="7" borderId="0" xfId="0" applyFont="1" applyFill="1" applyBorder="1" applyAlignment="1" applyProtection="1">
      <alignment vertical="top"/>
      <protection locked="0"/>
    </xf>
    <xf numFmtId="0" fontId="86" fillId="7" borderId="0" xfId="0" applyFont="1" applyFill="1" applyAlignment="1">
      <alignment vertical="center" wrapText="1"/>
    </xf>
    <xf numFmtId="0" fontId="79" fillId="7" borderId="0" xfId="0" applyFont="1" applyFill="1" applyAlignment="1">
      <alignment vertical="center" wrapText="1"/>
    </xf>
    <xf numFmtId="0" fontId="86" fillId="3" borderId="0" xfId="0" applyFont="1" applyFill="1" applyAlignment="1">
      <alignment vertical="center" wrapText="1"/>
    </xf>
    <xf numFmtId="0" fontId="85" fillId="0" borderId="0" xfId="0" applyFont="1"/>
    <xf numFmtId="0" fontId="99" fillId="0" borderId="0" xfId="0" applyFont="1"/>
    <xf numFmtId="0" fontId="59" fillId="4" borderId="8" xfId="0" applyFont="1" applyFill="1" applyBorder="1"/>
    <xf numFmtId="0" fontId="42" fillId="0" borderId="108" xfId="0" applyFont="1" applyBorder="1"/>
    <xf numFmtId="0" fontId="59" fillId="0" borderId="6" xfId="0" applyFont="1" applyBorder="1"/>
    <xf numFmtId="0" fontId="42" fillId="0" borderId="6" xfId="0" applyFont="1" applyBorder="1"/>
    <xf numFmtId="0" fontId="59" fillId="10" borderId="8" xfId="0" applyFont="1" applyFill="1" applyBorder="1"/>
    <xf numFmtId="0" fontId="42" fillId="0" borderId="8" xfId="0" applyFont="1" applyBorder="1"/>
    <xf numFmtId="0" fontId="42" fillId="0" borderId="0" xfId="0" applyFont="1" applyAlignment="1">
      <alignment horizontal="center" vertical="center"/>
    </xf>
    <xf numFmtId="0" fontId="42" fillId="0" borderId="0" xfId="0" applyFont="1" applyAlignment="1">
      <alignment vertical="center"/>
    </xf>
    <xf numFmtId="0" fontId="0" fillId="0" borderId="0" xfId="0" applyFont="1"/>
    <xf numFmtId="0" fontId="4" fillId="0" borderId="0" xfId="0" applyFont="1"/>
    <xf numFmtId="0" fontId="4" fillId="0" borderId="0" xfId="0" applyFont="1"/>
    <xf numFmtId="168" fontId="2" fillId="0" borderId="352" xfId="1" applyNumberFormat="1" applyFont="1" applyBorder="1" applyAlignment="1">
      <alignment horizontal="center" vertical="center" wrapText="1"/>
    </xf>
    <xf numFmtId="168" fontId="2" fillId="4" borderId="365" xfId="1" applyNumberFormat="1" applyFont="1" applyFill="1" applyBorder="1"/>
    <xf numFmtId="0" fontId="4" fillId="0" borderId="0" xfId="0" applyFont="1"/>
    <xf numFmtId="0" fontId="2" fillId="0" borderId="0" xfId="0" applyFont="1" applyAlignment="1">
      <alignment horizontal="center" vertical="center"/>
    </xf>
    <xf numFmtId="0" fontId="2" fillId="0" borderId="0" xfId="0" applyFont="1"/>
    <xf numFmtId="0" fontId="79" fillId="7" borderId="0" xfId="0" applyFont="1" applyFill="1" applyAlignment="1">
      <alignment horizontal="right" vertical="top"/>
    </xf>
    <xf numFmtId="0" fontId="86" fillId="3" borderId="0" xfId="0" applyFont="1" applyFill="1" applyAlignment="1">
      <alignment horizontal="center" vertical="top"/>
    </xf>
    <xf numFmtId="0" fontId="86" fillId="7" borderId="0" xfId="0" applyFont="1" applyFill="1" applyAlignment="1" applyProtection="1">
      <alignment horizontal="left" vertical="top"/>
      <protection locked="0"/>
    </xf>
    <xf numFmtId="0" fontId="86" fillId="7" borderId="5" xfId="0" applyFont="1" applyFill="1" applyBorder="1" applyAlignment="1" applyProtection="1">
      <alignment horizontal="center" vertical="top"/>
      <protection locked="0"/>
    </xf>
    <xf numFmtId="0" fontId="86" fillId="7" borderId="152" xfId="0" applyFont="1" applyFill="1" applyBorder="1" applyAlignment="1" applyProtection="1">
      <alignment horizontal="center" vertical="top"/>
      <protection locked="0"/>
    </xf>
    <xf numFmtId="0" fontId="86" fillId="7" borderId="170" xfId="0" applyFont="1" applyFill="1" applyBorder="1" applyAlignment="1" applyProtection="1">
      <alignment horizontal="center" vertical="top"/>
      <protection locked="0"/>
    </xf>
    <xf numFmtId="0" fontId="79" fillId="0" borderId="68" xfId="0" applyFont="1" applyBorder="1" applyAlignment="1">
      <alignment horizontal="center" vertical="center" wrapText="1"/>
    </xf>
    <xf numFmtId="170" fontId="2" fillId="0" borderId="83" xfId="0" applyNumberFormat="1" applyFont="1" applyBorder="1" applyAlignment="1">
      <alignment horizontal="center" vertical="center" wrapText="1"/>
    </xf>
    <xf numFmtId="0" fontId="2" fillId="0" borderId="103" xfId="0" applyFont="1" applyBorder="1" applyAlignment="1">
      <alignment horizontal="center" vertical="center" wrapText="1"/>
    </xf>
    <xf numFmtId="0" fontId="2" fillId="0" borderId="163" xfId="0" applyFont="1" applyBorder="1" applyAlignment="1">
      <alignment horizontal="center" vertical="center" wrapText="1"/>
    </xf>
    <xf numFmtId="0" fontId="6" fillId="0" borderId="0" xfId="0" applyFont="1"/>
    <xf numFmtId="165" fontId="36" fillId="3" borderId="0" xfId="2" applyNumberFormat="1" applyFont="1" applyFill="1" applyBorder="1" applyAlignment="1">
      <alignment vertical="center"/>
    </xf>
    <xf numFmtId="165" fontId="11" fillId="3" borderId="0" xfId="2" applyNumberFormat="1" applyFont="1" applyFill="1" applyBorder="1" applyAlignment="1">
      <alignment vertical="center"/>
    </xf>
    <xf numFmtId="165" fontId="36" fillId="3" borderId="0" xfId="2" applyNumberFormat="1" applyFont="1" applyFill="1" applyBorder="1" applyAlignment="1">
      <alignment horizontal="left" vertical="center" wrapText="1"/>
    </xf>
    <xf numFmtId="0" fontId="2" fillId="0" borderId="366" xfId="0" applyFont="1" applyBorder="1" applyAlignment="1">
      <alignment horizontal="left" vertical="center"/>
    </xf>
    <xf numFmtId="0" fontId="4" fillId="0" borderId="366" xfId="0" applyFont="1" applyBorder="1" applyAlignment="1">
      <alignment horizontal="left" vertical="center"/>
    </xf>
    <xf numFmtId="0" fontId="2" fillId="0" borderId="367" xfId="0" applyFont="1" applyBorder="1" applyAlignment="1">
      <alignment horizontal="left" vertical="center"/>
    </xf>
    <xf numFmtId="0" fontId="6" fillId="0" borderId="0" xfId="0" applyFont="1" applyBorder="1"/>
    <xf numFmtId="164" fontId="6" fillId="0" borderId="0" xfId="1" applyFont="1" applyBorder="1"/>
    <xf numFmtId="164" fontId="2" fillId="0" borderId="0" xfId="1" applyFont="1" applyBorder="1" applyAlignment="1">
      <alignment horizontal="center"/>
    </xf>
    <xf numFmtId="164" fontId="4" fillId="0" borderId="0" xfId="1" applyFont="1" applyBorder="1"/>
    <xf numFmtId="0" fontId="2" fillId="0" borderId="0" xfId="0" applyFont="1" applyBorder="1"/>
    <xf numFmtId="0" fontId="41" fillId="0" borderId="0" xfId="0" applyFont="1" applyBorder="1"/>
    <xf numFmtId="0" fontId="4" fillId="0" borderId="0" xfId="0" quotePrefix="1" applyFont="1" applyBorder="1"/>
    <xf numFmtId="164" fontId="2" fillId="0" borderId="369" xfId="1" applyFont="1" applyBorder="1" applyAlignment="1">
      <alignment horizontal="center"/>
    </xf>
    <xf numFmtId="164" fontId="4" fillId="0" borderId="2" xfId="1" applyFont="1" applyBorder="1"/>
    <xf numFmtId="164" fontId="4" fillId="0" borderId="3" xfId="1" applyFont="1" applyBorder="1"/>
    <xf numFmtId="164" fontId="2" fillId="0" borderId="2" xfId="1" applyFont="1" applyBorder="1"/>
    <xf numFmtId="0" fontId="27" fillId="0" borderId="0" xfId="0" applyFont="1" applyBorder="1"/>
    <xf numFmtId="0" fontId="28" fillId="0" borderId="0" xfId="0" applyFont="1" applyBorder="1"/>
    <xf numFmtId="164" fontId="28" fillId="0" borderId="0" xfId="1" applyFont="1" applyBorder="1"/>
    <xf numFmtId="0" fontId="4" fillId="0" borderId="0" xfId="0" applyFont="1" applyBorder="1" applyAlignment="1">
      <alignment horizontal="left"/>
    </xf>
    <xf numFmtId="164" fontId="12" fillId="0" borderId="0" xfId="1" applyFont="1" applyBorder="1"/>
    <xf numFmtId="164" fontId="12" fillId="0" borderId="2" xfId="1" applyFont="1" applyBorder="1"/>
    <xf numFmtId="164" fontId="12" fillId="0" borderId="3" xfId="1" applyFont="1" applyBorder="1"/>
    <xf numFmtId="164" fontId="2" fillId="0" borderId="3" xfId="1" applyFont="1" applyBorder="1"/>
    <xf numFmtId="0" fontId="53" fillId="0" borderId="0" xfId="0" applyFont="1" applyBorder="1"/>
    <xf numFmtId="0" fontId="65" fillId="0" borderId="0" xfId="0" applyFont="1" applyBorder="1" applyAlignment="1">
      <alignment horizontal="center"/>
    </xf>
    <xf numFmtId="164" fontId="53" fillId="0" borderId="0" xfId="1" applyFont="1" applyBorder="1"/>
    <xf numFmtId="0" fontId="49" fillId="0" borderId="0" xfId="0" applyFont="1" applyBorder="1" applyAlignment="1">
      <alignment horizontal="center"/>
    </xf>
    <xf numFmtId="0" fontId="64" fillId="0" borderId="0" xfId="0" applyFont="1" applyBorder="1" applyAlignment="1">
      <alignment horizontal="center"/>
    </xf>
    <xf numFmtId="0" fontId="44" fillId="0" borderId="370" xfId="0" applyFont="1" applyBorder="1" applyAlignment="1">
      <alignment horizontal="center" vertical="center" wrapText="1"/>
    </xf>
    <xf numFmtId="0" fontId="64" fillId="0" borderId="371" xfId="0" applyFont="1" applyBorder="1" applyAlignment="1">
      <alignment horizontal="center" vertical="center" wrapText="1"/>
    </xf>
    <xf numFmtId="164" fontId="44" fillId="0" borderId="371" xfId="1" applyFont="1" applyBorder="1" applyAlignment="1">
      <alignment horizontal="center" vertical="center" wrapText="1"/>
    </xf>
    <xf numFmtId="164" fontId="44" fillId="0" borderId="372" xfId="1" applyFont="1" applyBorder="1" applyAlignment="1">
      <alignment horizontal="center" vertical="center" wrapText="1"/>
    </xf>
    <xf numFmtId="0" fontId="44" fillId="0" borderId="373" xfId="0" applyFont="1" applyBorder="1" applyAlignment="1">
      <alignment vertical="center" wrapText="1"/>
    </xf>
    <xf numFmtId="0" fontId="64" fillId="0" borderId="374" xfId="0" applyFont="1" applyBorder="1" applyAlignment="1">
      <alignment horizontal="center" vertical="center" wrapText="1"/>
    </xf>
    <xf numFmtId="164" fontId="44" fillId="0" borderId="374" xfId="1" applyFont="1" applyBorder="1" applyAlignment="1">
      <alignment vertical="center" wrapText="1"/>
    </xf>
    <xf numFmtId="164" fontId="44" fillId="0" borderId="375" xfId="1" applyFont="1" applyBorder="1" applyAlignment="1">
      <alignment vertical="center" wrapText="1"/>
    </xf>
    <xf numFmtId="164" fontId="81" fillId="0" borderId="374" xfId="4" applyNumberFormat="1" applyFont="1" applyBorder="1" applyAlignment="1">
      <alignment horizontal="center" vertical="center" wrapText="1"/>
    </xf>
    <xf numFmtId="164" fontId="74" fillId="0" borderId="374" xfId="4" applyNumberFormat="1" applyBorder="1" applyAlignment="1">
      <alignment horizontal="center" vertical="center" wrapText="1"/>
    </xf>
    <xf numFmtId="0" fontId="41" fillId="0" borderId="373" xfId="0" applyFont="1" applyBorder="1" applyAlignment="1">
      <alignment vertical="center" wrapText="1"/>
    </xf>
    <xf numFmtId="164" fontId="19" fillId="0" borderId="374" xfId="1" applyFont="1" applyBorder="1" applyAlignment="1">
      <alignment vertical="center" wrapText="1"/>
    </xf>
    <xf numFmtId="0" fontId="44" fillId="0" borderId="373" xfId="0" applyFont="1" applyBorder="1" applyAlignment="1">
      <alignment horizontal="left" vertical="center" wrapText="1"/>
    </xf>
    <xf numFmtId="0" fontId="41" fillId="0" borderId="373" xfId="0" applyFont="1" applyBorder="1" applyAlignment="1">
      <alignment horizontal="left" vertical="center" wrapText="1"/>
    </xf>
    <xf numFmtId="0" fontId="4" fillId="0" borderId="373" xfId="0" applyFont="1" applyBorder="1" applyAlignment="1">
      <alignment horizontal="left" vertical="center" wrapText="1"/>
    </xf>
    <xf numFmtId="0" fontId="15" fillId="0" borderId="373" xfId="0" applyFont="1" applyBorder="1" applyAlignment="1">
      <alignment horizontal="left" vertical="center" wrapText="1"/>
    </xf>
    <xf numFmtId="0" fontId="41" fillId="0" borderId="373" xfId="0" applyFont="1" applyBorder="1" applyAlignment="1">
      <alignment horizontal="left" vertical="center"/>
    </xf>
    <xf numFmtId="0" fontId="41" fillId="9" borderId="373" xfId="0" applyFont="1" applyFill="1" applyBorder="1" applyAlignment="1">
      <alignment horizontal="left" vertical="center" wrapText="1"/>
    </xf>
    <xf numFmtId="0" fontId="4" fillId="9" borderId="373" xfId="0" applyFont="1" applyFill="1" applyBorder="1" applyAlignment="1">
      <alignment horizontal="left" vertical="center" wrapText="1"/>
    </xf>
    <xf numFmtId="0" fontId="44" fillId="9" borderId="373" xfId="0" applyFont="1" applyFill="1" applyBorder="1" applyAlignment="1">
      <alignment horizontal="left" vertical="center" wrapText="1"/>
    </xf>
    <xf numFmtId="0" fontId="19" fillId="0" borderId="373" xfId="0" applyFont="1" applyBorder="1" applyAlignment="1">
      <alignment horizontal="left" vertical="center" wrapText="1"/>
    </xf>
    <xf numFmtId="0" fontId="2" fillId="0" borderId="373" xfId="0" applyFont="1" applyBorder="1" applyAlignment="1">
      <alignment horizontal="left" vertical="center" wrapText="1"/>
    </xf>
    <xf numFmtId="164" fontId="63" fillId="0" borderId="374" xfId="4" applyNumberFormat="1" applyFont="1" applyBorder="1" applyAlignment="1">
      <alignment horizontal="center" vertical="center" wrapText="1"/>
    </xf>
    <xf numFmtId="164" fontId="41" fillId="0" borderId="376" xfId="1" applyFont="1" applyBorder="1" applyAlignment="1" applyProtection="1">
      <alignment vertical="center"/>
      <protection locked="0"/>
    </xf>
    <xf numFmtId="0" fontId="44" fillId="0" borderId="377" xfId="0" applyFont="1" applyBorder="1" applyAlignment="1">
      <alignment horizontal="left" vertical="center" wrapText="1"/>
    </xf>
    <xf numFmtId="164" fontId="2" fillId="0" borderId="378" xfId="1" applyFont="1" applyBorder="1" applyAlignment="1">
      <alignment horizontal="center" vertical="center" wrapText="1"/>
    </xf>
    <xf numFmtId="164" fontId="41" fillId="0" borderId="379" xfId="1" applyFont="1" applyBorder="1" applyAlignment="1" applyProtection="1">
      <alignment vertical="center"/>
      <protection locked="0"/>
    </xf>
    <xf numFmtId="164" fontId="41" fillId="0" borderId="379" xfId="1" applyFont="1" applyBorder="1" applyAlignment="1" applyProtection="1">
      <alignment horizontal="center" vertical="center" wrapText="1"/>
      <protection locked="0"/>
    </xf>
    <xf numFmtId="164" fontId="41" fillId="0" borderId="380" xfId="1" applyFont="1" applyBorder="1" applyAlignment="1" applyProtection="1">
      <alignment vertical="center"/>
      <protection locked="0"/>
    </xf>
    <xf numFmtId="164" fontId="103" fillId="0" borderId="0" xfId="1" applyFont="1" applyBorder="1"/>
    <xf numFmtId="0" fontId="38" fillId="0" borderId="0" xfId="0" applyFont="1" applyBorder="1" applyAlignment="1">
      <alignment horizontal="center"/>
    </xf>
    <xf numFmtId="164" fontId="19" fillId="0" borderId="48" xfId="1" applyFont="1" applyBorder="1" applyAlignment="1">
      <alignment horizontal="center" vertical="center" wrapText="1"/>
    </xf>
    <xf numFmtId="164" fontId="19" fillId="0" borderId="371" xfId="1" applyFont="1" applyBorder="1" applyAlignment="1">
      <alignment horizontal="center" vertical="center" wrapText="1"/>
    </xf>
    <xf numFmtId="164" fontId="19" fillId="0" borderId="379" xfId="1" applyFont="1" applyBorder="1" applyAlignment="1">
      <alignment vertical="center" wrapText="1"/>
    </xf>
    <xf numFmtId="164" fontId="19" fillId="4" borderId="119" xfId="1" applyFont="1" applyFill="1" applyBorder="1" applyAlignment="1">
      <alignment horizontal="left" vertical="center" wrapText="1" indent="2"/>
    </xf>
    <xf numFmtId="164" fontId="56" fillId="0" borderId="0" xfId="1" applyFont="1"/>
    <xf numFmtId="164" fontId="41" fillId="0" borderId="382" xfId="1" applyFont="1" applyBorder="1" applyAlignment="1" applyProtection="1">
      <alignment vertical="center"/>
      <protection locked="0"/>
    </xf>
    <xf numFmtId="164" fontId="19" fillId="0" borderId="382" xfId="1" applyFont="1" applyBorder="1" applyAlignment="1">
      <alignment vertical="center" wrapText="1"/>
    </xf>
    <xf numFmtId="164" fontId="44" fillId="0" borderId="383" xfId="1" applyFont="1" applyBorder="1" applyAlignment="1">
      <alignment vertical="center" wrapText="1"/>
    </xf>
    <xf numFmtId="164" fontId="19" fillId="0" borderId="383" xfId="1" applyFont="1" applyBorder="1" applyAlignment="1">
      <alignment vertical="center" wrapText="1"/>
    </xf>
    <xf numFmtId="164" fontId="44" fillId="0" borderId="381" xfId="1" applyFont="1" applyBorder="1" applyAlignment="1">
      <alignment vertical="center" wrapText="1"/>
    </xf>
    <xf numFmtId="164" fontId="44" fillId="0" borderId="83" xfId="1" applyFont="1" applyBorder="1" applyAlignment="1">
      <alignment vertical="center" wrapText="1"/>
    </xf>
    <xf numFmtId="164" fontId="19" fillId="0" borderId="83" xfId="1" applyFont="1" applyBorder="1" applyAlignment="1">
      <alignment vertical="center" wrapText="1"/>
    </xf>
    <xf numFmtId="164" fontId="41" fillId="0" borderId="384" xfId="1" applyFont="1" applyBorder="1" applyAlignment="1" applyProtection="1">
      <alignment vertical="center"/>
      <protection locked="0"/>
    </xf>
    <xf numFmtId="164" fontId="19" fillId="0" borderId="384" xfId="1" applyFont="1" applyBorder="1" applyAlignment="1">
      <alignment vertical="center" wrapText="1"/>
    </xf>
    <xf numFmtId="164" fontId="41" fillId="0" borderId="385" xfId="1" applyFont="1" applyBorder="1" applyAlignment="1" applyProtection="1">
      <alignment vertical="center"/>
      <protection locked="0"/>
    </xf>
    <xf numFmtId="164" fontId="41" fillId="0" borderId="382" xfId="1" applyFont="1" applyBorder="1" applyAlignment="1" applyProtection="1">
      <alignment horizontal="center" vertical="center" wrapText="1"/>
      <protection locked="0"/>
    </xf>
    <xf numFmtId="164" fontId="41" fillId="0" borderId="386" xfId="1" applyFont="1" applyBorder="1" applyAlignment="1" applyProtection="1">
      <alignment vertical="center"/>
      <protection locked="0"/>
    </xf>
    <xf numFmtId="164" fontId="44" fillId="0" borderId="388" xfId="1" applyFont="1" applyBorder="1" applyAlignment="1">
      <alignment vertical="center" wrapText="1"/>
    </xf>
    <xf numFmtId="164" fontId="41" fillId="0" borderId="388" xfId="1" applyFont="1" applyBorder="1" applyAlignment="1" applyProtection="1">
      <alignment vertical="center"/>
      <protection locked="0"/>
    </xf>
    <xf numFmtId="164" fontId="19" fillId="0" borderId="388" xfId="1" applyFont="1" applyBorder="1" applyAlignment="1">
      <alignment vertical="center" wrapText="1"/>
    </xf>
    <xf numFmtId="164" fontId="44" fillId="0" borderId="387" xfId="1" applyFont="1" applyBorder="1" applyAlignment="1">
      <alignment vertical="center" wrapText="1"/>
    </xf>
    <xf numFmtId="164" fontId="41" fillId="0" borderId="389" xfId="1" applyFont="1" applyBorder="1" applyAlignment="1" applyProtection="1">
      <alignment vertical="center"/>
      <protection locked="0"/>
    </xf>
    <xf numFmtId="164" fontId="19" fillId="0" borderId="389" xfId="1" applyFont="1" applyBorder="1" applyAlignment="1">
      <alignment vertical="center" wrapText="1"/>
    </xf>
    <xf numFmtId="164" fontId="41" fillId="0" borderId="390" xfId="1" applyFont="1" applyBorder="1" applyAlignment="1" applyProtection="1">
      <alignment vertical="center"/>
      <protection locked="0"/>
    </xf>
    <xf numFmtId="164" fontId="41" fillId="0" borderId="115" xfId="1" applyFont="1" applyBorder="1" applyAlignment="1" applyProtection="1">
      <alignment vertical="center"/>
      <protection locked="0"/>
    </xf>
    <xf numFmtId="164" fontId="41" fillId="0" borderId="387" xfId="1" applyFont="1" applyBorder="1" applyAlignment="1" applyProtection="1">
      <alignment vertical="center"/>
      <protection locked="0"/>
    </xf>
    <xf numFmtId="164" fontId="41" fillId="0" borderId="388" xfId="1" applyFont="1" applyBorder="1" applyAlignment="1" applyProtection="1">
      <alignment vertical="center" wrapText="1"/>
      <protection locked="0"/>
    </xf>
    <xf numFmtId="164" fontId="41" fillId="0" borderId="387" xfId="1" applyFont="1" applyBorder="1" applyAlignment="1" applyProtection="1">
      <alignment vertical="center" wrapText="1"/>
      <protection locked="0"/>
    </xf>
    <xf numFmtId="164" fontId="41" fillId="0" borderId="389" xfId="1" applyFont="1" applyBorder="1" applyAlignment="1" applyProtection="1">
      <alignment vertical="center" wrapText="1"/>
      <protection locked="0"/>
    </xf>
    <xf numFmtId="164" fontId="41" fillId="0" borderId="390" xfId="1" applyFont="1" applyBorder="1" applyAlignment="1" applyProtection="1">
      <alignment vertical="center" wrapText="1"/>
      <protection locked="0"/>
    </xf>
    <xf numFmtId="164" fontId="41" fillId="0" borderId="89" xfId="1" applyFont="1" applyBorder="1" applyAlignment="1" applyProtection="1">
      <alignment vertical="center" wrapText="1"/>
      <protection locked="0"/>
    </xf>
    <xf numFmtId="164" fontId="41" fillId="0" borderId="89" xfId="1" applyFont="1" applyBorder="1" applyAlignment="1" applyProtection="1">
      <alignment vertical="center"/>
      <protection locked="0"/>
    </xf>
    <xf numFmtId="164" fontId="19" fillId="0" borderId="89" xfId="1" applyFont="1" applyBorder="1" applyAlignment="1">
      <alignment vertical="center" wrapText="1"/>
    </xf>
    <xf numFmtId="164" fontId="41" fillId="0" borderId="262" xfId="1" applyFont="1" applyBorder="1" applyAlignment="1" applyProtection="1">
      <alignment vertical="center" wrapText="1"/>
      <protection locked="0"/>
    </xf>
    <xf numFmtId="164" fontId="41" fillId="0" borderId="388" xfId="1" applyFont="1" applyBorder="1" applyAlignment="1">
      <alignment vertical="center" wrapText="1"/>
    </xf>
    <xf numFmtId="164" fontId="41" fillId="0" borderId="387" xfId="1" applyFont="1" applyBorder="1" applyAlignment="1">
      <alignment vertical="center" wrapText="1"/>
    </xf>
    <xf numFmtId="164" fontId="41" fillId="0" borderId="389" xfId="1" applyFont="1" applyBorder="1" applyAlignment="1">
      <alignment vertical="center" wrapText="1"/>
    </xf>
    <xf numFmtId="164" fontId="41" fillId="0" borderId="390" xfId="1" applyFont="1" applyBorder="1" applyAlignment="1">
      <alignment vertical="center" wrapText="1"/>
    </xf>
    <xf numFmtId="164" fontId="41" fillId="0" borderId="83" xfId="1" applyFont="1" applyBorder="1" applyAlignment="1" applyProtection="1">
      <alignment vertical="center"/>
      <protection locked="0"/>
    </xf>
    <xf numFmtId="164" fontId="41" fillId="0" borderId="389" xfId="1" applyFont="1" applyBorder="1" applyAlignment="1" applyProtection="1">
      <alignment horizontal="center" vertical="center" wrapText="1"/>
      <protection locked="0"/>
    </xf>
    <xf numFmtId="164" fontId="41" fillId="0" borderId="390" xfId="1" applyFont="1" applyBorder="1" applyAlignment="1" applyProtection="1">
      <alignment horizontal="center" vertical="center" wrapText="1"/>
      <protection locked="0"/>
    </xf>
    <xf numFmtId="164" fontId="44" fillId="0" borderId="389" xfId="1" applyFont="1" applyBorder="1" applyAlignment="1">
      <alignment vertical="center" wrapText="1"/>
    </xf>
    <xf numFmtId="0" fontId="47" fillId="0" borderId="0" xfId="0" applyFont="1" applyBorder="1"/>
    <xf numFmtId="164" fontId="47" fillId="0" borderId="0" xfId="1" applyFont="1" applyBorder="1"/>
    <xf numFmtId="0" fontId="11" fillId="0" borderId="0" xfId="0" applyFont="1" applyBorder="1" applyAlignment="1">
      <alignment horizontal="center" vertical="center"/>
    </xf>
    <xf numFmtId="164" fontId="11" fillId="0" borderId="0" xfId="1" applyFont="1" applyBorder="1" applyAlignment="1">
      <alignment horizontal="center" vertical="center"/>
    </xf>
    <xf numFmtId="164" fontId="49" fillId="0" borderId="0" xfId="1" applyFont="1" applyBorder="1" applyAlignment="1">
      <alignment horizontal="center"/>
    </xf>
    <xf numFmtId="164" fontId="41" fillId="0" borderId="154" xfId="1" applyFont="1" applyBorder="1" applyAlignment="1" applyProtection="1">
      <alignment vertical="center"/>
      <protection locked="0"/>
    </xf>
    <xf numFmtId="164" fontId="41" fillId="0" borderId="384" xfId="1" applyFont="1" applyBorder="1" applyAlignment="1" applyProtection="1">
      <alignment horizontal="center" vertical="center" wrapText="1"/>
      <protection locked="0"/>
    </xf>
    <xf numFmtId="164" fontId="41" fillId="0" borderId="391" xfId="1" applyFont="1" applyBorder="1" applyAlignment="1" applyProtection="1">
      <alignment vertical="center"/>
      <protection locked="0"/>
    </xf>
    <xf numFmtId="164" fontId="41" fillId="0" borderId="89" xfId="1" applyFont="1" applyBorder="1" applyAlignment="1" applyProtection="1">
      <alignment horizontal="center" vertical="center" wrapText="1"/>
      <protection locked="0"/>
    </xf>
    <xf numFmtId="164" fontId="41" fillId="0" borderId="350" xfId="1" applyFont="1" applyBorder="1" applyAlignment="1" applyProtection="1">
      <alignment vertical="center"/>
      <protection locked="0"/>
    </xf>
    <xf numFmtId="164" fontId="41" fillId="0" borderId="349" xfId="1" applyFont="1" applyBorder="1" applyAlignment="1" applyProtection="1">
      <alignment vertical="center"/>
      <protection locked="0"/>
    </xf>
    <xf numFmtId="164" fontId="41" fillId="0" borderId="47" xfId="1" applyFont="1" applyBorder="1" applyAlignment="1" applyProtection="1">
      <alignment vertical="center"/>
      <protection locked="0"/>
    </xf>
    <xf numFmtId="164" fontId="41" fillId="0" borderId="46" xfId="1" applyFont="1" applyBorder="1" applyAlignment="1" applyProtection="1">
      <alignment vertical="center"/>
      <protection locked="0"/>
    </xf>
    <xf numFmtId="0" fontId="44" fillId="0" borderId="371" xfId="0" applyFont="1" applyBorder="1" applyAlignment="1">
      <alignment horizontal="center" vertical="center" wrapText="1"/>
    </xf>
    <xf numFmtId="164" fontId="44" fillId="0" borderId="392" xfId="1" applyFont="1" applyBorder="1" applyAlignment="1">
      <alignment horizontal="center" vertical="center" wrapText="1"/>
    </xf>
    <xf numFmtId="0" fontId="62" fillId="0" borderId="374" xfId="0" applyFont="1" applyBorder="1" applyAlignment="1">
      <alignment vertical="center" wrapText="1"/>
    </xf>
    <xf numFmtId="0" fontId="19" fillId="0" borderId="373" xfId="0" applyFont="1" applyBorder="1" applyAlignment="1">
      <alignment vertical="center" wrapText="1"/>
    </xf>
    <xf numFmtId="0" fontId="15" fillId="0" borderId="373" xfId="0" applyFont="1" applyBorder="1" applyAlignment="1">
      <alignment vertical="center" wrapText="1"/>
    </xf>
    <xf numFmtId="0" fontId="19" fillId="0" borderId="373" xfId="0" applyFont="1" applyFill="1" applyBorder="1" applyAlignment="1">
      <alignment vertical="center" wrapText="1"/>
    </xf>
    <xf numFmtId="0" fontId="2" fillId="0" borderId="373" xfId="0" applyFont="1" applyBorder="1" applyAlignment="1">
      <alignment vertical="center" wrapText="1"/>
    </xf>
    <xf numFmtId="0" fontId="86" fillId="0" borderId="373" xfId="0" applyFont="1" applyBorder="1" applyAlignment="1">
      <alignment vertical="center" wrapText="1"/>
    </xf>
    <xf numFmtId="164" fontId="84" fillId="0" borderId="374" xfId="4" applyNumberFormat="1" applyFont="1" applyBorder="1" applyAlignment="1">
      <alignment horizontal="center" vertical="center" wrapText="1"/>
    </xf>
    <xf numFmtId="164" fontId="82" fillId="0" borderId="374" xfId="1" applyFont="1" applyBorder="1" applyAlignment="1">
      <alignment horizontal="center" vertical="center" wrapText="1"/>
    </xf>
    <xf numFmtId="164" fontId="44" fillId="0" borderId="374" xfId="1" applyFont="1" applyBorder="1" applyAlignment="1">
      <alignment horizontal="center" vertical="center" wrapText="1"/>
    </xf>
    <xf numFmtId="0" fontId="44" fillId="0" borderId="393" xfId="0" applyFont="1" applyBorder="1" applyAlignment="1">
      <alignment vertical="center" wrapText="1"/>
    </xf>
    <xf numFmtId="164" fontId="44" fillId="0" borderId="379" xfId="1" applyFont="1" applyBorder="1" applyAlignment="1">
      <alignment horizontal="center" vertical="center" wrapText="1"/>
    </xf>
    <xf numFmtId="164" fontId="44" fillId="0" borderId="395" xfId="1" applyFont="1" applyBorder="1" applyAlignment="1">
      <alignment vertical="center" wrapText="1"/>
    </xf>
    <xf numFmtId="164" fontId="41" fillId="0" borderId="394" xfId="1" applyFont="1" applyBorder="1" applyAlignment="1" applyProtection="1">
      <alignment vertical="center"/>
      <protection locked="0"/>
    </xf>
    <xf numFmtId="164" fontId="44" fillId="0" borderId="396" xfId="1" applyFont="1" applyBorder="1" applyAlignment="1">
      <alignment vertical="center" wrapText="1"/>
    </xf>
    <xf numFmtId="164" fontId="41" fillId="0" borderId="397" xfId="1" applyFont="1" applyBorder="1" applyAlignment="1" applyProtection="1">
      <alignment vertical="center"/>
      <protection locked="0"/>
    </xf>
    <xf numFmtId="164" fontId="41" fillId="0" borderId="352" xfId="1" applyFont="1" applyBorder="1" applyAlignment="1" applyProtection="1">
      <alignment vertical="center"/>
      <protection locked="0"/>
    </xf>
    <xf numFmtId="164" fontId="41" fillId="0" borderId="351" xfId="1" applyFont="1" applyBorder="1" applyAlignment="1" applyProtection="1">
      <alignment vertical="center"/>
      <protection locked="0"/>
    </xf>
    <xf numFmtId="164" fontId="41" fillId="0" borderId="83" xfId="1" applyFont="1" applyBorder="1" applyAlignment="1" applyProtection="1">
      <alignment horizontal="center" vertical="center" wrapText="1"/>
      <protection locked="0"/>
    </xf>
    <xf numFmtId="164" fontId="41" fillId="0" borderId="399" xfId="1" applyFont="1" applyBorder="1" applyAlignment="1">
      <alignment vertical="center" wrapText="1"/>
    </xf>
    <xf numFmtId="164" fontId="41" fillId="0" borderId="399" xfId="1" applyFont="1" applyBorder="1" applyAlignment="1" applyProtection="1">
      <alignment horizontal="center" vertical="center" wrapText="1"/>
      <protection locked="0"/>
    </xf>
    <xf numFmtId="164" fontId="41" fillId="0" borderId="398" xfId="1" applyFont="1" applyBorder="1" applyAlignment="1" applyProtection="1">
      <alignment vertical="center"/>
      <protection locked="0"/>
    </xf>
    <xf numFmtId="164" fontId="41" fillId="0" borderId="400" xfId="1" applyFont="1" applyBorder="1" applyAlignment="1" applyProtection="1">
      <alignment vertical="center"/>
      <protection locked="0"/>
    </xf>
    <xf numFmtId="164" fontId="44" fillId="0" borderId="349" xfId="1" applyFont="1" applyBorder="1" applyAlignment="1">
      <alignment vertical="center" wrapText="1"/>
    </xf>
    <xf numFmtId="164" fontId="44" fillId="0" borderId="280" xfId="1" applyFont="1" applyBorder="1" applyAlignment="1">
      <alignment vertical="center" wrapText="1"/>
    </xf>
    <xf numFmtId="164" fontId="41" fillId="0" borderId="401" xfId="1" applyFont="1" applyBorder="1" applyAlignment="1" applyProtection="1">
      <alignment vertical="center"/>
      <protection locked="0"/>
    </xf>
    <xf numFmtId="164" fontId="41" fillId="0" borderId="399" xfId="1" applyFont="1" applyBorder="1" applyAlignment="1" applyProtection="1">
      <alignment vertical="center"/>
      <protection locked="0"/>
    </xf>
    <xf numFmtId="164" fontId="41" fillId="0" borderId="83" xfId="1" applyFont="1" applyFill="1" applyBorder="1" applyAlignment="1" applyProtection="1">
      <alignment vertical="center"/>
      <protection locked="0"/>
    </xf>
    <xf numFmtId="164" fontId="41" fillId="0" borderId="83" xfId="1" applyFont="1" applyFill="1" applyBorder="1" applyAlignment="1" applyProtection="1">
      <alignment horizontal="center" vertical="center" wrapText="1"/>
      <protection locked="0"/>
    </xf>
    <xf numFmtId="164" fontId="41" fillId="0" borderId="154" xfId="1" applyFont="1" applyFill="1" applyBorder="1" applyAlignment="1" applyProtection="1">
      <alignment vertical="center"/>
      <protection locked="0"/>
    </xf>
    <xf numFmtId="164" fontId="83" fillId="0" borderId="389" xfId="1" applyFont="1" applyBorder="1" applyAlignment="1" applyProtection="1">
      <alignment vertical="center"/>
      <protection locked="0"/>
    </xf>
    <xf numFmtId="164" fontId="83" fillId="0" borderId="389" xfId="1" applyFont="1" applyBorder="1" applyAlignment="1" applyProtection="1">
      <alignment horizontal="center" vertical="center" wrapText="1"/>
      <protection locked="0"/>
    </xf>
    <xf numFmtId="164" fontId="83" fillId="0" borderId="400" xfId="1" applyFont="1" applyBorder="1" applyAlignment="1" applyProtection="1">
      <alignment vertical="center"/>
      <protection locked="0"/>
    </xf>
    <xf numFmtId="164" fontId="41" fillId="0" borderId="349" xfId="1" applyFont="1" applyBorder="1" applyAlignment="1">
      <alignment vertical="center" wrapText="1"/>
    </xf>
    <xf numFmtId="164" fontId="44" fillId="0" borderId="89" xfId="1" applyFont="1" applyBorder="1" applyAlignment="1">
      <alignment vertical="center" wrapText="1"/>
    </xf>
    <xf numFmtId="164" fontId="41" fillId="0" borderId="99" xfId="1" applyFont="1" applyBorder="1" applyAlignment="1" applyProtection="1">
      <alignment vertical="center"/>
      <protection locked="0"/>
    </xf>
    <xf numFmtId="164" fontId="44" fillId="0" borderId="86" xfId="1" applyFont="1" applyBorder="1" applyAlignment="1">
      <alignment horizontal="left" vertical="center" wrapText="1" indent="2"/>
    </xf>
    <xf numFmtId="164" fontId="44" fillId="0" borderId="87" xfId="1" applyFont="1" applyBorder="1" applyAlignment="1">
      <alignment horizontal="left" vertical="center" wrapText="1" indent="2"/>
    </xf>
    <xf numFmtId="164" fontId="44" fillId="0" borderId="399" xfId="1" applyFont="1" applyBorder="1" applyAlignment="1">
      <alignment horizontal="left" vertical="center" wrapText="1" indent="2"/>
    </xf>
    <xf numFmtId="164" fontId="44" fillId="0" borderId="398" xfId="1" applyFont="1" applyBorder="1" applyAlignment="1">
      <alignment horizontal="left" vertical="center" wrapText="1" indent="2"/>
    </xf>
    <xf numFmtId="49" fontId="57" fillId="0" borderId="0" xfId="1" applyNumberFormat="1" applyFont="1" applyBorder="1" applyAlignment="1">
      <alignment horizontal="left" vertical="center"/>
    </xf>
    <xf numFmtId="49" fontId="57" fillId="0" borderId="0" xfId="8" applyNumberFormat="1" applyFont="1" applyBorder="1" applyAlignment="1">
      <alignment horizontal="left" vertical="center"/>
    </xf>
    <xf numFmtId="0" fontId="57" fillId="0" borderId="0" xfId="8" applyFont="1" applyBorder="1" applyAlignment="1">
      <alignment vertical="center"/>
    </xf>
    <xf numFmtId="49" fontId="49" fillId="0" borderId="0" xfId="1" applyNumberFormat="1" applyFont="1" applyBorder="1" applyAlignment="1">
      <alignment horizontal="left" vertical="center"/>
    </xf>
    <xf numFmtId="49" fontId="47" fillId="0" borderId="0" xfId="0" applyNumberFormat="1" applyFont="1" applyBorder="1" applyAlignment="1">
      <alignment horizontal="left" vertical="center"/>
    </xf>
    <xf numFmtId="49" fontId="49" fillId="0" borderId="0" xfId="0" applyNumberFormat="1" applyFont="1" applyBorder="1" applyAlignment="1">
      <alignment horizontal="left" vertical="center"/>
    </xf>
    <xf numFmtId="0" fontId="47" fillId="0" borderId="0" xfId="0" applyFont="1" applyBorder="1" applyAlignment="1">
      <alignment vertical="center"/>
    </xf>
    <xf numFmtId="49" fontId="49" fillId="0" borderId="244" xfId="1" applyNumberFormat="1" applyFont="1" applyBorder="1" applyAlignment="1">
      <alignment horizontal="left" vertical="center"/>
    </xf>
    <xf numFmtId="49" fontId="47" fillId="0" borderId="244" xfId="0" applyNumberFormat="1" applyFont="1" applyBorder="1" applyAlignment="1">
      <alignment horizontal="left" vertical="center"/>
    </xf>
    <xf numFmtId="49" fontId="49" fillId="0" borderId="244" xfId="0" applyNumberFormat="1" applyFont="1" applyBorder="1" applyAlignment="1">
      <alignment horizontal="left" vertical="center"/>
    </xf>
    <xf numFmtId="0" fontId="47" fillId="0" borderId="244" xfId="0" applyFont="1" applyBorder="1" applyAlignment="1">
      <alignment vertical="center"/>
    </xf>
    <xf numFmtId="164" fontId="44" fillId="4" borderId="402" xfId="0" applyNumberFormat="1" applyFont="1" applyFill="1" applyBorder="1" applyAlignment="1" applyProtection="1">
      <alignment horizontal="left" vertical="top"/>
      <protection hidden="1"/>
    </xf>
    <xf numFmtId="164" fontId="44" fillId="4" borderId="403" xfId="0" applyNumberFormat="1" applyFont="1" applyFill="1" applyBorder="1" applyAlignment="1" applyProtection="1">
      <alignment horizontal="left" vertical="top"/>
      <protection hidden="1"/>
    </xf>
    <xf numFmtId="164" fontId="44" fillId="4" borderId="404" xfId="0" applyNumberFormat="1" applyFont="1" applyFill="1" applyBorder="1" applyAlignment="1">
      <alignment horizontal="left" vertical="top"/>
    </xf>
    <xf numFmtId="164" fontId="44" fillId="4" borderId="405" xfId="0" applyNumberFormat="1" applyFont="1" applyFill="1" applyBorder="1" applyAlignment="1">
      <alignment horizontal="left" vertical="top"/>
    </xf>
    <xf numFmtId="164" fontId="44" fillId="4" borderId="402" xfId="0" applyNumberFormat="1" applyFont="1" applyFill="1" applyBorder="1" applyAlignment="1">
      <alignment horizontal="left" vertical="top"/>
    </xf>
    <xf numFmtId="164" fontId="44" fillId="4" borderId="403" xfId="0" applyNumberFormat="1" applyFont="1" applyFill="1" applyBorder="1" applyAlignment="1">
      <alignment horizontal="left" vertical="top"/>
    </xf>
    <xf numFmtId="49" fontId="44" fillId="0" borderId="406" xfId="1" applyNumberFormat="1" applyFont="1" applyBorder="1" applyAlignment="1">
      <alignment horizontal="left" vertical="top"/>
    </xf>
    <xf numFmtId="49" fontId="41" fillId="0" borderId="407" xfId="0" applyNumberFormat="1" applyFont="1" applyBorder="1"/>
    <xf numFmtId="0" fontId="41" fillId="0" borderId="407" xfId="0" applyFont="1" applyBorder="1"/>
    <xf numFmtId="0" fontId="41" fillId="0" borderId="408" xfId="0" applyFont="1" applyBorder="1" applyAlignment="1">
      <alignment horizontal="left" vertical="top"/>
    </xf>
    <xf numFmtId="0" fontId="41" fillId="0" borderId="409" xfId="0" applyFont="1" applyBorder="1" applyAlignment="1">
      <alignment horizontal="left" vertical="top"/>
    </xf>
    <xf numFmtId="49" fontId="19" fillId="0" borderId="407" xfId="0" applyNumberFormat="1" applyFont="1" applyBorder="1" applyAlignment="1">
      <alignment horizontal="left" vertical="top"/>
    </xf>
    <xf numFmtId="0" fontId="44" fillId="0" borderId="407" xfId="0" applyFont="1" applyBorder="1"/>
    <xf numFmtId="164" fontId="44" fillId="0" borderId="408" xfId="1" applyFont="1" applyBorder="1" applyAlignment="1" applyProtection="1">
      <alignment horizontal="left" vertical="top"/>
      <protection locked="0"/>
    </xf>
    <xf numFmtId="164" fontId="44" fillId="0" borderId="410" xfId="1" applyFont="1" applyBorder="1" applyAlignment="1" applyProtection="1">
      <alignment horizontal="left" vertical="top"/>
      <protection locked="0"/>
    </xf>
    <xf numFmtId="164" fontId="44" fillId="0" borderId="408" xfId="0" applyNumberFormat="1" applyFont="1" applyBorder="1" applyAlignment="1" applyProtection="1">
      <alignment horizontal="left" vertical="top"/>
      <protection hidden="1"/>
    </xf>
    <xf numFmtId="164" fontId="44" fillId="0" borderId="410" xfId="0" applyNumberFormat="1" applyFont="1" applyBorder="1" applyAlignment="1" applyProtection="1">
      <alignment horizontal="left" vertical="top"/>
      <protection hidden="1"/>
    </xf>
    <xf numFmtId="49" fontId="44" fillId="0" borderId="406" xfId="0" applyNumberFormat="1" applyFont="1" applyBorder="1" applyAlignment="1">
      <alignment horizontal="left" vertical="top"/>
    </xf>
    <xf numFmtId="49" fontId="44" fillId="0" borderId="407" xfId="0" applyNumberFormat="1" applyFont="1" applyBorder="1" applyAlignment="1">
      <alignment horizontal="left" vertical="top"/>
    </xf>
    <xf numFmtId="49" fontId="19" fillId="0" borderId="406" xfId="0" applyNumberFormat="1" applyFont="1" applyBorder="1" applyAlignment="1">
      <alignment horizontal="left" vertical="top"/>
    </xf>
    <xf numFmtId="49" fontId="41" fillId="0" borderId="406" xfId="0" applyNumberFormat="1" applyFont="1" applyBorder="1" applyAlignment="1">
      <alignment horizontal="left" vertical="top"/>
    </xf>
    <xf numFmtId="49" fontId="15" fillId="0" borderId="407" xfId="0" applyNumberFormat="1" applyFont="1" applyBorder="1" applyAlignment="1">
      <alignment horizontal="left" vertical="top"/>
    </xf>
    <xf numFmtId="49" fontId="41" fillId="0" borderId="407" xfId="0" applyNumberFormat="1" applyFont="1" applyBorder="1" applyAlignment="1">
      <alignment horizontal="left" vertical="top"/>
    </xf>
    <xf numFmtId="164" fontId="41" fillId="0" borderId="408" xfId="1" applyFont="1" applyBorder="1" applyAlignment="1" applyProtection="1">
      <alignment horizontal="left" vertical="top"/>
      <protection locked="0"/>
    </xf>
    <xf numFmtId="164" fontId="41" fillId="0" borderId="410" xfId="1" applyFont="1" applyBorder="1" applyAlignment="1" applyProtection="1">
      <alignment horizontal="left" vertical="top"/>
      <protection locked="0"/>
    </xf>
    <xf numFmtId="0" fontId="44" fillId="0" borderId="407" xfId="0" applyFont="1" applyBorder="1" applyAlignment="1">
      <alignment horizontal="left" vertical="top"/>
    </xf>
    <xf numFmtId="0" fontId="41" fillId="0" borderId="407" xfId="0" applyFont="1" applyBorder="1" applyAlignment="1">
      <alignment horizontal="left" vertical="top"/>
    </xf>
    <xf numFmtId="49" fontId="44" fillId="0" borderId="411" xfId="0" applyNumberFormat="1" applyFont="1" applyBorder="1" applyAlignment="1">
      <alignment horizontal="left" vertical="top"/>
    </xf>
    <xf numFmtId="49" fontId="44" fillId="0" borderId="412" xfId="0" applyNumberFormat="1" applyFont="1" applyBorder="1" applyAlignment="1">
      <alignment horizontal="left" vertical="top"/>
    </xf>
    <xf numFmtId="164" fontId="44" fillId="0" borderId="413" xfId="1" applyFont="1" applyBorder="1" applyAlignment="1" applyProtection="1">
      <alignment horizontal="left" vertical="top"/>
      <protection locked="0"/>
    </xf>
    <xf numFmtId="164" fontId="44" fillId="0" borderId="414" xfId="1" applyFont="1" applyBorder="1" applyAlignment="1" applyProtection="1">
      <alignment horizontal="left" vertical="top"/>
      <protection locked="0"/>
    </xf>
    <xf numFmtId="164" fontId="44" fillId="0" borderId="418" xfId="1" applyFont="1" applyBorder="1" applyAlignment="1" applyProtection="1">
      <alignment horizontal="left" vertical="top"/>
      <protection locked="0"/>
    </xf>
    <xf numFmtId="164" fontId="44" fillId="0" borderId="419" xfId="1" applyFont="1" applyBorder="1" applyAlignment="1" applyProtection="1">
      <alignment horizontal="left" vertical="top"/>
      <protection locked="0"/>
    </xf>
    <xf numFmtId="164" fontId="44" fillId="0" borderId="420" xfId="1" applyFont="1" applyBorder="1" applyAlignment="1" applyProtection="1">
      <alignment horizontal="left" vertical="top"/>
      <protection locked="0"/>
    </xf>
    <xf numFmtId="164" fontId="44" fillId="0" borderId="415" xfId="1" applyFont="1" applyBorder="1" applyAlignment="1" applyProtection="1">
      <alignment horizontal="left" vertical="top"/>
      <protection locked="0"/>
    </xf>
    <xf numFmtId="164" fontId="44" fillId="0" borderId="418" xfId="0" applyNumberFormat="1" applyFont="1" applyBorder="1" applyAlignment="1" applyProtection="1">
      <alignment horizontal="left" vertical="top"/>
      <protection hidden="1"/>
    </xf>
    <xf numFmtId="164" fontId="44" fillId="0" borderId="419" xfId="0" applyNumberFormat="1" applyFont="1" applyBorder="1" applyAlignment="1" applyProtection="1">
      <alignment horizontal="left" vertical="top"/>
      <protection hidden="1"/>
    </xf>
    <xf numFmtId="0" fontId="41" fillId="0" borderId="410" xfId="0" applyFont="1" applyBorder="1" applyAlignment="1">
      <alignment horizontal="left" vertical="top"/>
    </xf>
    <xf numFmtId="164" fontId="44" fillId="0" borderId="420" xfId="0" applyNumberFormat="1" applyFont="1" applyBorder="1" applyAlignment="1" applyProtection="1">
      <alignment horizontal="left" vertical="top"/>
      <protection hidden="1"/>
    </xf>
    <xf numFmtId="164" fontId="44" fillId="0" borderId="415" xfId="0" applyNumberFormat="1" applyFont="1" applyBorder="1" applyAlignment="1" applyProtection="1">
      <alignment horizontal="left" vertical="top"/>
      <protection hidden="1"/>
    </xf>
    <xf numFmtId="164" fontId="44" fillId="0" borderId="421" xfId="0" applyNumberFormat="1" applyFont="1" applyBorder="1" applyAlignment="1">
      <alignment horizontal="left" vertical="top"/>
    </xf>
    <xf numFmtId="164" fontId="44" fillId="0" borderId="422" xfId="0" applyNumberFormat="1" applyFont="1" applyBorder="1" applyAlignment="1">
      <alignment horizontal="left" vertical="top"/>
    </xf>
    <xf numFmtId="164" fontId="44" fillId="0" borderId="420" xfId="0" applyNumberFormat="1" applyFont="1" applyBorder="1" applyAlignment="1">
      <alignment horizontal="left" vertical="top"/>
    </xf>
    <xf numFmtId="164" fontId="44" fillId="0" borderId="415" xfId="0" applyNumberFormat="1" applyFont="1" applyBorder="1" applyAlignment="1">
      <alignment horizontal="left" vertical="top"/>
    </xf>
    <xf numFmtId="164" fontId="44" fillId="0" borderId="418" xfId="0" applyNumberFormat="1" applyFont="1" applyBorder="1" applyAlignment="1">
      <alignment horizontal="left" vertical="top"/>
    </xf>
    <xf numFmtId="164" fontId="44" fillId="0" borderId="419" xfId="0" applyNumberFormat="1" applyFont="1" applyBorder="1" applyAlignment="1">
      <alignment horizontal="left" vertical="top"/>
    </xf>
    <xf numFmtId="49" fontId="41" fillId="0" borderId="411" xfId="0" applyNumberFormat="1" applyFont="1" applyBorder="1" applyAlignment="1">
      <alignment horizontal="left" vertical="top"/>
    </xf>
    <xf numFmtId="49" fontId="15" fillId="0" borderId="412" xfId="0" applyNumberFormat="1" applyFont="1" applyBorder="1" applyAlignment="1">
      <alignment horizontal="left" vertical="top"/>
    </xf>
    <xf numFmtId="49" fontId="41" fillId="0" borderId="412" xfId="0" applyNumberFormat="1" applyFont="1" applyBorder="1" applyAlignment="1">
      <alignment horizontal="left" vertical="top"/>
    </xf>
    <xf numFmtId="0" fontId="41" fillId="0" borderId="412" xfId="0" applyFont="1" applyBorder="1" applyAlignment="1">
      <alignment horizontal="left" vertical="top"/>
    </xf>
    <xf numFmtId="0" fontId="41" fillId="0" borderId="412" xfId="0" applyFont="1" applyBorder="1"/>
    <xf numFmtId="164" fontId="41" fillId="0" borderId="413" xfId="1" applyFont="1" applyBorder="1" applyAlignment="1" applyProtection="1">
      <alignment horizontal="left" vertical="top"/>
      <protection locked="0"/>
    </xf>
    <xf numFmtId="164" fontId="41" fillId="0" borderId="368" xfId="1" applyFont="1" applyBorder="1" applyAlignment="1" applyProtection="1">
      <alignment horizontal="left" vertical="top"/>
      <protection locked="0"/>
    </xf>
    <xf numFmtId="164" fontId="44" fillId="0" borderId="416" xfId="0" applyNumberFormat="1" applyFont="1" applyBorder="1" applyAlignment="1">
      <alignment horizontal="left" vertical="top"/>
    </xf>
    <xf numFmtId="164" fontId="44" fillId="0" borderId="417" xfId="0" applyNumberFormat="1" applyFont="1" applyBorder="1" applyAlignment="1">
      <alignment horizontal="left" vertical="top"/>
    </xf>
    <xf numFmtId="164" fontId="41" fillId="0" borderId="418" xfId="1" applyFont="1" applyBorder="1" applyAlignment="1" applyProtection="1">
      <alignment horizontal="left" vertical="top"/>
      <protection locked="0"/>
    </xf>
    <xf numFmtId="164" fontId="41" fillId="0" borderId="419" xfId="1" applyFont="1" applyBorder="1" applyAlignment="1" applyProtection="1">
      <alignment horizontal="left" vertical="top"/>
      <protection locked="0"/>
    </xf>
    <xf numFmtId="164" fontId="44" fillId="0" borderId="424" xfId="0" applyNumberFormat="1" applyFont="1" applyBorder="1" applyAlignment="1" applyProtection="1">
      <alignment horizontal="left" vertical="top"/>
      <protection hidden="1"/>
    </xf>
    <xf numFmtId="164" fontId="44" fillId="0" borderId="423" xfId="0" applyNumberFormat="1" applyFont="1" applyBorder="1" applyAlignment="1" applyProtection="1">
      <alignment horizontal="left" vertical="top"/>
      <protection hidden="1"/>
    </xf>
    <xf numFmtId="164" fontId="44" fillId="0" borderId="427" xfId="1" applyFont="1" applyBorder="1" applyAlignment="1" applyProtection="1">
      <alignment horizontal="left" vertical="top"/>
      <protection locked="0"/>
    </xf>
    <xf numFmtId="164" fontId="44" fillId="0" borderId="428" xfId="1" applyFont="1" applyBorder="1" applyAlignment="1" applyProtection="1">
      <alignment horizontal="left" vertical="top"/>
      <protection locked="0"/>
    </xf>
    <xf numFmtId="164" fontId="44" fillId="0" borderId="429" xfId="1" applyFont="1" applyBorder="1" applyAlignment="1" applyProtection="1">
      <alignment horizontal="left" vertical="top"/>
      <protection locked="0"/>
    </xf>
    <xf numFmtId="164" fontId="44" fillId="0" borderId="430" xfId="1" applyFont="1" applyBorder="1" applyAlignment="1" applyProtection="1">
      <alignment horizontal="left" vertical="top"/>
      <protection locked="0"/>
    </xf>
    <xf numFmtId="164" fontId="44" fillId="0" borderId="429" xfId="0" applyNumberFormat="1" applyFont="1" applyBorder="1" applyAlignment="1" applyProtection="1">
      <alignment horizontal="left" vertical="top"/>
      <protection hidden="1"/>
    </xf>
    <xf numFmtId="164" fontId="44" fillId="0" borderId="430" xfId="0" applyNumberFormat="1" applyFont="1" applyBorder="1" applyAlignment="1" applyProtection="1">
      <alignment horizontal="left" vertical="top"/>
      <protection hidden="1"/>
    </xf>
    <xf numFmtId="164" fontId="41" fillId="0" borderId="429" xfId="1" applyFont="1" applyBorder="1" applyAlignment="1" applyProtection="1">
      <alignment horizontal="left" vertical="top"/>
      <protection locked="0"/>
    </xf>
    <xf numFmtId="164" fontId="41" fillId="0" borderId="430" xfId="1" applyFont="1" applyBorder="1" applyAlignment="1" applyProtection="1">
      <alignment horizontal="left" vertical="top"/>
      <protection locked="0"/>
    </xf>
    <xf numFmtId="164" fontId="41" fillId="0" borderId="429" xfId="1" applyFont="1" applyBorder="1" applyAlignment="1" applyProtection="1">
      <alignment horizontal="left" vertical="top"/>
      <protection hidden="1"/>
    </xf>
    <xf numFmtId="164" fontId="41" fillId="0" borderId="430" xfId="1" applyFont="1" applyBorder="1" applyAlignment="1" applyProtection="1">
      <alignment horizontal="left" vertical="top"/>
      <protection hidden="1"/>
    </xf>
    <xf numFmtId="164" fontId="41" fillId="0" borderId="429" xfId="0" applyNumberFormat="1" applyFont="1" applyBorder="1" applyAlignment="1" applyProtection="1">
      <alignment horizontal="left" vertical="top"/>
      <protection hidden="1"/>
    </xf>
    <xf numFmtId="164" fontId="41" fillId="0" borderId="430" xfId="0" applyNumberFormat="1" applyFont="1" applyBorder="1" applyAlignment="1" applyProtection="1">
      <alignment horizontal="left" vertical="top"/>
      <protection hidden="1"/>
    </xf>
    <xf numFmtId="164" fontId="44" fillId="0" borderId="431" xfId="1" applyFont="1" applyBorder="1" applyAlignment="1" applyProtection="1">
      <alignment horizontal="left" vertical="top"/>
      <protection locked="0"/>
    </xf>
    <xf numFmtId="164" fontId="44" fillId="0" borderId="432" xfId="1" applyFont="1" applyBorder="1" applyAlignment="1" applyProtection="1">
      <alignment horizontal="left" vertical="top"/>
      <protection locked="0"/>
    </xf>
    <xf numFmtId="164" fontId="44" fillId="0" borderId="433" xfId="1" applyFont="1" applyBorder="1" applyAlignment="1" applyProtection="1">
      <alignment horizontal="left" vertical="top"/>
      <protection locked="0"/>
    </xf>
    <xf numFmtId="164" fontId="44" fillId="0" borderId="434" xfId="1" applyFont="1" applyBorder="1" applyAlignment="1" applyProtection="1">
      <alignment horizontal="left" vertical="top"/>
      <protection locked="0"/>
    </xf>
    <xf numFmtId="164" fontId="44" fillId="0" borderId="429" xfId="0" applyNumberFormat="1" applyFont="1" applyBorder="1" applyAlignment="1">
      <alignment horizontal="left" vertical="top"/>
    </xf>
    <xf numFmtId="164" fontId="44" fillId="0" borderId="430" xfId="0" applyNumberFormat="1" applyFont="1" applyBorder="1" applyAlignment="1">
      <alignment horizontal="left" vertical="top"/>
    </xf>
    <xf numFmtId="164" fontId="44" fillId="0" borderId="435" xfId="0" applyNumberFormat="1" applyFont="1" applyBorder="1" applyAlignment="1" applyProtection="1">
      <alignment horizontal="left" vertical="top"/>
      <protection hidden="1"/>
    </xf>
    <xf numFmtId="164" fontId="44" fillId="0" borderId="426" xfId="0" applyNumberFormat="1" applyFont="1" applyBorder="1" applyAlignment="1" applyProtection="1">
      <alignment horizontal="left" vertical="top"/>
      <protection hidden="1"/>
    </xf>
    <xf numFmtId="0" fontId="2" fillId="0" borderId="0" xfId="0" applyFont="1"/>
    <xf numFmtId="0" fontId="4" fillId="0" borderId="0" xfId="0" applyFont="1"/>
    <xf numFmtId="0" fontId="79" fillId="0" borderId="440" xfId="0" applyFont="1" applyBorder="1" applyAlignment="1">
      <alignment horizontal="center" vertical="top"/>
    </xf>
    <xf numFmtId="0" fontId="79" fillId="0" borderId="420" xfId="0" applyFont="1" applyBorder="1" applyAlignment="1">
      <alignment horizontal="center" vertical="center"/>
    </xf>
    <xf numFmtId="0" fontId="2" fillId="4" borderId="471" xfId="0" applyFont="1" applyFill="1" applyBorder="1" applyAlignment="1">
      <alignment horizontal="left" vertical="center"/>
    </xf>
    <xf numFmtId="165" fontId="19" fillId="4" borderId="472" xfId="2" applyNumberFormat="1" applyFont="1" applyFill="1" applyBorder="1" applyAlignment="1">
      <alignment vertical="center"/>
    </xf>
    <xf numFmtId="165" fontId="19" fillId="4" borderId="473" xfId="2" applyNumberFormat="1" applyFont="1" applyFill="1" applyBorder="1" applyAlignment="1">
      <alignment vertical="center"/>
    </xf>
    <xf numFmtId="0" fontId="38" fillId="3" borderId="463" xfId="0" applyFont="1" applyFill="1" applyBorder="1" applyAlignment="1">
      <alignment vertical="center"/>
    </xf>
    <xf numFmtId="165" fontId="19" fillId="0" borderId="103" xfId="2" applyNumberFormat="1" applyFont="1" applyBorder="1" applyAlignment="1">
      <alignment horizontal="center" vertical="center" wrapText="1"/>
    </xf>
    <xf numFmtId="165" fontId="19" fillId="0" borderId="163" xfId="2" applyNumberFormat="1" applyFont="1" applyBorder="1" applyAlignment="1">
      <alignment horizontal="center" vertical="center" wrapText="1"/>
    </xf>
    <xf numFmtId="0" fontId="0" fillId="0" borderId="163" xfId="0" applyBorder="1"/>
    <xf numFmtId="170" fontId="2" fillId="0" borderId="467" xfId="0" applyNumberFormat="1" applyFont="1" applyBorder="1" applyAlignment="1">
      <alignment horizontal="center" vertical="center"/>
    </xf>
    <xf numFmtId="170" fontId="2" fillId="0" borderId="478" xfId="0" applyNumberFormat="1" applyFont="1" applyBorder="1" applyAlignment="1">
      <alignment horizontal="center" vertical="center"/>
    </xf>
    <xf numFmtId="37" fontId="4" fillId="0" borderId="480" xfId="0" quotePrefix="1" applyNumberFormat="1" applyFont="1" applyBorder="1" applyAlignment="1">
      <alignment horizontal="centerContinuous" vertical="center"/>
    </xf>
    <xf numFmtId="37" fontId="4" fillId="0" borderId="480" xfId="0" quotePrefix="1" applyNumberFormat="1" applyFont="1" applyBorder="1" applyAlignment="1">
      <alignment horizontal="center" vertical="center"/>
    </xf>
    <xf numFmtId="37" fontId="4" fillId="0" borderId="481" xfId="0" quotePrefix="1" applyNumberFormat="1" applyFont="1" applyBorder="1" applyAlignment="1">
      <alignment horizontal="centerContinuous" vertical="center"/>
    </xf>
    <xf numFmtId="164" fontId="2" fillId="4" borderId="484" xfId="2" quotePrefix="1" applyFont="1" applyFill="1" applyBorder="1" applyAlignment="1">
      <alignment horizontal="left"/>
    </xf>
    <xf numFmtId="164" fontId="99" fillId="0" borderId="0" xfId="2" applyFont="1"/>
    <xf numFmtId="0" fontId="4" fillId="0" borderId="448" xfId="0" applyFont="1" applyBorder="1" applyAlignment="1">
      <alignment horizontal="center"/>
    </xf>
    <xf numFmtId="37" fontId="4" fillId="0" borderId="493" xfId="0" quotePrefix="1" applyNumberFormat="1" applyFont="1" applyBorder="1" applyAlignment="1">
      <alignment horizontal="center" vertical="center"/>
    </xf>
    <xf numFmtId="0" fontId="2" fillId="4" borderId="494" xfId="0" quotePrefix="1" applyFont="1" applyFill="1" applyBorder="1" applyAlignment="1">
      <alignment horizontal="left"/>
    </xf>
    <xf numFmtId="0" fontId="2" fillId="4" borderId="495" xfId="0" quotePrefix="1" applyFont="1" applyFill="1" applyBorder="1" applyAlignment="1">
      <alignment horizontal="left"/>
    </xf>
    <xf numFmtId="170" fontId="2" fillId="0" borderId="467" xfId="0" applyNumberFormat="1" applyFont="1" applyBorder="1" applyAlignment="1">
      <alignment horizontal="center"/>
    </xf>
    <xf numFmtId="170" fontId="2" fillId="0" borderId="478" xfId="0" applyNumberFormat="1" applyFont="1" applyBorder="1" applyAlignment="1">
      <alignment horizontal="center"/>
    </xf>
    <xf numFmtId="164" fontId="2" fillId="4" borderId="472" xfId="2" applyFont="1" applyFill="1" applyBorder="1"/>
    <xf numFmtId="165" fontId="4" fillId="0" borderId="485" xfId="2" applyNumberFormat="1" applyFont="1" applyBorder="1"/>
    <xf numFmtId="164" fontId="4" fillId="0" borderId="485" xfId="2" applyFont="1" applyBorder="1"/>
    <xf numFmtId="165" fontId="4" fillId="0" borderId="469" xfId="2" applyNumberFormat="1" applyFont="1" applyBorder="1"/>
    <xf numFmtId="164" fontId="4" fillId="0" borderId="469" xfId="2" applyFont="1" applyBorder="1"/>
    <xf numFmtId="164" fontId="4" fillId="0" borderId="482" xfId="2" applyFont="1" applyBorder="1"/>
    <xf numFmtId="165" fontId="4" fillId="0" borderId="487" xfId="2" applyNumberFormat="1" applyFont="1" applyBorder="1"/>
    <xf numFmtId="164" fontId="4" fillId="0" borderId="488" xfId="2" applyFont="1" applyBorder="1"/>
    <xf numFmtId="170" fontId="4" fillId="0" borderId="478" xfId="0" applyNumberFormat="1" applyFont="1" applyBorder="1" applyAlignment="1">
      <alignment horizontal="center"/>
    </xf>
    <xf numFmtId="164" fontId="2" fillId="4" borderId="495" xfId="2" applyFont="1" applyFill="1" applyBorder="1"/>
    <xf numFmtId="164" fontId="4" fillId="0" borderId="486" xfId="2" applyFont="1" applyBorder="1"/>
    <xf numFmtId="164" fontId="4" fillId="0" borderId="470" xfId="2" applyFont="1" applyBorder="1"/>
    <xf numFmtId="164" fontId="4" fillId="0" borderId="483" xfId="2" applyFont="1" applyBorder="1"/>
    <xf numFmtId="170" fontId="2" fillId="0" borderId="467" xfId="0" applyNumberFormat="1" applyFont="1" applyBorder="1" applyAlignment="1">
      <alignment horizontal="center" vertical="center" wrapText="1"/>
    </xf>
    <xf numFmtId="170" fontId="2" fillId="0" borderId="478" xfId="0" applyNumberFormat="1" applyFont="1" applyBorder="1" applyAlignment="1">
      <alignment horizontal="center" vertical="center" wrapText="1"/>
    </xf>
    <xf numFmtId="164" fontId="99" fillId="0" borderId="443" xfId="2" applyFont="1" applyBorder="1"/>
    <xf numFmtId="177" fontId="86" fillId="0" borderId="164" xfId="2" applyNumberFormat="1" applyFont="1" applyBorder="1" applyAlignment="1">
      <alignment horizontal="center" vertical="top"/>
    </xf>
    <xf numFmtId="164" fontId="86" fillId="0" borderId="153" xfId="2" applyFont="1" applyBorder="1" applyAlignment="1" applyProtection="1">
      <alignment horizontal="center" vertical="top"/>
      <protection locked="0"/>
    </xf>
    <xf numFmtId="164" fontId="86" fillId="7" borderId="0" xfId="2" applyFont="1" applyFill="1" applyAlignment="1" applyProtection="1">
      <alignment horizontal="center" vertical="top"/>
      <protection locked="0"/>
    </xf>
    <xf numFmtId="0" fontId="86" fillId="7" borderId="0" xfId="0" applyFont="1" applyFill="1" applyBorder="1" applyAlignment="1">
      <alignment horizontal="left" vertical="top"/>
    </xf>
    <xf numFmtId="0" fontId="79" fillId="7" borderId="0" xfId="0" applyFont="1" applyFill="1" applyBorder="1" applyAlignment="1">
      <alignment horizontal="left" vertical="top"/>
    </xf>
    <xf numFmtId="0" fontId="86" fillId="7" borderId="0" xfId="0" applyFont="1" applyFill="1" applyBorder="1" applyAlignment="1">
      <alignment horizontal="center" vertical="top"/>
    </xf>
    <xf numFmtId="15" fontId="86" fillId="3" borderId="0" xfId="0" applyNumberFormat="1" applyFont="1" applyFill="1" applyBorder="1" applyAlignment="1" applyProtection="1">
      <alignment horizontal="left" vertical="top"/>
      <protection locked="0"/>
    </xf>
    <xf numFmtId="0" fontId="86" fillId="3" borderId="0" xfId="0" applyFont="1" applyFill="1" applyBorder="1" applyAlignment="1" applyProtection="1">
      <alignment horizontal="left" vertical="top"/>
      <protection locked="0"/>
    </xf>
    <xf numFmtId="0" fontId="86" fillId="3" borderId="0" xfId="0" applyFont="1" applyFill="1" applyBorder="1" applyAlignment="1" applyProtection="1">
      <alignment horizontal="center" vertical="top"/>
      <protection locked="0"/>
    </xf>
    <xf numFmtId="0" fontId="86" fillId="3" borderId="2" xfId="0" applyFont="1" applyFill="1" applyBorder="1" applyAlignment="1">
      <alignment vertical="top"/>
    </xf>
    <xf numFmtId="0" fontId="86" fillId="3" borderId="3" xfId="0" applyFont="1" applyFill="1" applyBorder="1" applyAlignment="1">
      <alignment vertical="top"/>
    </xf>
    <xf numFmtId="0" fontId="86" fillId="0" borderId="504" xfId="0" applyFont="1" applyBorder="1" applyAlignment="1" applyProtection="1">
      <alignment horizontal="left" vertical="top"/>
      <protection locked="0"/>
    </xf>
    <xf numFmtId="0" fontId="86" fillId="0" borderId="506" xfId="0" applyFont="1" applyBorder="1" applyAlignment="1" applyProtection="1">
      <alignment horizontal="left" vertical="top"/>
      <protection locked="0"/>
    </xf>
    <xf numFmtId="0" fontId="86" fillId="7" borderId="506" xfId="0" applyFont="1" applyFill="1" applyBorder="1" applyAlignment="1" applyProtection="1">
      <alignment vertical="top"/>
      <protection locked="0"/>
    </xf>
    <xf numFmtId="0" fontId="86" fillId="7" borderId="508" xfId="0" applyFont="1" applyFill="1" applyBorder="1" applyAlignment="1" applyProtection="1">
      <alignment vertical="top"/>
      <protection locked="0"/>
    </xf>
    <xf numFmtId="0" fontId="86" fillId="0" borderId="520" xfId="0" applyFont="1" applyBorder="1" applyAlignment="1" applyProtection="1">
      <alignment vertical="top"/>
      <protection locked="0"/>
    </xf>
    <xf numFmtId="0" fontId="86" fillId="0" borderId="521" xfId="0" applyFont="1" applyBorder="1" applyAlignment="1" applyProtection="1">
      <alignment vertical="top"/>
      <protection locked="0"/>
    </xf>
    <xf numFmtId="0" fontId="86" fillId="7" borderId="519" xfId="0" applyFont="1" applyFill="1" applyBorder="1" applyAlignment="1" applyProtection="1">
      <alignment vertical="top"/>
      <protection locked="0"/>
    </xf>
    <xf numFmtId="0" fontId="86" fillId="7" borderId="520" xfId="0" applyFont="1" applyFill="1" applyBorder="1" applyAlignment="1" applyProtection="1">
      <alignment vertical="top"/>
      <protection locked="0"/>
    </xf>
    <xf numFmtId="0" fontId="86" fillId="7" borderId="521" xfId="0" applyFont="1" applyFill="1" applyBorder="1" applyAlignment="1" applyProtection="1">
      <alignment vertical="top"/>
      <protection locked="0"/>
    </xf>
    <xf numFmtId="0" fontId="86" fillId="3" borderId="0" xfId="0" applyFont="1" applyFill="1" applyBorder="1" applyAlignment="1">
      <alignment vertical="top"/>
    </xf>
    <xf numFmtId="0" fontId="11" fillId="3" borderId="0" xfId="0" applyFont="1" applyFill="1" applyAlignment="1">
      <alignment vertical="center"/>
    </xf>
    <xf numFmtId="0" fontId="36" fillId="3" borderId="0" xfId="0" applyFont="1" applyFill="1" applyAlignment="1">
      <alignment vertical="center"/>
    </xf>
    <xf numFmtId="0" fontId="36" fillId="3" borderId="369" xfId="0" applyFont="1" applyFill="1" applyBorder="1" applyAlignment="1">
      <alignment vertical="center"/>
    </xf>
    <xf numFmtId="165" fontId="36" fillId="3" borderId="369" xfId="2" applyNumberFormat="1" applyFont="1" applyFill="1" applyBorder="1" applyAlignment="1">
      <alignment horizontal="left" vertical="center" wrapText="1"/>
    </xf>
    <xf numFmtId="165" fontId="36" fillId="3" borderId="369" xfId="2" applyNumberFormat="1" applyFont="1" applyFill="1" applyBorder="1" applyAlignment="1">
      <alignment vertical="center"/>
    </xf>
    <xf numFmtId="0" fontId="4" fillId="0" borderId="529" xfId="0" applyFont="1" applyBorder="1" applyAlignment="1">
      <alignment vertical="center"/>
    </xf>
    <xf numFmtId="165" fontId="19" fillId="0" borderId="496" xfId="2" applyNumberFormat="1" applyFont="1" applyBorder="1" applyAlignment="1">
      <alignment horizontal="center" vertical="center"/>
    </xf>
    <xf numFmtId="165" fontId="19" fillId="0" borderId="497" xfId="2" applyNumberFormat="1" applyFont="1" applyBorder="1" applyAlignment="1">
      <alignment horizontal="center" vertical="center"/>
    </xf>
    <xf numFmtId="165" fontId="15" fillId="0" borderId="418" xfId="2" applyNumberFormat="1" applyFont="1" applyFill="1" applyBorder="1" applyAlignment="1">
      <alignment vertical="center"/>
    </xf>
    <xf numFmtId="165" fontId="15" fillId="0" borderId="419" xfId="2" applyNumberFormat="1" applyFont="1" applyFill="1" applyBorder="1" applyAlignment="1">
      <alignment vertical="center"/>
    </xf>
    <xf numFmtId="165" fontId="15" fillId="0" borderId="413" xfId="2" applyNumberFormat="1" applyFont="1" applyBorder="1" applyAlignment="1">
      <alignment vertical="center"/>
    </xf>
    <xf numFmtId="165" fontId="15" fillId="0" borderId="414" xfId="2" applyNumberFormat="1" applyFont="1" applyBorder="1" applyAlignment="1">
      <alignment vertical="center"/>
    </xf>
    <xf numFmtId="0" fontId="104" fillId="0" borderId="0" xfId="0" applyFont="1"/>
    <xf numFmtId="165" fontId="15" fillId="0" borderId="277" xfId="2" applyNumberFormat="1" applyFont="1" applyFill="1" applyBorder="1" applyAlignment="1">
      <alignment vertical="center"/>
    </xf>
    <xf numFmtId="165" fontId="15" fillId="0" borderId="279" xfId="2" applyNumberFormat="1" applyFont="1" applyFill="1" applyBorder="1" applyAlignment="1">
      <alignment vertical="center"/>
    </xf>
    <xf numFmtId="165" fontId="19" fillId="0" borderId="435" xfId="2" applyNumberFormat="1" applyFont="1" applyFill="1" applyBorder="1" applyAlignment="1">
      <alignment vertical="center"/>
    </xf>
    <xf numFmtId="165" fontId="19" fillId="0" borderId="426" xfId="2" applyNumberFormat="1" applyFont="1" applyFill="1" applyBorder="1" applyAlignment="1">
      <alignment vertical="center"/>
    </xf>
    <xf numFmtId="0" fontId="89" fillId="0" borderId="0" xfId="0" applyFont="1"/>
    <xf numFmtId="165" fontId="15" fillId="0" borderId="531" xfId="2" applyNumberFormat="1" applyFont="1" applyFill="1" applyBorder="1" applyAlignment="1">
      <alignment vertical="center"/>
    </xf>
    <xf numFmtId="165" fontId="15" fillId="0" borderId="530" xfId="2" applyNumberFormat="1" applyFont="1" applyFill="1" applyBorder="1" applyAlignment="1">
      <alignment vertical="center"/>
    </xf>
    <xf numFmtId="165" fontId="15" fillId="0" borderId="532" xfId="2" applyNumberFormat="1" applyFont="1" applyFill="1" applyBorder="1" applyAlignment="1">
      <alignment vertical="center"/>
    </xf>
    <xf numFmtId="165" fontId="15" fillId="0" borderId="533" xfId="2" applyNumberFormat="1" applyFont="1" applyFill="1" applyBorder="1" applyAlignment="1">
      <alignment vertical="center"/>
    </xf>
    <xf numFmtId="49" fontId="32" fillId="0" borderId="0" xfId="1" applyNumberFormat="1" applyFont="1" applyBorder="1" applyAlignment="1">
      <alignment horizontal="left" vertical="center"/>
    </xf>
    <xf numFmtId="0" fontId="79" fillId="0" borderId="0" xfId="0" applyFont="1" applyBorder="1"/>
    <xf numFmtId="0" fontId="86" fillId="0" borderId="0" xfId="0" applyFont="1" applyBorder="1"/>
    <xf numFmtId="0" fontId="86" fillId="0" borderId="0" xfId="0" applyFont="1" applyBorder="1" applyAlignment="1">
      <alignment horizontal="center"/>
    </xf>
    <xf numFmtId="0" fontId="86" fillId="0" borderId="0" xfId="0" applyFont="1" applyBorder="1" applyAlignment="1">
      <alignment horizontal="right"/>
    </xf>
    <xf numFmtId="0" fontId="86" fillId="0" borderId="0" xfId="0" applyFont="1" applyBorder="1" applyAlignment="1">
      <alignment horizontal="left"/>
    </xf>
    <xf numFmtId="0" fontId="79" fillId="0" borderId="0" xfId="0" quotePrefix="1" applyFont="1" applyBorder="1" applyAlignment="1">
      <alignment horizontal="left"/>
    </xf>
    <xf numFmtId="0" fontId="86" fillId="0" borderId="0" xfId="0" quotePrefix="1" applyFont="1" applyBorder="1" applyAlignment="1">
      <alignment horizontal="left"/>
    </xf>
    <xf numFmtId="0" fontId="52" fillId="0" borderId="0" xfId="0" applyFont="1" applyBorder="1"/>
    <xf numFmtId="0" fontId="4" fillId="0" borderId="0" xfId="0" quotePrefix="1" applyFont="1" applyBorder="1" applyAlignment="1">
      <alignment horizontal="left"/>
    </xf>
    <xf numFmtId="165" fontId="86" fillId="0" borderId="0" xfId="0" applyNumberFormat="1" applyFont="1" applyBorder="1"/>
    <xf numFmtId="49" fontId="19" fillId="10" borderId="0" xfId="0" applyNumberFormat="1" applyFont="1" applyFill="1" applyBorder="1" applyAlignment="1">
      <alignment horizontal="left" vertical="top"/>
    </xf>
    <xf numFmtId="0" fontId="88" fillId="0" borderId="0" xfId="0" applyFont="1" applyBorder="1" applyAlignment="1">
      <alignment horizontal="center"/>
    </xf>
    <xf numFmtId="165" fontId="1" fillId="0" borderId="2" xfId="3" quotePrefix="1" applyNumberFormat="1" applyFont="1" applyBorder="1" applyAlignment="1">
      <alignment horizontal="left"/>
    </xf>
    <xf numFmtId="165" fontId="1" fillId="0" borderId="341" xfId="3" quotePrefix="1" applyNumberFormat="1" applyFont="1" applyBorder="1" applyAlignment="1">
      <alignment horizontal="left"/>
    </xf>
    <xf numFmtId="165" fontId="15" fillId="0" borderId="2" xfId="3" quotePrefix="1" applyNumberFormat="1" applyFont="1" applyBorder="1" applyAlignment="1">
      <alignment horizontal="center"/>
    </xf>
    <xf numFmtId="165" fontId="15" fillId="0" borderId="2" xfId="3" quotePrefix="1" applyNumberFormat="1" applyFont="1" applyBorder="1" applyAlignment="1">
      <alignment horizontal="left"/>
    </xf>
    <xf numFmtId="165" fontId="15" fillId="0" borderId="341" xfId="3" quotePrefix="1" applyNumberFormat="1" applyFont="1" applyBorder="1" applyAlignment="1">
      <alignment horizontal="left"/>
    </xf>
    <xf numFmtId="165" fontId="15" fillId="0" borderId="2" xfId="3" applyNumberFormat="1" applyFont="1" applyBorder="1" applyAlignment="1">
      <alignment horizontal="left"/>
    </xf>
    <xf numFmtId="165" fontId="15" fillId="0" borderId="441" xfId="3" quotePrefix="1" applyNumberFormat="1" applyFont="1" applyBorder="1" applyAlignment="1">
      <alignment horizontal="left"/>
    </xf>
    <xf numFmtId="168" fontId="2" fillId="10" borderId="157" xfId="1" applyNumberFormat="1" applyFont="1" applyFill="1" applyBorder="1"/>
    <xf numFmtId="165" fontId="100" fillId="10" borderId="534" xfId="3" quotePrefix="1" applyNumberFormat="1" applyFont="1" applyFill="1" applyBorder="1" applyAlignment="1">
      <alignment horizontal="left"/>
    </xf>
    <xf numFmtId="165" fontId="15" fillId="0" borderId="535" xfId="3" quotePrefix="1" applyNumberFormat="1" applyFont="1" applyBorder="1" applyAlignment="1">
      <alignment horizontal="left"/>
    </xf>
    <xf numFmtId="0" fontId="93" fillId="0" borderId="0" xfId="0" applyFont="1"/>
    <xf numFmtId="0" fontId="2" fillId="0" borderId="68" xfId="0" applyFont="1" applyBorder="1" applyAlignment="1">
      <alignment horizontal="center" vertical="center" wrapText="1"/>
    </xf>
    <xf numFmtId="0" fontId="11" fillId="0" borderId="0" xfId="0" applyFont="1" applyBorder="1"/>
    <xf numFmtId="0" fontId="6" fillId="0" borderId="0" xfId="0" applyFont="1" applyBorder="1" applyAlignment="1">
      <alignment horizontal="center"/>
    </xf>
    <xf numFmtId="0" fontId="6" fillId="0" borderId="369" xfId="0" applyFont="1" applyBorder="1"/>
    <xf numFmtId="49" fontId="44" fillId="0" borderId="539" xfId="1" applyNumberFormat="1" applyFont="1" applyBorder="1" applyAlignment="1">
      <alignment horizontal="left" vertical="top"/>
    </xf>
    <xf numFmtId="49" fontId="41" fillId="0" borderId="540" xfId="0" applyNumberFormat="1" applyFont="1" applyBorder="1"/>
    <xf numFmtId="0" fontId="41" fillId="0" borderId="540" xfId="0" applyFont="1" applyBorder="1"/>
    <xf numFmtId="0" fontId="41" fillId="0" borderId="541" xfId="0" applyFont="1" applyBorder="1"/>
    <xf numFmtId="0" fontId="41" fillId="0" borderId="425" xfId="0" applyFont="1" applyBorder="1"/>
    <xf numFmtId="0" fontId="44" fillId="0" borderId="425" xfId="0" applyFont="1" applyBorder="1"/>
    <xf numFmtId="49" fontId="44" fillId="0" borderId="425" xfId="0" applyNumberFormat="1" applyFont="1" applyBorder="1" applyAlignment="1">
      <alignment horizontal="left" vertical="top"/>
    </xf>
    <xf numFmtId="0" fontId="41" fillId="0" borderId="425" xfId="0" applyFont="1" applyBorder="1" applyAlignment="1">
      <alignment horizontal="left" vertical="top"/>
    </xf>
    <xf numFmtId="49" fontId="44" fillId="0" borderId="542" xfId="0" applyNumberFormat="1" applyFont="1" applyBorder="1" applyAlignment="1">
      <alignment horizontal="left" vertical="top"/>
    </xf>
    <xf numFmtId="49" fontId="44" fillId="0" borderId="539" xfId="0" applyNumberFormat="1" applyFont="1" applyBorder="1" applyAlignment="1">
      <alignment horizontal="left" vertical="top"/>
    </xf>
    <xf numFmtId="49" fontId="44" fillId="0" borderId="540" xfId="0" applyNumberFormat="1" applyFont="1" applyBorder="1" applyAlignment="1">
      <alignment horizontal="left" vertical="top"/>
    </xf>
    <xf numFmtId="49" fontId="44" fillId="0" borderId="541" xfId="0" applyNumberFormat="1" applyFont="1" applyBorder="1" applyAlignment="1">
      <alignment horizontal="left" vertical="top"/>
    </xf>
    <xf numFmtId="49" fontId="44" fillId="4" borderId="543" xfId="0" applyNumberFormat="1" applyFont="1" applyFill="1" applyBorder="1" applyAlignment="1">
      <alignment horizontal="left" vertical="top"/>
    </xf>
    <xf numFmtId="49" fontId="44" fillId="4" borderId="544" xfId="0" applyNumberFormat="1" applyFont="1" applyFill="1" applyBorder="1" applyAlignment="1">
      <alignment horizontal="left" vertical="top"/>
    </xf>
    <xf numFmtId="0" fontId="41" fillId="0" borderId="542" xfId="0" applyFont="1" applyBorder="1"/>
    <xf numFmtId="0" fontId="41" fillId="0" borderId="545" xfId="0" applyFont="1" applyBorder="1" applyAlignment="1">
      <alignment horizontal="left" vertical="top"/>
    </xf>
    <xf numFmtId="0" fontId="41" fillId="0" borderId="546" xfId="0" applyFont="1" applyBorder="1" applyAlignment="1">
      <alignment horizontal="left" vertical="top"/>
    </xf>
    <xf numFmtId="164" fontId="44" fillId="0" borderId="416" xfId="0" applyNumberFormat="1" applyFont="1" applyBorder="1" applyAlignment="1" applyProtection="1">
      <alignment horizontal="left" vertical="top"/>
      <protection hidden="1"/>
    </xf>
    <xf numFmtId="164" fontId="44" fillId="0" borderId="417" xfId="0" applyNumberFormat="1" applyFont="1" applyBorder="1" applyAlignment="1" applyProtection="1">
      <alignment horizontal="left" vertical="top"/>
      <protection hidden="1"/>
    </xf>
    <xf numFmtId="164" fontId="44" fillId="0" borderId="545" xfId="1" applyFont="1" applyBorder="1" applyAlignment="1" applyProtection="1">
      <alignment horizontal="left" vertical="top"/>
      <protection locked="0"/>
    </xf>
    <xf numFmtId="164" fontId="44" fillId="0" borderId="547" xfId="1" applyFont="1" applyBorder="1" applyAlignment="1" applyProtection="1">
      <alignment horizontal="left" vertical="top"/>
      <protection locked="0"/>
    </xf>
    <xf numFmtId="0" fontId="2" fillId="0" borderId="548" xfId="0" applyFont="1" applyBorder="1" applyAlignment="1">
      <alignment horizontal="center" vertical="center" wrapText="1"/>
    </xf>
    <xf numFmtId="0" fontId="2" fillId="0" borderId="549" xfId="0" applyFont="1" applyBorder="1" applyAlignment="1">
      <alignment horizontal="center" vertical="center" wrapText="1"/>
    </xf>
    <xf numFmtId="0" fontId="2" fillId="0" borderId="550" xfId="0" applyFont="1" applyBorder="1" applyAlignment="1">
      <alignment horizontal="center" vertical="center" wrapText="1"/>
    </xf>
    <xf numFmtId="0" fontId="2" fillId="0" borderId="551" xfId="0" applyFont="1" applyBorder="1" applyAlignment="1">
      <alignment horizontal="center" vertical="center" wrapText="1"/>
    </xf>
    <xf numFmtId="0" fontId="2" fillId="0" borderId="552" xfId="0" applyFont="1" applyBorder="1" applyAlignment="1">
      <alignment horizontal="center" vertical="center" wrapText="1"/>
    </xf>
    <xf numFmtId="0" fontId="4" fillId="0" borderId="406" xfId="0" applyFont="1" applyBorder="1"/>
    <xf numFmtId="168" fontId="4" fillId="0" borderId="553" xfId="1" applyNumberFormat="1" applyFont="1" applyBorder="1"/>
    <xf numFmtId="168" fontId="4" fillId="0" borderId="554" xfId="1" applyNumberFormat="1" applyFont="1" applyBorder="1"/>
    <xf numFmtId="168" fontId="4" fillId="0" borderId="555" xfId="1" applyNumberFormat="1" applyFont="1" applyBorder="1"/>
    <xf numFmtId="168" fontId="4" fillId="0" borderId="556" xfId="1" applyNumberFormat="1" applyFont="1" applyBorder="1"/>
    <xf numFmtId="0" fontId="4" fillId="0" borderId="411" xfId="0" applyFont="1" applyBorder="1"/>
    <xf numFmtId="168" fontId="4" fillId="0" borderId="557" xfId="1" applyNumberFormat="1" applyFont="1" applyBorder="1"/>
    <xf numFmtId="168" fontId="4" fillId="0" borderId="558" xfId="1" applyNumberFormat="1" applyFont="1" applyBorder="1"/>
    <xf numFmtId="168" fontId="4" fillId="0" borderId="559" xfId="1" applyNumberFormat="1" applyFont="1" applyBorder="1"/>
    <xf numFmtId="168" fontId="4" fillId="0" borderId="560" xfId="1" applyNumberFormat="1" applyFont="1" applyBorder="1"/>
    <xf numFmtId="168" fontId="4" fillId="0" borderId="561" xfId="1" applyNumberFormat="1" applyFont="1" applyBorder="1"/>
    <xf numFmtId="168" fontId="4" fillId="0" borderId="562" xfId="1" applyNumberFormat="1" applyFont="1" applyBorder="1"/>
    <xf numFmtId="168" fontId="4" fillId="0" borderId="563" xfId="1" applyNumberFormat="1" applyFont="1" applyBorder="1"/>
    <xf numFmtId="168" fontId="4" fillId="0" borderId="564" xfId="1" applyNumberFormat="1" applyFont="1" applyBorder="1"/>
    <xf numFmtId="168" fontId="4" fillId="0" borderId="565" xfId="1" applyNumberFormat="1" applyFont="1" applyBorder="1"/>
    <xf numFmtId="168" fontId="4" fillId="0" borderId="566" xfId="1" applyNumberFormat="1" applyFont="1" applyBorder="1"/>
    <xf numFmtId="168" fontId="4" fillId="0" borderId="567" xfId="1" applyNumberFormat="1" applyFont="1" applyBorder="1"/>
    <xf numFmtId="168" fontId="4" fillId="0" borderId="568" xfId="1" applyNumberFormat="1" applyFont="1" applyBorder="1"/>
    <xf numFmtId="168" fontId="4" fillId="0" borderId="569" xfId="1" applyNumberFormat="1" applyFont="1" applyBorder="1"/>
    <xf numFmtId="168" fontId="4" fillId="0" borderId="98" xfId="1" applyNumberFormat="1" applyFont="1" applyBorder="1"/>
    <xf numFmtId="168" fontId="4" fillId="0" borderId="570" xfId="1" applyNumberFormat="1" applyFont="1" applyBorder="1"/>
    <xf numFmtId="168" fontId="4" fillId="0" borderId="571" xfId="1" applyNumberFormat="1" applyFont="1" applyBorder="1"/>
    <xf numFmtId="0" fontId="10" fillId="0" borderId="0" xfId="0" applyFont="1" applyBorder="1" applyAlignment="1">
      <alignment horizontal="left"/>
    </xf>
    <xf numFmtId="0" fontId="10" fillId="0" borderId="244" xfId="0" applyFont="1" applyBorder="1" applyAlignment="1">
      <alignment horizontal="left"/>
    </xf>
    <xf numFmtId="164" fontId="6" fillId="0" borderId="244" xfId="1" applyFont="1" applyBorder="1"/>
    <xf numFmtId="0" fontId="4" fillId="0" borderId="572" xfId="0" applyFont="1" applyBorder="1"/>
    <xf numFmtId="164" fontId="4" fillId="0" borderId="573" xfId="1" applyFont="1" applyBorder="1"/>
    <xf numFmtId="0" fontId="4" fillId="0" borderId="573" xfId="0" applyFont="1" applyBorder="1"/>
    <xf numFmtId="164" fontId="4" fillId="0" borderId="574" xfId="1" applyFont="1" applyBorder="1"/>
    <xf numFmtId="0" fontId="2" fillId="0" borderId="575" xfId="0" applyFont="1" applyBorder="1"/>
    <xf numFmtId="164" fontId="4" fillId="0" borderId="506" xfId="1" applyFont="1" applyBorder="1"/>
    <xf numFmtId="0" fontId="4" fillId="0" borderId="506" xfId="0" applyFont="1" applyBorder="1"/>
    <xf numFmtId="164" fontId="4" fillId="0" borderId="576" xfId="1" applyFont="1" applyBorder="1"/>
    <xf numFmtId="0" fontId="4" fillId="0" borderId="575" xfId="0" applyFont="1" applyBorder="1"/>
    <xf numFmtId="164" fontId="4" fillId="0" borderId="506" xfId="1" applyFont="1" applyFill="1" applyBorder="1"/>
    <xf numFmtId="0" fontId="4" fillId="0" borderId="506" xfId="0" applyFont="1" applyFill="1" applyBorder="1"/>
    <xf numFmtId="164" fontId="4" fillId="0" borderId="576" xfId="1" applyFont="1" applyFill="1" applyBorder="1"/>
    <xf numFmtId="168" fontId="4" fillId="0" borderId="506" xfId="1" applyNumberFormat="1" applyFont="1" applyBorder="1"/>
    <xf numFmtId="168" fontId="4" fillId="0" borderId="576" xfId="1" applyNumberFormat="1" applyFont="1" applyBorder="1"/>
    <xf numFmtId="0" fontId="4" fillId="0" borderId="577" xfId="0" applyFont="1" applyBorder="1"/>
    <xf numFmtId="168" fontId="4" fillId="0" borderId="519" xfId="1" applyNumberFormat="1" applyFont="1" applyBorder="1"/>
    <xf numFmtId="168" fontId="4" fillId="0" borderId="579" xfId="1" applyNumberFormat="1" applyFont="1" applyBorder="1"/>
    <xf numFmtId="168" fontId="4" fillId="0" borderId="520" xfId="1" applyNumberFormat="1" applyFont="1" applyFill="1" applyBorder="1"/>
    <xf numFmtId="168" fontId="4" fillId="0" borderId="578" xfId="1" applyNumberFormat="1" applyFont="1" applyFill="1" applyBorder="1"/>
    <xf numFmtId="168" fontId="4" fillId="0" borderId="521" xfId="1" applyNumberFormat="1" applyFont="1" applyFill="1" applyBorder="1"/>
    <xf numFmtId="168" fontId="4" fillId="0" borderId="580" xfId="1" applyNumberFormat="1" applyFont="1" applyFill="1" applyBorder="1"/>
    <xf numFmtId="164" fontId="4" fillId="0" borderId="581" xfId="1" applyFont="1" applyBorder="1"/>
    <xf numFmtId="0" fontId="4" fillId="0" borderId="581" xfId="0" applyFont="1" applyBorder="1"/>
    <xf numFmtId="164" fontId="4" fillId="0" borderId="582" xfId="1" applyFont="1" applyBorder="1"/>
    <xf numFmtId="168" fontId="4" fillId="0" borderId="521" xfId="1" applyNumberFormat="1" applyFont="1" applyBorder="1"/>
    <xf numFmtId="168" fontId="4" fillId="0" borderId="580" xfId="1" applyNumberFormat="1" applyFont="1" applyBorder="1"/>
    <xf numFmtId="168" fontId="4" fillId="0" borderId="584" xfId="1" applyNumberFormat="1" applyFont="1" applyFill="1" applyBorder="1"/>
    <xf numFmtId="168" fontId="4" fillId="0" borderId="585" xfId="1" applyNumberFormat="1" applyFont="1" applyFill="1" applyBorder="1"/>
    <xf numFmtId="168" fontId="2" fillId="10" borderId="525" xfId="1" applyNumberFormat="1" applyFont="1" applyFill="1" applyBorder="1"/>
    <xf numFmtId="168" fontId="4" fillId="10" borderId="583" xfId="1" applyNumberFormat="1" applyFont="1" applyFill="1" applyBorder="1"/>
    <xf numFmtId="168" fontId="79" fillId="10" borderId="525" xfId="1" applyNumberFormat="1" applyFont="1" applyFill="1" applyBorder="1"/>
    <xf numFmtId="168" fontId="79" fillId="10" borderId="583" xfId="1" applyNumberFormat="1" applyFont="1" applyFill="1" applyBorder="1"/>
    <xf numFmtId="0" fontId="4" fillId="0" borderId="544" xfId="0" applyFont="1" applyBorder="1"/>
    <xf numFmtId="164" fontId="4" fillId="0" borderId="544" xfId="1" applyFont="1" applyBorder="1"/>
    <xf numFmtId="164" fontId="4" fillId="0" borderId="0" xfId="1" quotePrefix="1" applyFont="1" applyBorder="1" applyAlignment="1">
      <alignment horizontal="left" vertical="top"/>
    </xf>
    <xf numFmtId="164" fontId="4" fillId="0" borderId="0" xfId="1" quotePrefix="1" applyFont="1" applyBorder="1" applyAlignment="1">
      <alignment horizontal="left"/>
    </xf>
    <xf numFmtId="164" fontId="4" fillId="0" borderId="0" xfId="1" applyFont="1" applyBorder="1" applyAlignment="1">
      <alignment horizontal="left"/>
    </xf>
    <xf numFmtId="0" fontId="4" fillId="0" borderId="0" xfId="0" applyFont="1" applyBorder="1" applyAlignment="1">
      <alignment vertical="center"/>
    </xf>
    <xf numFmtId="0" fontId="4" fillId="0" borderId="0" xfId="0" applyFont="1" applyBorder="1" applyAlignment="1">
      <alignment wrapText="1"/>
    </xf>
    <xf numFmtId="0" fontId="10" fillId="0" borderId="8" xfId="0" applyFont="1" applyBorder="1"/>
    <xf numFmtId="0" fontId="6" fillId="0" borderId="8" xfId="0" applyFont="1" applyBorder="1"/>
    <xf numFmtId="164" fontId="6" fillId="0" borderId="8" xfId="1" applyFont="1" applyBorder="1"/>
    <xf numFmtId="168" fontId="6" fillId="0" borderId="8" xfId="1" applyNumberFormat="1" applyFont="1" applyBorder="1"/>
    <xf numFmtId="0" fontId="4" fillId="0" borderId="0" xfId="0" applyFont="1"/>
    <xf numFmtId="0" fontId="2" fillId="0" borderId="0" xfId="0" applyFont="1"/>
    <xf numFmtId="0" fontId="11" fillId="0" borderId="0" xfId="0" applyFont="1" applyBorder="1" applyAlignment="1">
      <alignment horizontal="center"/>
    </xf>
    <xf numFmtId="164" fontId="11" fillId="0" borderId="0" xfId="1" applyFont="1" applyBorder="1" applyAlignment="1">
      <alignment horizontal="center"/>
    </xf>
    <xf numFmtId="0" fontId="4" fillId="0" borderId="545" xfId="0" applyFont="1" applyBorder="1"/>
    <xf numFmtId="164" fontId="4" fillId="0" borderId="545" xfId="1" applyFont="1" applyBorder="1"/>
    <xf numFmtId="168" fontId="4" fillId="0" borderId="545" xfId="1" applyNumberFormat="1" applyFont="1" applyBorder="1"/>
    <xf numFmtId="168" fontId="4" fillId="0" borderId="586" xfId="1" applyNumberFormat="1" applyFont="1" applyBorder="1"/>
    <xf numFmtId="0" fontId="2" fillId="0" borderId="587" xfId="0" applyFont="1" applyBorder="1"/>
    <xf numFmtId="0" fontId="4" fillId="0" borderId="587" xfId="0" applyFont="1" applyBorder="1"/>
    <xf numFmtId="164" fontId="4" fillId="0" borderId="587" xfId="1" applyFont="1" applyBorder="1"/>
    <xf numFmtId="168" fontId="4" fillId="0" borderId="587" xfId="1" applyNumberFormat="1" applyFont="1" applyBorder="1"/>
    <xf numFmtId="168" fontId="4" fillId="0" borderId="588" xfId="1" applyNumberFormat="1" applyFont="1" applyBorder="1"/>
    <xf numFmtId="168" fontId="2" fillId="0" borderId="587" xfId="1" applyNumberFormat="1" applyFont="1" applyBorder="1"/>
    <xf numFmtId="168" fontId="2" fillId="0" borderId="588" xfId="1" applyNumberFormat="1" applyFont="1" applyBorder="1"/>
    <xf numFmtId="0" fontId="9" fillId="0" borderId="587" xfId="0" applyFont="1" applyBorder="1"/>
    <xf numFmtId="0" fontId="44" fillId="0" borderId="587" xfId="0" applyFont="1" applyBorder="1"/>
    <xf numFmtId="0" fontId="41" fillId="0" borderId="587" xfId="0" applyFont="1" applyBorder="1"/>
    <xf numFmtId="0" fontId="4" fillId="0" borderId="589" xfId="0" applyFont="1" applyBorder="1"/>
    <xf numFmtId="168" fontId="4" fillId="0" borderId="589" xfId="1" applyNumberFormat="1" applyFont="1" applyBorder="1"/>
    <xf numFmtId="168" fontId="4" fillId="0" borderId="590" xfId="1" applyNumberFormat="1" applyFont="1" applyBorder="1"/>
    <xf numFmtId="0" fontId="4" fillId="0" borderId="591" xfId="0" applyFont="1" applyBorder="1"/>
    <xf numFmtId="0" fontId="4" fillId="0" borderId="540" xfId="0" applyFont="1" applyBorder="1"/>
    <xf numFmtId="0" fontId="4" fillId="0" borderId="541" xfId="0" applyFont="1" applyBorder="1"/>
    <xf numFmtId="0" fontId="2" fillId="0" borderId="510" xfId="0" applyFont="1" applyBorder="1"/>
    <xf numFmtId="0" fontId="2" fillId="0" borderId="407" xfId="0" applyFont="1" applyBorder="1"/>
    <xf numFmtId="0" fontId="2" fillId="0" borderId="425" xfId="0" applyFont="1" applyBorder="1"/>
    <xf numFmtId="0" fontId="4" fillId="0" borderId="510" xfId="0" applyFont="1" applyBorder="1"/>
    <xf numFmtId="0" fontId="4" fillId="0" borderId="407" xfId="0" applyFont="1" applyBorder="1"/>
    <xf numFmtId="0" fontId="4" fillId="0" borderId="425" xfId="0" applyFont="1" applyBorder="1"/>
    <xf numFmtId="0" fontId="9" fillId="0" borderId="510" xfId="0" applyFont="1" applyBorder="1"/>
    <xf numFmtId="0" fontId="9" fillId="0" borderId="407" xfId="0" applyFont="1" applyBorder="1"/>
    <xf numFmtId="0" fontId="9" fillId="0" borderId="425" xfId="0" applyFont="1" applyBorder="1"/>
    <xf numFmtId="0" fontId="44" fillId="0" borderId="510" xfId="0" applyFont="1" applyBorder="1"/>
    <xf numFmtId="0" fontId="41" fillId="0" borderId="510" xfId="0" applyFont="1" applyBorder="1"/>
    <xf numFmtId="0" fontId="4" fillId="0" borderId="515" xfId="0" applyFont="1" applyBorder="1"/>
    <xf numFmtId="0" fontId="4" fillId="0" borderId="516" xfId="0" applyFont="1" applyBorder="1"/>
    <xf numFmtId="0" fontId="4" fillId="0" borderId="592" xfId="0" applyFont="1" applyBorder="1"/>
    <xf numFmtId="0" fontId="4" fillId="0" borderId="416" xfId="0" applyFont="1" applyBorder="1"/>
    <xf numFmtId="168" fontId="4" fillId="0" borderId="416" xfId="1" applyNumberFormat="1" applyFont="1" applyBorder="1"/>
    <xf numFmtId="168" fontId="4" fillId="0" borderId="594" xfId="1" applyNumberFormat="1" applyFont="1" applyBorder="1"/>
    <xf numFmtId="0" fontId="9" fillId="0" borderId="595" xfId="0" applyFont="1" applyBorder="1"/>
    <xf numFmtId="0" fontId="4" fillId="0" borderId="595" xfId="0" applyFont="1" applyBorder="1"/>
    <xf numFmtId="168" fontId="4" fillId="0" borderId="595" xfId="1" applyNumberFormat="1" applyFont="1" applyBorder="1"/>
    <xf numFmtId="168" fontId="4" fillId="0" borderId="596" xfId="1" applyNumberFormat="1" applyFont="1" applyBorder="1"/>
    <xf numFmtId="0" fontId="2" fillId="0" borderId="537" xfId="0" applyFont="1" applyBorder="1"/>
    <xf numFmtId="0" fontId="4" fillId="0" borderId="537" xfId="0" applyFont="1" applyBorder="1"/>
    <xf numFmtId="168" fontId="2" fillId="0" borderId="537" xfId="1" applyNumberFormat="1" applyFont="1" applyBorder="1"/>
    <xf numFmtId="168" fontId="2" fillId="0" borderId="593" xfId="1" applyNumberFormat="1" applyFont="1" applyBorder="1"/>
    <xf numFmtId="0" fontId="2" fillId="0" borderId="598" xfId="0" applyFont="1" applyBorder="1"/>
    <xf numFmtId="0" fontId="4" fillId="0" borderId="598" xfId="0" applyFont="1" applyBorder="1"/>
    <xf numFmtId="168" fontId="2" fillId="0" borderId="598" xfId="1" applyNumberFormat="1" applyFont="1" applyBorder="1"/>
    <xf numFmtId="168" fontId="2" fillId="0" borderId="597" xfId="1" applyNumberFormat="1" applyFont="1" applyBorder="1"/>
    <xf numFmtId="0" fontId="0" fillId="0" borderId="0" xfId="0" applyBorder="1"/>
    <xf numFmtId="0" fontId="10" fillId="0" borderId="0" xfId="0" applyFont="1" applyBorder="1"/>
    <xf numFmtId="0" fontId="107" fillId="3" borderId="0" xfId="0" applyFont="1" applyFill="1" applyBorder="1" applyAlignment="1">
      <alignment horizontal="left" vertical="top"/>
    </xf>
    <xf numFmtId="0" fontId="86" fillId="0" borderId="0" xfId="0" applyFont="1" applyFill="1" applyAlignment="1">
      <alignment vertical="top"/>
    </xf>
    <xf numFmtId="0" fontId="89" fillId="0" borderId="0" xfId="0" applyFont="1" applyFill="1" applyAlignment="1">
      <alignment vertical="top"/>
    </xf>
    <xf numFmtId="0" fontId="90" fillId="0" borderId="0" xfId="0" applyFont="1" applyFill="1"/>
    <xf numFmtId="0" fontId="86" fillId="0" borderId="0" xfId="0" applyFont="1" applyFill="1" applyAlignment="1">
      <alignment vertical="center"/>
    </xf>
    <xf numFmtId="0" fontId="79" fillId="0" borderId="0" xfId="0" applyFont="1" applyFill="1" applyAlignment="1">
      <alignment vertical="top"/>
    </xf>
    <xf numFmtId="0" fontId="86" fillId="0" borderId="0" xfId="0" applyFont="1" applyFill="1" applyAlignment="1">
      <alignment horizontal="center" vertical="top"/>
    </xf>
    <xf numFmtId="0" fontId="86" fillId="0" borderId="0" xfId="0" applyFont="1" applyFill="1" applyAlignment="1">
      <alignment vertical="center" wrapText="1"/>
    </xf>
    <xf numFmtId="0" fontId="108" fillId="0" borderId="0" xfId="0" applyFont="1" applyBorder="1"/>
    <xf numFmtId="0" fontId="109" fillId="0" borderId="0" xfId="0" applyFont="1" applyBorder="1"/>
    <xf numFmtId="0" fontId="12" fillId="0" borderId="8" xfId="0" applyFont="1" applyBorder="1"/>
    <xf numFmtId="0" fontId="3" fillId="0" borderId="0" xfId="0" applyFont="1" applyBorder="1" applyAlignment="1">
      <alignment horizontal="center"/>
    </xf>
    <xf numFmtId="0" fontId="110" fillId="0" borderId="0" xfId="0" applyFont="1"/>
    <xf numFmtId="0" fontId="4" fillId="0" borderId="0" xfId="0" applyFont="1" applyBorder="1" applyAlignment="1">
      <alignment horizontal="left" vertical="top" wrapText="1"/>
    </xf>
    <xf numFmtId="0" fontId="6" fillId="0" borderId="0" xfId="0" applyFont="1" applyBorder="1" applyAlignment="1">
      <alignment vertical="top" wrapText="1"/>
    </xf>
    <xf numFmtId="0" fontId="6" fillId="0" borderId="0" xfId="0" applyFont="1" applyAlignment="1">
      <alignment wrapText="1"/>
    </xf>
    <xf numFmtId="0" fontId="4" fillId="0" borderId="0" xfId="0" applyFont="1" applyBorder="1" applyAlignment="1">
      <alignment vertical="top" wrapText="1"/>
    </xf>
    <xf numFmtId="0" fontId="4" fillId="0" borderId="0" xfId="0" applyFont="1" applyAlignment="1">
      <alignment horizontal="left" wrapText="1"/>
    </xf>
    <xf numFmtId="0" fontId="4" fillId="0" borderId="0" xfId="0" applyFont="1" applyAlignment="1">
      <alignment vertical="top" wrapText="1"/>
    </xf>
    <xf numFmtId="0" fontId="86" fillId="0" borderId="0" xfId="9" applyFont="1"/>
    <xf numFmtId="0" fontId="85" fillId="0" borderId="0" xfId="0" applyFont="1" applyAlignment="1">
      <alignment horizontal="left"/>
    </xf>
    <xf numFmtId="0" fontId="6" fillId="3" borderId="0" xfId="0" applyFont="1" applyFill="1" applyBorder="1" applyAlignment="1">
      <alignment horizontal="center"/>
    </xf>
    <xf numFmtId="0" fontId="6" fillId="3" borderId="0" xfId="0" applyFont="1" applyFill="1" applyBorder="1"/>
    <xf numFmtId="0" fontId="11" fillId="3" borderId="0" xfId="0" applyFont="1" applyFill="1" applyBorder="1" applyAlignment="1">
      <alignment horizontal="center"/>
    </xf>
    <xf numFmtId="0" fontId="11" fillId="3" borderId="0" xfId="0" quotePrefix="1" applyFont="1" applyFill="1" applyBorder="1" applyAlignment="1">
      <alignment horizontal="left" vertical="center"/>
    </xf>
    <xf numFmtId="0" fontId="11" fillId="3" borderId="0" xfId="0" quotePrefix="1" applyFont="1" applyFill="1" applyBorder="1" applyAlignment="1">
      <alignment horizontal="left"/>
    </xf>
    <xf numFmtId="0" fontId="6" fillId="3" borderId="8" xfId="0" applyFont="1" applyFill="1" applyBorder="1" applyAlignment="1">
      <alignment horizontal="center"/>
    </xf>
    <xf numFmtId="0" fontId="6" fillId="3" borderId="8" xfId="0" applyFont="1" applyFill="1" applyBorder="1"/>
    <xf numFmtId="0" fontId="11" fillId="3" borderId="8" xfId="0" quotePrefix="1" applyFont="1" applyFill="1" applyBorder="1" applyAlignment="1">
      <alignment horizontal="left" vertical="center"/>
    </xf>
    <xf numFmtId="0" fontId="11" fillId="3" borderId="8" xfId="0" quotePrefix="1" applyFont="1" applyFill="1" applyBorder="1" applyAlignment="1">
      <alignment horizontal="left"/>
    </xf>
    <xf numFmtId="0" fontId="4" fillId="0" borderId="591" xfId="0" applyFont="1" applyBorder="1" applyAlignment="1">
      <alignment horizontal="center"/>
    </xf>
    <xf numFmtId="0" fontId="4" fillId="0" borderId="510" xfId="0" applyFont="1" applyBorder="1" applyAlignment="1">
      <alignment horizontal="center"/>
    </xf>
    <xf numFmtId="0" fontId="4" fillId="0" borderId="407" xfId="0" applyFont="1" applyBorder="1" applyAlignment="1">
      <alignment horizontal="center"/>
    </xf>
    <xf numFmtId="170" fontId="4" fillId="0" borderId="407" xfId="0" applyNumberFormat="1" applyFont="1" applyBorder="1" applyAlignment="1">
      <alignment horizontal="left"/>
    </xf>
    <xf numFmtId="0" fontId="2" fillId="0" borderId="510" xfId="0" applyFont="1" applyBorder="1" applyAlignment="1">
      <alignment horizontal="center"/>
    </xf>
    <xf numFmtId="0" fontId="2" fillId="0" borderId="510" xfId="0" applyFont="1" applyBorder="1" applyAlignment="1">
      <alignment horizontal="left"/>
    </xf>
    <xf numFmtId="0" fontId="42" fillId="9" borderId="510" xfId="0" applyFont="1" applyFill="1" applyBorder="1"/>
    <xf numFmtId="0" fontId="42" fillId="9" borderId="407" xfId="0" applyFont="1" applyFill="1" applyBorder="1"/>
    <xf numFmtId="0" fontId="4" fillId="9" borderId="510" xfId="0" applyFont="1" applyFill="1" applyBorder="1" applyAlignment="1">
      <alignment horizontal="center"/>
    </xf>
    <xf numFmtId="170" fontId="4" fillId="9" borderId="407" xfId="0" applyNumberFormat="1" applyFont="1" applyFill="1" applyBorder="1" applyAlignment="1">
      <alignment horizontal="left"/>
    </xf>
    <xf numFmtId="0" fontId="4" fillId="9" borderId="407" xfId="0" applyFont="1" applyFill="1" applyBorder="1"/>
    <xf numFmtId="0" fontId="2" fillId="9" borderId="510" xfId="0" applyFont="1" applyFill="1" applyBorder="1" applyAlignment="1">
      <alignment horizontal="center"/>
    </xf>
    <xf numFmtId="0" fontId="2" fillId="9" borderId="407" xfId="0" applyFont="1" applyFill="1" applyBorder="1"/>
    <xf numFmtId="0" fontId="4" fillId="0" borderId="407" xfId="0" applyFont="1" applyBorder="1"/>
    <xf numFmtId="0" fontId="4" fillId="9" borderId="515" xfId="0" applyFont="1" applyFill="1" applyBorder="1" applyAlignment="1">
      <alignment horizontal="center"/>
    </xf>
    <xf numFmtId="0" fontId="4" fillId="9" borderId="516" xfId="0" applyFont="1" applyFill="1" applyBorder="1"/>
    <xf numFmtId="0" fontId="4" fillId="0" borderId="407" xfId="0" applyFont="1" applyBorder="1" applyAlignment="1">
      <alignment horizontal="left"/>
    </xf>
    <xf numFmtId="0" fontId="4" fillId="0" borderId="407" xfId="0" quotePrefix="1" applyFont="1" applyBorder="1" applyAlignment="1">
      <alignment horizontal="left"/>
    </xf>
    <xf numFmtId="0" fontId="2" fillId="9" borderId="516" xfId="0" applyFont="1" applyFill="1" applyBorder="1"/>
    <xf numFmtId="37" fontId="4" fillId="0" borderId="573" xfId="0" applyNumberFormat="1" applyFont="1" applyBorder="1" applyAlignment="1">
      <alignment horizontal="left"/>
    </xf>
    <xf numFmtId="176" fontId="4" fillId="0" borderId="573" xfId="0" applyNumberFormat="1" applyFont="1" applyBorder="1" applyAlignment="1">
      <alignment horizontal="left"/>
    </xf>
    <xf numFmtId="176" fontId="4" fillId="0" borderId="599" xfId="0" applyNumberFormat="1" applyFont="1" applyBorder="1" applyAlignment="1">
      <alignment horizontal="left"/>
    </xf>
    <xf numFmtId="165" fontId="4" fillId="12" borderId="506" xfId="3" applyNumberFormat="1" applyFill="1" applyBorder="1" applyAlignment="1">
      <alignment horizontal="center"/>
    </xf>
    <xf numFmtId="165" fontId="4" fillId="9" borderId="508" xfId="3" applyNumberFormat="1" applyFill="1" applyBorder="1"/>
    <xf numFmtId="164" fontId="4" fillId="0" borderId="508" xfId="2" applyFont="1" applyFill="1" applyBorder="1"/>
    <xf numFmtId="164" fontId="4" fillId="0" borderId="600" xfId="2" applyFont="1" applyFill="1" applyBorder="1"/>
    <xf numFmtId="165" fontId="2" fillId="9" borderId="519" xfId="3" applyNumberFormat="1" applyFont="1" applyFill="1" applyBorder="1"/>
    <xf numFmtId="0" fontId="42" fillId="9" borderId="519" xfId="0" applyFont="1" applyFill="1" applyBorder="1"/>
    <xf numFmtId="164" fontId="2" fillId="0" borderId="519" xfId="2" applyFont="1" applyFill="1" applyBorder="1"/>
    <xf numFmtId="164" fontId="4" fillId="0" borderId="519" xfId="2" applyFont="1" applyFill="1" applyBorder="1"/>
    <xf numFmtId="164" fontId="42" fillId="0" borderId="602" xfId="2" applyFont="1" applyFill="1" applyBorder="1"/>
    <xf numFmtId="165" fontId="13" fillId="0" borderId="525" xfId="3" applyNumberFormat="1" applyFont="1" applyFill="1" applyBorder="1"/>
    <xf numFmtId="164" fontId="13" fillId="0" borderId="525" xfId="2" applyFont="1" applyFill="1" applyBorder="1"/>
    <xf numFmtId="164" fontId="69" fillId="0" borderId="601" xfId="2" applyFont="1" applyFill="1" applyBorder="1"/>
    <xf numFmtId="165" fontId="4" fillId="0" borderId="519" xfId="3" applyNumberFormat="1" applyFill="1" applyBorder="1"/>
    <xf numFmtId="165" fontId="4" fillId="0" borderId="519" xfId="3" applyNumberFormat="1" applyFill="1" applyBorder="1" applyAlignment="1">
      <alignment horizontal="center"/>
    </xf>
    <xf numFmtId="164" fontId="4" fillId="0" borderId="602" xfId="2" applyFont="1" applyFill="1" applyBorder="1"/>
    <xf numFmtId="165" fontId="4" fillId="9" borderId="519" xfId="3" applyNumberFormat="1" applyFill="1" applyBorder="1"/>
    <xf numFmtId="165" fontId="2" fillId="0" borderId="525" xfId="3" applyNumberFormat="1" applyFont="1" applyFill="1" applyBorder="1" applyAlignment="1">
      <alignment horizontal="center"/>
    </xf>
    <xf numFmtId="164" fontId="13" fillId="0" borderId="601" xfId="2" applyFont="1" applyFill="1" applyBorder="1"/>
    <xf numFmtId="165" fontId="13" fillId="0" borderId="601" xfId="3" applyNumberFormat="1" applyFont="1" applyFill="1" applyBorder="1"/>
    <xf numFmtId="165" fontId="4" fillId="0" borderId="604" xfId="3" applyNumberFormat="1" applyBorder="1"/>
    <xf numFmtId="165" fontId="4" fillId="0" borderId="603" xfId="3" applyNumberFormat="1" applyFill="1" applyBorder="1"/>
    <xf numFmtId="165" fontId="4" fillId="0" borderId="605" xfId="3" applyNumberFormat="1" applyBorder="1"/>
    <xf numFmtId="164" fontId="2" fillId="0" borderId="604" xfId="2" applyFont="1" applyFill="1" applyBorder="1"/>
    <xf numFmtId="164" fontId="4" fillId="0" borderId="604" xfId="2" applyFont="1" applyFill="1" applyBorder="1"/>
    <xf numFmtId="164" fontId="2" fillId="0" borderId="606" xfId="2" applyFont="1" applyFill="1" applyBorder="1"/>
    <xf numFmtId="164" fontId="4" fillId="0" borderId="603" xfId="2" applyFont="1" applyFill="1" applyBorder="1"/>
    <xf numFmtId="164" fontId="4" fillId="0" borderId="607" xfId="2" applyFont="1" applyFill="1" applyBorder="1"/>
    <xf numFmtId="164" fontId="4" fillId="0" borderId="605" xfId="2" applyFont="1" applyFill="1" applyBorder="1"/>
    <xf numFmtId="164" fontId="4" fillId="0" borderId="608" xfId="2" applyFont="1" applyFill="1" applyBorder="1"/>
    <xf numFmtId="164" fontId="42" fillId="0" borderId="606" xfId="2" applyFont="1" applyFill="1" applyBorder="1"/>
    <xf numFmtId="165" fontId="4" fillId="0" borderId="603" xfId="3" applyNumberFormat="1" applyBorder="1"/>
    <xf numFmtId="165" fontId="2" fillId="0" borderId="604" xfId="3" applyNumberFormat="1" applyFont="1" applyBorder="1" applyAlignment="1">
      <alignment horizontal="center"/>
    </xf>
    <xf numFmtId="165" fontId="4" fillId="9" borderId="604" xfId="3" applyNumberFormat="1" applyFill="1" applyBorder="1"/>
    <xf numFmtId="0" fontId="42" fillId="9" borderId="604" xfId="0" applyFont="1" applyFill="1" applyBorder="1"/>
    <xf numFmtId="165" fontId="4" fillId="0" borderId="603" xfId="3" applyNumberFormat="1" applyFill="1" applyBorder="1" applyAlignment="1">
      <alignment horizontal="center"/>
    </xf>
    <xf numFmtId="165" fontId="4" fillId="0" borderId="605" xfId="3" applyNumberFormat="1" applyFill="1" applyBorder="1"/>
    <xf numFmtId="165" fontId="4" fillId="0" borderId="605" xfId="3" applyNumberFormat="1" applyFill="1" applyBorder="1" applyAlignment="1">
      <alignment horizontal="center"/>
    </xf>
    <xf numFmtId="0" fontId="42" fillId="0" borderId="604" xfId="0" applyFont="1" applyBorder="1"/>
    <xf numFmtId="165" fontId="4" fillId="0" borderId="603" xfId="3" applyNumberFormat="1" applyBorder="1" applyAlignment="1">
      <alignment horizontal="center"/>
    </xf>
    <xf numFmtId="165" fontId="4" fillId="0" borderId="605" xfId="3" applyNumberFormat="1" applyBorder="1" applyAlignment="1">
      <alignment horizontal="center"/>
    </xf>
    <xf numFmtId="0" fontId="42" fillId="0" borderId="605" xfId="0" applyFont="1" applyBorder="1"/>
    <xf numFmtId="165" fontId="4" fillId="0" borderId="609" xfId="3" applyNumberFormat="1" applyBorder="1"/>
    <xf numFmtId="165" fontId="4" fillId="12" borderId="609" xfId="3" applyNumberFormat="1" applyFill="1" applyBorder="1" applyAlignment="1">
      <alignment horizontal="center"/>
    </xf>
    <xf numFmtId="0" fontId="42" fillId="0" borderId="609" xfId="0" applyFont="1" applyBorder="1"/>
    <xf numFmtId="164" fontId="4" fillId="0" borderId="609" xfId="2" applyFont="1" applyFill="1" applyBorder="1"/>
    <xf numFmtId="164" fontId="4" fillId="0" borderId="610" xfId="2" applyFont="1" applyFill="1" applyBorder="1"/>
    <xf numFmtId="165" fontId="4" fillId="0" borderId="611" xfId="3" applyNumberFormat="1" applyBorder="1"/>
    <xf numFmtId="165" fontId="4" fillId="12" borderId="611" xfId="3" applyNumberFormat="1" applyFill="1" applyBorder="1" applyAlignment="1">
      <alignment horizontal="center"/>
    </xf>
    <xf numFmtId="0" fontId="42" fillId="0" borderId="611" xfId="0" applyFont="1" applyBorder="1"/>
    <xf numFmtId="164" fontId="4" fillId="0" borderId="611" xfId="2" applyFont="1" applyFill="1" applyBorder="1"/>
    <xf numFmtId="164" fontId="4" fillId="0" borderId="612" xfId="2" applyFont="1" applyFill="1" applyBorder="1"/>
    <xf numFmtId="165" fontId="4" fillId="0" borderId="589" xfId="3" applyNumberFormat="1" applyBorder="1"/>
    <xf numFmtId="165" fontId="4" fillId="12" borderId="589" xfId="3" applyNumberFormat="1" applyFill="1" applyBorder="1" applyAlignment="1">
      <alignment horizontal="center"/>
    </xf>
    <xf numFmtId="0" fontId="42" fillId="0" borderId="589" xfId="0" applyFont="1" applyBorder="1"/>
    <xf numFmtId="164" fontId="4" fillId="0" borderId="589" xfId="2" applyFont="1" applyFill="1" applyBorder="1"/>
    <xf numFmtId="164" fontId="4" fillId="0" borderId="613" xfId="2" applyFont="1" applyFill="1" applyBorder="1"/>
    <xf numFmtId="0" fontId="4" fillId="0" borderId="512" xfId="0" applyFont="1" applyBorder="1" applyAlignment="1">
      <alignment horizontal="center"/>
    </xf>
    <xf numFmtId="0" fontId="4" fillId="0" borderId="615" xfId="0" applyFont="1" applyBorder="1" applyAlignment="1">
      <alignment horizontal="center"/>
    </xf>
    <xf numFmtId="165" fontId="2" fillId="11" borderId="195" xfId="0" applyNumberFormat="1" applyFont="1" applyFill="1" applyBorder="1"/>
    <xf numFmtId="165" fontId="2" fillId="11" borderId="8" xfId="0" applyNumberFormat="1" applyFont="1" applyFill="1" applyBorder="1"/>
    <xf numFmtId="165" fontId="2" fillId="11" borderId="135" xfId="0" applyNumberFormat="1" applyFont="1" applyFill="1" applyBorder="1"/>
    <xf numFmtId="0" fontId="4" fillId="0" borderId="618" xfId="0" applyFont="1" applyBorder="1" applyAlignment="1">
      <alignment horizontal="center"/>
    </xf>
    <xf numFmtId="165" fontId="4" fillId="12" borderId="621" xfId="3" applyNumberFormat="1" applyFill="1" applyBorder="1" applyAlignment="1">
      <alignment horizontal="center"/>
    </xf>
    <xf numFmtId="165" fontId="4" fillId="0" borderId="622" xfId="3" applyNumberFormat="1" applyFill="1" applyBorder="1"/>
    <xf numFmtId="37" fontId="4" fillId="0" borderId="623" xfId="0" applyNumberFormat="1" applyFont="1" applyBorder="1" applyAlignment="1">
      <alignment horizontal="left"/>
    </xf>
    <xf numFmtId="165" fontId="2" fillId="12" borderId="624" xfId="3" applyNumberFormat="1" applyFont="1" applyFill="1" applyBorder="1" applyAlignment="1">
      <alignment horizontal="center"/>
    </xf>
    <xf numFmtId="0" fontId="15" fillId="3" borderId="0" xfId="0" applyFont="1" applyFill="1" applyBorder="1"/>
    <xf numFmtId="0" fontId="11" fillId="3" borderId="0" xfId="0" applyFont="1" applyFill="1" applyBorder="1" applyAlignment="1">
      <alignment horizontal="center" vertical="center"/>
    </xf>
    <xf numFmtId="0" fontId="25" fillId="3" borderId="0" xfId="0" applyFont="1" applyFill="1" applyBorder="1" applyAlignment="1">
      <alignment horizontal="center"/>
    </xf>
    <xf numFmtId="37" fontId="6" fillId="3" borderId="0" xfId="0" applyNumberFormat="1" applyFont="1" applyFill="1" applyBorder="1" applyAlignment="1">
      <alignment horizontal="fill"/>
    </xf>
    <xf numFmtId="0" fontId="11" fillId="3" borderId="0" xfId="0" applyFont="1" applyFill="1" applyBorder="1" applyProtection="1">
      <protection locked="0"/>
    </xf>
    <xf numFmtId="37" fontId="6" fillId="3" borderId="0" xfId="0" quotePrefix="1" applyNumberFormat="1" applyFont="1" applyFill="1" applyBorder="1" applyAlignment="1">
      <alignment horizontal="fill"/>
    </xf>
    <xf numFmtId="176" fontId="6" fillId="3" borderId="0" xfId="0" applyNumberFormat="1" applyFont="1" applyFill="1" applyBorder="1" applyAlignment="1">
      <alignment horizontal="fill"/>
    </xf>
    <xf numFmtId="0" fontId="6" fillId="3" borderId="369" xfId="0" applyFont="1" applyFill="1" applyBorder="1" applyAlignment="1">
      <alignment horizontal="center"/>
    </xf>
    <xf numFmtId="0" fontId="6" fillId="3" borderId="369" xfId="0" applyFont="1" applyFill="1" applyBorder="1"/>
    <xf numFmtId="37" fontId="6" fillId="3" borderId="369" xfId="0" applyNumberFormat="1" applyFont="1" applyFill="1" applyBorder="1" applyAlignment="1">
      <alignment horizontal="fill"/>
    </xf>
    <xf numFmtId="0" fontId="11" fillId="3" borderId="369" xfId="0" applyFont="1" applyFill="1" applyBorder="1" applyProtection="1">
      <protection locked="0"/>
    </xf>
    <xf numFmtId="37" fontId="6" fillId="3" borderId="369" xfId="0" quotePrefix="1" applyNumberFormat="1" applyFont="1" applyFill="1" applyBorder="1" applyAlignment="1">
      <alignment horizontal="fill"/>
    </xf>
    <xf numFmtId="176" fontId="6" fillId="3" borderId="369" xfId="0" applyNumberFormat="1" applyFont="1" applyFill="1" applyBorder="1" applyAlignment="1">
      <alignment horizontal="fill"/>
    </xf>
    <xf numFmtId="0" fontId="2" fillId="0" borderId="595" xfId="0" applyFont="1" applyBorder="1" applyProtection="1">
      <protection locked="0"/>
    </xf>
    <xf numFmtId="165" fontId="4" fillId="0" borderId="595" xfId="3" applyNumberFormat="1" applyBorder="1"/>
    <xf numFmtId="0" fontId="4" fillId="0" borderId="625" xfId="0" applyFont="1" applyBorder="1"/>
    <xf numFmtId="165" fontId="4" fillId="0" borderId="611" xfId="2" applyNumberFormat="1" applyFont="1" applyFill="1" applyBorder="1"/>
    <xf numFmtId="164" fontId="4" fillId="0" borderId="611" xfId="3" applyFill="1" applyBorder="1"/>
    <xf numFmtId="165" fontId="4" fillId="0" borderId="416" xfId="2" applyNumberFormat="1" applyFont="1" applyBorder="1"/>
    <xf numFmtId="164" fontId="2" fillId="0" borderId="416" xfId="2" applyFont="1" applyBorder="1"/>
    <xf numFmtId="164" fontId="4" fillId="0" borderId="416" xfId="3" applyBorder="1"/>
    <xf numFmtId="164" fontId="2" fillId="0" borderId="417" xfId="2" applyFont="1" applyBorder="1"/>
    <xf numFmtId="0" fontId="4" fillId="0" borderId="425" xfId="0" applyFont="1" applyBorder="1" applyAlignment="1">
      <alignment horizontal="left"/>
    </xf>
    <xf numFmtId="0" fontId="4" fillId="0" borderId="425" xfId="0" quotePrefix="1" applyFont="1" applyBorder="1" applyAlignment="1">
      <alignment horizontal="left"/>
    </xf>
    <xf numFmtId="0" fontId="4" fillId="0" borderId="626" xfId="0" applyFont="1" applyBorder="1" applyAlignment="1">
      <alignment horizontal="center"/>
    </xf>
    <xf numFmtId="0" fontId="4" fillId="0" borderId="412" xfId="0" applyFont="1" applyBorder="1"/>
    <xf numFmtId="0" fontId="2" fillId="0" borderId="542" xfId="0" applyFont="1" applyBorder="1"/>
    <xf numFmtId="165" fontId="4" fillId="0" borderId="416" xfId="2" applyNumberFormat="1" applyFont="1" applyFill="1" applyBorder="1"/>
    <xf numFmtId="164" fontId="2" fillId="0" borderId="416" xfId="2" applyFont="1" applyFill="1" applyBorder="1"/>
    <xf numFmtId="164" fontId="4" fillId="0" borderId="416" xfId="2" applyFont="1" applyFill="1" applyBorder="1"/>
    <xf numFmtId="165" fontId="4" fillId="0" borderId="595" xfId="2" applyNumberFormat="1" applyFont="1" applyFill="1" applyBorder="1"/>
    <xf numFmtId="164" fontId="2" fillId="0" borderId="595" xfId="2" applyFont="1" applyFill="1" applyBorder="1"/>
    <xf numFmtId="164" fontId="4" fillId="0" borderId="595" xfId="2" applyFont="1" applyFill="1" applyBorder="1"/>
    <xf numFmtId="164" fontId="2" fillId="0" borderId="595" xfId="3" applyFont="1" applyFill="1" applyBorder="1"/>
    <xf numFmtId="164" fontId="2" fillId="0" borderId="419" xfId="2" applyFont="1" applyFill="1" applyBorder="1"/>
    <xf numFmtId="165" fontId="4" fillId="0" borderId="537" xfId="2" applyNumberFormat="1" applyFont="1" applyFill="1" applyBorder="1"/>
    <xf numFmtId="164" fontId="13" fillId="0" borderId="537" xfId="2" applyFont="1" applyFill="1" applyBorder="1"/>
    <xf numFmtId="164" fontId="2" fillId="0" borderId="537" xfId="3" applyFont="1" applyFill="1" applyBorder="1"/>
    <xf numFmtId="164" fontId="13" fillId="0" borderId="538" xfId="2" applyFont="1" applyFill="1" applyBorder="1"/>
    <xf numFmtId="164" fontId="4" fillId="0" borderId="417" xfId="2" applyFont="1" applyFill="1" applyBorder="1"/>
    <xf numFmtId="164" fontId="4" fillId="0" borderId="419" xfId="2" applyFont="1" applyFill="1" applyBorder="1"/>
    <xf numFmtId="164" fontId="4" fillId="0" borderId="416" xfId="3" applyFill="1" applyBorder="1"/>
    <xf numFmtId="164" fontId="4" fillId="0" borderId="595" xfId="3" applyFill="1" applyBorder="1"/>
    <xf numFmtId="165" fontId="4" fillId="0" borderId="595" xfId="2" applyNumberFormat="1" applyFont="1" applyBorder="1"/>
    <xf numFmtId="164" fontId="2" fillId="0" borderId="595" xfId="2" applyFont="1" applyBorder="1"/>
    <xf numFmtId="164" fontId="4" fillId="0" borderId="595" xfId="3" applyBorder="1"/>
    <xf numFmtId="164" fontId="2" fillId="0" borderId="419" xfId="2" applyFont="1" applyBorder="1"/>
    <xf numFmtId="165" fontId="4" fillId="0" borderId="538" xfId="2" applyNumberFormat="1" applyFont="1" applyFill="1" applyBorder="1"/>
    <xf numFmtId="165" fontId="4" fillId="0" borderId="609" xfId="2" applyNumberFormat="1" applyFont="1" applyFill="1" applyBorder="1"/>
    <xf numFmtId="164" fontId="4" fillId="0" borderId="609" xfId="3" applyFill="1" applyBorder="1"/>
    <xf numFmtId="165" fontId="4" fillId="0" borderId="589" xfId="2" applyNumberFormat="1" applyFont="1" applyFill="1" applyBorder="1"/>
    <xf numFmtId="164" fontId="4" fillId="0" borderId="589" xfId="3" applyFill="1" applyBorder="1"/>
    <xf numFmtId="165" fontId="2" fillId="11" borderId="200" xfId="0" applyNumberFormat="1" applyFont="1" applyFill="1" applyBorder="1"/>
    <xf numFmtId="165" fontId="4" fillId="0" borderId="277" xfId="2" applyNumberFormat="1" applyFont="1" applyFill="1" applyBorder="1"/>
    <xf numFmtId="164" fontId="2" fillId="0" borderId="277" xfId="2" applyFont="1" applyFill="1" applyBorder="1"/>
    <xf numFmtId="164" fontId="4" fillId="0" borderId="277" xfId="2" applyFont="1" applyFill="1" applyBorder="1"/>
    <xf numFmtId="164" fontId="2" fillId="0" borderId="277" xfId="3" applyFont="1" applyFill="1" applyBorder="1"/>
    <xf numFmtId="164" fontId="2" fillId="0" borderId="279" xfId="2" applyFont="1" applyFill="1" applyBorder="1"/>
    <xf numFmtId="165" fontId="4" fillId="0" borderId="628" xfId="2" applyNumberFormat="1" applyFont="1" applyFill="1" applyBorder="1"/>
    <xf numFmtId="164" fontId="4" fillId="0" borderId="628" xfId="2" applyFont="1" applyFill="1" applyBorder="1"/>
    <xf numFmtId="164" fontId="4" fillId="0" borderId="628" xfId="3" applyFill="1" applyBorder="1"/>
    <xf numFmtId="164" fontId="4" fillId="0" borderId="627" xfId="2" applyFont="1" applyFill="1" applyBorder="1"/>
    <xf numFmtId="165" fontId="4" fillId="0" borderId="629" xfId="2" applyNumberFormat="1" applyFont="1" applyFill="1" applyBorder="1"/>
    <xf numFmtId="164" fontId="4" fillId="0" borderId="629" xfId="2" applyFont="1" applyFill="1" applyBorder="1"/>
    <xf numFmtId="164" fontId="4" fillId="0" borderId="629" xfId="3" applyFill="1" applyBorder="1"/>
    <xf numFmtId="164" fontId="4" fillId="0" borderId="630" xfId="2" applyFont="1" applyFill="1" applyBorder="1"/>
    <xf numFmtId="164" fontId="4" fillId="0" borderId="279" xfId="2" applyFont="1" applyFill="1" applyBorder="1"/>
    <xf numFmtId="165" fontId="4" fillId="0" borderId="629" xfId="3" applyNumberFormat="1" applyFill="1" applyBorder="1"/>
    <xf numFmtId="165" fontId="4" fillId="0" borderId="630" xfId="3" applyNumberFormat="1" applyFill="1" applyBorder="1"/>
    <xf numFmtId="164" fontId="4" fillId="0" borderId="277" xfId="3" applyFill="1" applyBorder="1"/>
    <xf numFmtId="0" fontId="42" fillId="0" borderId="629" xfId="0" applyFont="1" applyBorder="1"/>
    <xf numFmtId="0" fontId="42" fillId="0" borderId="630" xfId="0" applyFont="1" applyBorder="1"/>
    <xf numFmtId="37" fontId="6" fillId="3" borderId="369" xfId="0" applyNumberFormat="1" applyFont="1" applyFill="1" applyBorder="1" applyAlignment="1">
      <alignment horizontal="left"/>
    </xf>
    <xf numFmtId="170" fontId="4" fillId="0" borderId="631" xfId="0" applyNumberFormat="1" applyFont="1" applyBorder="1" applyAlignment="1">
      <alignment horizontal="center"/>
    </xf>
    <xf numFmtId="0" fontId="4" fillId="0" borderId="547" xfId="0" applyFont="1" applyBorder="1"/>
    <xf numFmtId="0" fontId="4" fillId="0" borderId="513" xfId="0" applyFont="1" applyBorder="1"/>
    <xf numFmtId="0" fontId="4" fillId="0" borderId="614" xfId="0" applyFont="1" applyBorder="1"/>
    <xf numFmtId="165" fontId="2" fillId="0" borderId="421" xfId="3" applyNumberFormat="1" applyFont="1" applyBorder="1"/>
    <xf numFmtId="165" fontId="2" fillId="0" borderId="634" xfId="3" applyNumberFormat="1" applyFont="1" applyBorder="1"/>
    <xf numFmtId="165" fontId="4" fillId="0" borderId="504" xfId="2" applyNumberFormat="1" applyFont="1" applyBorder="1"/>
    <xf numFmtId="164" fontId="4" fillId="0" borderId="504" xfId="2" applyFont="1" applyBorder="1"/>
    <xf numFmtId="164" fontId="4" fillId="0" borderId="635" xfId="2" applyFont="1" applyBorder="1"/>
    <xf numFmtId="165" fontId="4" fillId="0" borderId="506" xfId="2" applyNumberFormat="1" applyFont="1" applyBorder="1"/>
    <xf numFmtId="164" fontId="4" fillId="0" borderId="506" xfId="2" applyFont="1" applyBorder="1"/>
    <xf numFmtId="164" fontId="4" fillId="0" borderId="636" xfId="2" applyFont="1" applyBorder="1"/>
    <xf numFmtId="165" fontId="4" fillId="0" borderId="508" xfId="2" applyNumberFormat="1" applyFont="1" applyBorder="1"/>
    <xf numFmtId="164" fontId="4" fillId="0" borderId="508" xfId="2" applyFont="1" applyBorder="1"/>
    <xf numFmtId="164" fontId="4" fillId="0" borderId="637" xfId="2" applyFont="1" applyBorder="1"/>
    <xf numFmtId="0" fontId="20" fillId="3" borderId="0" xfId="0" applyFont="1" applyFill="1" applyBorder="1" applyAlignment="1">
      <alignment horizontal="center"/>
    </xf>
    <xf numFmtId="37" fontId="6" fillId="3" borderId="8" xfId="0" applyNumberFormat="1" applyFont="1" applyFill="1" applyBorder="1" applyAlignment="1">
      <alignment horizontal="left"/>
    </xf>
    <xf numFmtId="176" fontId="6" fillId="3" borderId="8" xfId="0" applyNumberFormat="1" applyFont="1" applyFill="1" applyBorder="1" applyAlignment="1">
      <alignment horizontal="left"/>
    </xf>
    <xf numFmtId="37" fontId="4" fillId="0" borderId="640" xfId="0" quotePrefix="1" applyNumberFormat="1" applyFont="1" applyBorder="1" applyAlignment="1">
      <alignment horizontal="center" vertical="center"/>
    </xf>
    <xf numFmtId="37" fontId="4" fillId="0" borderId="641" xfId="0" quotePrefix="1" applyNumberFormat="1" applyFont="1" applyBorder="1" applyAlignment="1">
      <alignment horizontal="centerContinuous" vertical="center"/>
    </xf>
    <xf numFmtId="37" fontId="4" fillId="0" borderId="633" xfId="0" quotePrefix="1" applyNumberFormat="1" applyFont="1" applyBorder="1" applyAlignment="1">
      <alignment horizontal="centerContinuous" vertical="center"/>
    </xf>
    <xf numFmtId="37" fontId="4" fillId="0" borderId="642" xfId="0" quotePrefix="1" applyNumberFormat="1" applyFont="1" applyBorder="1" applyAlignment="1">
      <alignment horizontal="centerContinuous" vertical="center"/>
    </xf>
    <xf numFmtId="0" fontId="4" fillId="0" borderId="643" xfId="0" applyFont="1" applyBorder="1"/>
    <xf numFmtId="0" fontId="4" fillId="0" borderId="644" xfId="0" applyFont="1" applyBorder="1"/>
    <xf numFmtId="0" fontId="4" fillId="0" borderId="645" xfId="0" applyFont="1" applyBorder="1" applyAlignment="1">
      <alignment horizontal="center"/>
    </xf>
    <xf numFmtId="0" fontId="4" fillId="0" borderId="646" xfId="0" applyFont="1" applyBorder="1"/>
    <xf numFmtId="0" fontId="4" fillId="0" borderId="647" xfId="0" applyFont="1" applyBorder="1"/>
    <xf numFmtId="165" fontId="2" fillId="0" borderId="648" xfId="3" applyNumberFormat="1" applyFont="1" applyFill="1" applyBorder="1"/>
    <xf numFmtId="165" fontId="2" fillId="0" borderId="634" xfId="3" applyNumberFormat="1" applyFont="1" applyFill="1" applyBorder="1"/>
    <xf numFmtId="164" fontId="4" fillId="0" borderId="505" xfId="2" applyFont="1" applyBorder="1"/>
    <xf numFmtId="164" fontId="4" fillId="0" borderId="507" xfId="2" applyFont="1" applyBorder="1"/>
    <xf numFmtId="164" fontId="4" fillId="0" borderId="509" xfId="2" applyFont="1" applyBorder="1"/>
    <xf numFmtId="0" fontId="4" fillId="0" borderId="515" xfId="0" applyFont="1" applyBorder="1" applyAlignment="1">
      <alignment horizontal="center"/>
    </xf>
    <xf numFmtId="0" fontId="4" fillId="11" borderId="223" xfId="0" applyFont="1" applyFill="1" applyBorder="1" applyAlignment="1">
      <alignment horizontal="center"/>
    </xf>
    <xf numFmtId="0" fontId="4" fillId="11" borderId="457" xfId="0" applyFont="1" applyFill="1" applyBorder="1"/>
    <xf numFmtId="0" fontId="4" fillId="11" borderId="458" xfId="0" applyFont="1" applyFill="1" applyBorder="1"/>
    <xf numFmtId="37" fontId="6" fillId="3" borderId="8" xfId="0" applyNumberFormat="1" applyFont="1" applyFill="1" applyBorder="1" applyAlignment="1">
      <alignment horizontal="fill"/>
    </xf>
    <xf numFmtId="0" fontId="11" fillId="3" borderId="8" xfId="0" applyFont="1" applyFill="1" applyBorder="1" applyProtection="1">
      <protection locked="0"/>
    </xf>
    <xf numFmtId="37" fontId="6" fillId="3" borderId="8" xfId="0" quotePrefix="1" applyNumberFormat="1" applyFont="1" applyFill="1" applyBorder="1" applyAlignment="1">
      <alignment horizontal="fill"/>
    </xf>
    <xf numFmtId="0" fontId="2" fillId="0" borderId="573" xfId="0" applyFont="1" applyBorder="1" applyProtection="1">
      <protection locked="0"/>
    </xf>
    <xf numFmtId="0" fontId="4" fillId="0" borderId="649" xfId="0" applyFont="1" applyBorder="1"/>
    <xf numFmtId="0" fontId="4" fillId="0" borderId="650" xfId="0" applyFont="1" applyBorder="1"/>
    <xf numFmtId="0" fontId="4" fillId="0" borderId="511" xfId="0" applyFont="1" applyBorder="1"/>
    <xf numFmtId="0" fontId="2" fillId="0" borderId="511" xfId="0" applyFont="1" applyBorder="1"/>
    <xf numFmtId="0" fontId="4" fillId="0" borderId="511" xfId="0" applyFont="1" applyBorder="1" applyAlignment="1">
      <alignment horizontal="left"/>
    </xf>
    <xf numFmtId="0" fontId="4" fillId="0" borderId="511" xfId="0" quotePrefix="1" applyFont="1" applyBorder="1" applyAlignment="1">
      <alignment horizontal="left"/>
    </xf>
    <xf numFmtId="0" fontId="2" fillId="0" borderId="651" xfId="0" applyFont="1" applyBorder="1"/>
    <xf numFmtId="165" fontId="4" fillId="0" borderId="519" xfId="2" applyNumberFormat="1" applyFont="1" applyFill="1" applyBorder="1"/>
    <xf numFmtId="164" fontId="4" fillId="0" borderId="653" xfId="2" applyFont="1" applyFill="1" applyBorder="1"/>
    <xf numFmtId="165" fontId="4" fillId="0" borderId="525" xfId="2" applyNumberFormat="1" applyFont="1" applyFill="1" applyBorder="1"/>
    <xf numFmtId="164" fontId="13" fillId="0" borderId="652" xfId="2" applyFont="1" applyFill="1" applyBorder="1"/>
    <xf numFmtId="165" fontId="2" fillId="0" borderId="581" xfId="3" applyNumberFormat="1" applyFont="1" applyBorder="1"/>
    <xf numFmtId="165" fontId="2" fillId="0" borderId="654" xfId="3" applyNumberFormat="1" applyFont="1" applyBorder="1"/>
    <xf numFmtId="165" fontId="4" fillId="0" borderId="652" xfId="2" applyNumberFormat="1" applyFont="1" applyFill="1" applyBorder="1"/>
    <xf numFmtId="165" fontId="4" fillId="0" borderId="604" xfId="2" applyNumberFormat="1" applyFont="1" applyFill="1" applyBorder="1"/>
    <xf numFmtId="164" fontId="4" fillId="0" borderId="656" xfId="2" applyFont="1" applyFill="1" applyBorder="1"/>
    <xf numFmtId="165" fontId="4" fillId="0" borderId="603" xfId="2" applyNumberFormat="1" applyFont="1" applyFill="1" applyBorder="1"/>
    <xf numFmtId="164" fontId="4" fillId="0" borderId="655" xfId="2" applyFont="1" applyFill="1" applyBorder="1"/>
    <xf numFmtId="165" fontId="4" fillId="0" borderId="605" xfId="2" applyNumberFormat="1" applyFont="1" applyFill="1" applyBorder="1"/>
    <xf numFmtId="164" fontId="4" fillId="0" borderId="657" xfId="2" applyFont="1" applyFill="1" applyBorder="1"/>
    <xf numFmtId="0" fontId="4" fillId="0" borderId="0" xfId="0" applyFont="1"/>
    <xf numFmtId="0" fontId="11" fillId="0" borderId="0" xfId="0" applyFont="1" applyBorder="1" applyAlignment="1">
      <alignment horizontal="center"/>
    </xf>
    <xf numFmtId="164" fontId="11" fillId="0" borderId="0" xfId="1" applyFont="1" applyBorder="1" applyAlignment="1">
      <alignment horizontal="center"/>
    </xf>
    <xf numFmtId="0" fontId="2" fillId="9" borderId="103" xfId="0" applyFont="1" applyFill="1" applyBorder="1" applyAlignment="1">
      <alignment horizontal="center" vertical="center" wrapText="1"/>
    </xf>
    <xf numFmtId="0" fontId="38" fillId="0" borderId="8" xfId="0" applyFont="1" applyBorder="1"/>
    <xf numFmtId="0" fontId="15" fillId="0" borderId="8" xfId="0" applyFont="1" applyBorder="1"/>
    <xf numFmtId="165" fontId="38" fillId="0" borderId="8" xfId="1" applyNumberFormat="1" applyFont="1" applyBorder="1"/>
    <xf numFmtId="0" fontId="38" fillId="0" borderId="0" xfId="0" applyFont="1" applyBorder="1" applyAlignment="1">
      <alignment vertical="center"/>
    </xf>
    <xf numFmtId="165" fontId="38" fillId="0" borderId="0" xfId="1" applyNumberFormat="1" applyFont="1" applyBorder="1" applyAlignment="1">
      <alignment vertical="center"/>
    </xf>
    <xf numFmtId="0" fontId="37" fillId="0" borderId="0" xfId="0" applyFont="1" applyBorder="1" applyAlignment="1">
      <alignment horizontal="center" vertical="center"/>
    </xf>
    <xf numFmtId="0" fontId="38" fillId="0" borderId="0" xfId="0" applyFont="1" applyBorder="1"/>
    <xf numFmtId="165" fontId="38" fillId="0" borderId="0" xfId="1" applyNumberFormat="1" applyFont="1" applyBorder="1"/>
    <xf numFmtId="0" fontId="2" fillId="0" borderId="591" xfId="0" applyFont="1" applyBorder="1" applyAlignment="1">
      <alignment horizontal="center" vertical="center" wrapText="1"/>
    </xf>
    <xf numFmtId="0" fontId="2" fillId="0" borderId="510" xfId="0" applyFont="1" applyBorder="1" applyAlignment="1">
      <alignment horizontal="left" indent="1"/>
    </xf>
    <xf numFmtId="164" fontId="4" fillId="0" borderId="366" xfId="2" applyFont="1" applyFill="1" applyBorder="1"/>
    <xf numFmtId="165" fontId="4" fillId="0" borderId="425" xfId="1" applyNumberFormat="1" applyFont="1" applyFill="1" applyBorder="1"/>
    <xf numFmtId="165" fontId="4" fillId="0" borderId="611" xfId="1" applyNumberFormat="1" applyFont="1" applyFill="1" applyBorder="1"/>
    <xf numFmtId="165" fontId="4" fillId="0" borderId="658" xfId="1" applyNumberFormat="1" applyFont="1" applyFill="1" applyBorder="1"/>
    <xf numFmtId="165" fontId="4" fillId="0" borderId="366" xfId="1" applyNumberFormat="1" applyFont="1" applyFill="1" applyBorder="1"/>
    <xf numFmtId="165" fontId="4" fillId="0" borderId="612" xfId="1" applyNumberFormat="1" applyFont="1" applyFill="1" applyBorder="1"/>
    <xf numFmtId="0" fontId="4" fillId="0" borderId="510" xfId="0" applyFont="1" applyBorder="1" applyAlignment="1">
      <alignment horizontal="left" indent="1"/>
    </xf>
    <xf numFmtId="0" fontId="4" fillId="0" borderId="615" xfId="0" applyFont="1" applyBorder="1"/>
    <xf numFmtId="165" fontId="4" fillId="0" borderId="617" xfId="1" applyNumberFormat="1" applyFont="1" applyFill="1" applyBorder="1"/>
    <xf numFmtId="165" fontId="4" fillId="0" borderId="660" xfId="1" applyNumberFormat="1" applyFont="1" applyFill="1" applyBorder="1"/>
    <xf numFmtId="165" fontId="4" fillId="0" borderId="662" xfId="1" applyNumberFormat="1" applyFont="1" applyFill="1" applyBorder="1"/>
    <xf numFmtId="165" fontId="4" fillId="0" borderId="659" xfId="1" applyNumberFormat="1" applyFont="1" applyFill="1" applyBorder="1"/>
    <xf numFmtId="165" fontId="4" fillId="0" borderId="661" xfId="1" applyNumberFormat="1" applyFont="1" applyFill="1" applyBorder="1"/>
    <xf numFmtId="164" fontId="2" fillId="4" borderId="663" xfId="0" applyNumberFormat="1" applyFont="1" applyFill="1" applyBorder="1"/>
    <xf numFmtId="164" fontId="2" fillId="4" borderId="664" xfId="0" applyNumberFormat="1" applyFont="1" applyFill="1" applyBorder="1"/>
    <xf numFmtId="164" fontId="2" fillId="4" borderId="665" xfId="0" applyNumberFormat="1" applyFont="1" applyFill="1" applyBorder="1"/>
    <xf numFmtId="165" fontId="2" fillId="4" borderId="458" xfId="1" applyNumberFormat="1" applyFont="1" applyFill="1" applyBorder="1"/>
    <xf numFmtId="165" fontId="2" fillId="4" borderId="598" xfId="1" applyNumberFormat="1" applyFont="1" applyFill="1" applyBorder="1"/>
    <xf numFmtId="165" fontId="2" fillId="4" borderId="459" xfId="1" applyNumberFormat="1" applyFont="1" applyFill="1" applyBorder="1"/>
    <xf numFmtId="165" fontId="2" fillId="4" borderId="666" xfId="1" applyNumberFormat="1" applyFont="1" applyFill="1" applyBorder="1"/>
    <xf numFmtId="165" fontId="2" fillId="4" borderId="415" xfId="1" applyNumberFormat="1" applyFont="1" applyFill="1" applyBorder="1"/>
    <xf numFmtId="164" fontId="4" fillId="0" borderId="667" xfId="2" applyFont="1" applyFill="1" applyBorder="1"/>
    <xf numFmtId="165" fontId="4" fillId="0" borderId="668" xfId="1" applyNumberFormat="1" applyFont="1" applyFill="1" applyBorder="1"/>
    <xf numFmtId="165" fontId="4" fillId="0" borderId="595" xfId="1" applyNumberFormat="1" applyFont="1" applyFill="1" applyBorder="1"/>
    <xf numFmtId="165" fontId="4" fillId="0" borderId="669" xfId="1" applyNumberFormat="1" applyFont="1" applyFill="1" applyBorder="1"/>
    <xf numFmtId="165" fontId="4" fillId="0" borderId="667" xfId="1" applyNumberFormat="1" applyFont="1" applyFill="1" applyBorder="1"/>
    <xf numFmtId="165" fontId="4" fillId="0" borderId="419" xfId="1" applyNumberFormat="1" applyFont="1" applyFill="1" applyBorder="1"/>
    <xf numFmtId="164" fontId="4" fillId="0" borderId="659" xfId="2" applyFont="1" applyFill="1" applyBorder="1"/>
    <xf numFmtId="164" fontId="4" fillId="0" borderId="660" xfId="2" applyFont="1" applyFill="1" applyBorder="1"/>
    <xf numFmtId="164" fontId="4" fillId="0" borderId="661" xfId="2" applyFont="1" applyFill="1" applyBorder="1"/>
    <xf numFmtId="164" fontId="2" fillId="0" borderId="659" xfId="0" applyNumberFormat="1" applyFont="1" applyFill="1" applyBorder="1"/>
    <xf numFmtId="164" fontId="2" fillId="0" borderId="660" xfId="0" applyNumberFormat="1" applyFont="1" applyFill="1" applyBorder="1"/>
    <xf numFmtId="164" fontId="2" fillId="0" borderId="661" xfId="0" applyNumberFormat="1" applyFont="1" applyFill="1" applyBorder="1"/>
    <xf numFmtId="165" fontId="2" fillId="0" borderId="668" xfId="1" applyNumberFormat="1" applyFont="1" applyFill="1" applyBorder="1"/>
    <xf numFmtId="165" fontId="2" fillId="0" borderId="595" xfId="1" applyNumberFormat="1" applyFont="1" applyFill="1" applyBorder="1"/>
    <xf numFmtId="165" fontId="2" fillId="0" borderId="669" xfId="1" applyNumberFormat="1" applyFont="1" applyFill="1" applyBorder="1"/>
    <xf numFmtId="165" fontId="2" fillId="0" borderId="667" xfId="1" applyNumberFormat="1" applyFont="1" applyFill="1" applyBorder="1"/>
    <xf numFmtId="165" fontId="2" fillId="0" borderId="419" xfId="1" applyNumberFormat="1" applyFont="1" applyFill="1" applyBorder="1"/>
    <xf numFmtId="164" fontId="4" fillId="0" borderId="670" xfId="2" applyFont="1" applyFill="1" applyBorder="1"/>
    <xf numFmtId="164" fontId="4" fillId="0" borderId="531" xfId="2" applyFont="1" applyFill="1" applyBorder="1"/>
    <xf numFmtId="164" fontId="4" fillId="0" borderId="530" xfId="2" applyFont="1" applyFill="1" applyBorder="1"/>
    <xf numFmtId="165" fontId="4" fillId="0" borderId="671" xfId="1" applyNumberFormat="1" applyFont="1" applyFill="1" applyBorder="1"/>
    <xf numFmtId="165" fontId="4" fillId="0" borderId="531" xfId="1" applyNumberFormat="1" applyFont="1" applyFill="1" applyBorder="1"/>
    <xf numFmtId="165" fontId="4" fillId="0" borderId="672" xfId="1" applyNumberFormat="1" applyFont="1" applyFill="1" applyBorder="1"/>
    <xf numFmtId="165" fontId="4" fillId="0" borderId="670" xfId="1" applyNumberFormat="1" applyFont="1" applyFill="1" applyBorder="1"/>
    <xf numFmtId="165" fontId="4" fillId="0" borderId="530" xfId="1" applyNumberFormat="1" applyFont="1" applyFill="1" applyBorder="1"/>
    <xf numFmtId="164" fontId="4" fillId="0" borderId="673" xfId="2" applyFont="1" applyFill="1" applyBorder="1"/>
    <xf numFmtId="164" fontId="4" fillId="0" borderId="532" xfId="2" applyFont="1" applyFill="1" applyBorder="1"/>
    <xf numFmtId="164" fontId="4" fillId="0" borderId="533" xfId="2" applyFont="1" applyFill="1" applyBorder="1"/>
    <xf numFmtId="165" fontId="4" fillId="0" borderId="674" xfId="1" applyNumberFormat="1" applyFont="1" applyFill="1" applyBorder="1"/>
    <xf numFmtId="165" fontId="4" fillId="0" borderId="532" xfId="1" applyNumberFormat="1" applyFont="1" applyFill="1" applyBorder="1"/>
    <xf numFmtId="165" fontId="4" fillId="0" borderId="675" xfId="1" applyNumberFormat="1" applyFont="1" applyFill="1" applyBorder="1"/>
    <xf numFmtId="165" fontId="4" fillId="0" borderId="673" xfId="1" applyNumberFormat="1" applyFont="1" applyFill="1" applyBorder="1"/>
    <xf numFmtId="165" fontId="4" fillId="0" borderId="533" xfId="1" applyNumberFormat="1" applyFont="1" applyFill="1" applyBorder="1"/>
    <xf numFmtId="164" fontId="2" fillId="0" borderId="673" xfId="2" applyFont="1" applyFill="1" applyBorder="1"/>
    <xf numFmtId="164" fontId="2" fillId="0" borderId="532" xfId="2" applyFont="1" applyFill="1" applyBorder="1"/>
    <xf numFmtId="164" fontId="2" fillId="0" borderId="533" xfId="2" applyFont="1" applyFill="1" applyBorder="1"/>
    <xf numFmtId="0" fontId="2" fillId="0" borderId="667" xfId="0" applyFont="1" applyFill="1" applyBorder="1"/>
    <xf numFmtId="0" fontId="2" fillId="0" borderId="595" xfId="0" applyFont="1" applyFill="1" applyBorder="1"/>
    <xf numFmtId="0" fontId="2" fillId="0" borderId="419" xfId="0" applyFont="1" applyFill="1" applyBorder="1"/>
    <xf numFmtId="164" fontId="2" fillId="0" borderId="670" xfId="2" applyFont="1" applyFill="1" applyBorder="1"/>
    <xf numFmtId="164" fontId="2" fillId="0" borderId="531" xfId="2" applyFont="1" applyFill="1" applyBorder="1"/>
    <xf numFmtId="164" fontId="2" fillId="0" borderId="530" xfId="2" applyFont="1" applyFill="1" applyBorder="1"/>
    <xf numFmtId="164" fontId="2" fillId="0" borderId="673" xfId="0" applyNumberFormat="1" applyFont="1" applyFill="1" applyBorder="1"/>
    <xf numFmtId="164" fontId="2" fillId="0" borderId="532" xfId="0" applyNumberFormat="1" applyFont="1" applyFill="1" applyBorder="1"/>
    <xf numFmtId="164" fontId="2" fillId="0" borderId="533" xfId="0" applyNumberFormat="1" applyFont="1" applyFill="1" applyBorder="1"/>
    <xf numFmtId="165" fontId="2" fillId="0" borderId="674" xfId="1" applyNumberFormat="1" applyFont="1" applyFill="1" applyBorder="1"/>
    <xf numFmtId="165" fontId="2" fillId="0" borderId="532" xfId="1" applyNumberFormat="1" applyFont="1" applyFill="1" applyBorder="1"/>
    <xf numFmtId="165" fontId="2" fillId="0" borderId="675" xfId="1" applyNumberFormat="1" applyFont="1" applyFill="1" applyBorder="1"/>
    <xf numFmtId="165" fontId="2" fillId="0" borderId="673" xfId="1" applyNumberFormat="1" applyFont="1" applyFill="1" applyBorder="1"/>
    <xf numFmtId="165" fontId="2" fillId="0" borderId="533" xfId="1" applyNumberFormat="1" applyFont="1" applyFill="1" applyBorder="1"/>
    <xf numFmtId="164" fontId="4" fillId="0" borderId="667" xfId="0" applyNumberFormat="1" applyFont="1" applyFill="1" applyBorder="1"/>
    <xf numFmtId="164" fontId="4" fillId="0" borderId="595" xfId="0" applyNumberFormat="1" applyFont="1" applyFill="1" applyBorder="1"/>
    <xf numFmtId="164" fontId="4" fillId="0" borderId="419" xfId="0" applyNumberFormat="1" applyFont="1" applyFill="1" applyBorder="1"/>
    <xf numFmtId="164" fontId="2" fillId="0" borderId="670" xfId="0" applyNumberFormat="1" applyFont="1" applyFill="1" applyBorder="1"/>
    <xf numFmtId="164" fontId="2" fillId="0" borderId="531" xfId="0" applyNumberFormat="1" applyFont="1" applyFill="1" applyBorder="1"/>
    <xf numFmtId="164" fontId="2" fillId="0" borderId="530" xfId="0" applyNumberFormat="1" applyFont="1" applyFill="1" applyBorder="1"/>
    <xf numFmtId="164" fontId="4" fillId="0" borderId="673" xfId="0" applyNumberFormat="1" applyFont="1" applyFill="1" applyBorder="1"/>
    <xf numFmtId="164" fontId="4" fillId="0" borderId="532" xfId="0" applyNumberFormat="1" applyFont="1" applyFill="1" applyBorder="1"/>
    <xf numFmtId="164" fontId="4" fillId="0" borderId="533" xfId="0" applyNumberFormat="1" applyFont="1" applyFill="1" applyBorder="1"/>
    <xf numFmtId="0" fontId="2" fillId="0" borderId="233" xfId="0" applyFont="1" applyFill="1" applyBorder="1"/>
    <xf numFmtId="0" fontId="2" fillId="0" borderId="277" xfId="0" applyFont="1" applyFill="1" applyBorder="1"/>
    <xf numFmtId="0" fontId="2" fillId="0" borderId="279" xfId="0" applyFont="1" applyFill="1" applyBorder="1"/>
    <xf numFmtId="165" fontId="4" fillId="0" borderId="273" xfId="1" applyNumberFormat="1" applyFont="1" applyFill="1" applyBorder="1"/>
    <xf numFmtId="165" fontId="4" fillId="0" borderId="277" xfId="1" applyNumberFormat="1" applyFont="1" applyFill="1" applyBorder="1"/>
    <xf numFmtId="165" fontId="4" fillId="0" borderId="676" xfId="1" applyNumberFormat="1" applyFont="1" applyFill="1" applyBorder="1"/>
    <xf numFmtId="165" fontId="4" fillId="0" borderId="233" xfId="1" applyNumberFormat="1" applyFont="1" applyFill="1" applyBorder="1"/>
    <xf numFmtId="165" fontId="4" fillId="0" borderId="279" xfId="1" applyNumberFormat="1" applyFont="1" applyFill="1" applyBorder="1"/>
    <xf numFmtId="0" fontId="4" fillId="3" borderId="0" xfId="0" applyFont="1" applyFill="1" applyBorder="1"/>
    <xf numFmtId="0" fontId="86" fillId="3" borderId="0" xfId="0" applyFont="1" applyFill="1"/>
    <xf numFmtId="0" fontId="4" fillId="3" borderId="677" xfId="0" applyFont="1" applyFill="1" applyBorder="1"/>
    <xf numFmtId="0" fontId="2" fillId="3" borderId="678" xfId="0" applyFont="1" applyFill="1" applyBorder="1" applyProtection="1">
      <protection locked="0"/>
    </xf>
    <xf numFmtId="0" fontId="4" fillId="3" borderId="678" xfId="0" applyFont="1" applyFill="1" applyBorder="1"/>
    <xf numFmtId="0" fontId="4" fillId="3" borderId="679" xfId="0" applyFont="1" applyFill="1" applyBorder="1"/>
    <xf numFmtId="0" fontId="2" fillId="3" borderId="680" xfId="0" applyFont="1" applyFill="1" applyBorder="1"/>
    <xf numFmtId="0" fontId="4" fillId="3" borderId="680" xfId="0" applyFont="1" applyFill="1" applyBorder="1"/>
    <xf numFmtId="0" fontId="4" fillId="3" borderId="680" xfId="0" applyFont="1" applyFill="1" applyBorder="1" applyAlignment="1">
      <alignment horizontal="left" indent="2"/>
    </xf>
    <xf numFmtId="0" fontId="4" fillId="3" borderId="680" xfId="0" quotePrefix="1" applyFont="1" applyFill="1" applyBorder="1" applyAlignment="1">
      <alignment horizontal="left" indent="2"/>
    </xf>
    <xf numFmtId="0" fontId="4" fillId="0" borderId="680" xfId="0" applyFont="1" applyBorder="1" applyAlignment="1">
      <alignment horizontal="left" indent="2"/>
    </xf>
    <xf numFmtId="0" fontId="2" fillId="0" borderId="681" xfId="0" applyFont="1" applyBorder="1"/>
    <xf numFmtId="165" fontId="2" fillId="0" borderId="519" xfId="3" applyNumberFormat="1" applyFont="1" applyFill="1" applyBorder="1"/>
    <xf numFmtId="164" fontId="2" fillId="0" borderId="653" xfId="2" applyFont="1" applyFill="1" applyBorder="1"/>
    <xf numFmtId="165" fontId="13" fillId="0" borderId="520" xfId="3" applyNumberFormat="1" applyFont="1" applyFill="1" applyBorder="1"/>
    <xf numFmtId="164" fontId="2" fillId="0" borderId="520" xfId="2" applyFont="1" applyFill="1" applyBorder="1"/>
    <xf numFmtId="164" fontId="13" fillId="0" borderId="518" xfId="2" applyFont="1" applyFill="1" applyBorder="1"/>
    <xf numFmtId="165" fontId="13" fillId="0" borderId="519" xfId="3" applyNumberFormat="1" applyFont="1" applyFill="1" applyBorder="1"/>
    <xf numFmtId="164" fontId="13" fillId="0" borderId="653" xfId="2" applyFont="1" applyFill="1" applyBorder="1"/>
    <xf numFmtId="164" fontId="13" fillId="0" borderId="520" xfId="2" applyFont="1" applyFill="1" applyBorder="1"/>
    <xf numFmtId="164" fontId="13" fillId="0" borderId="683" xfId="2" applyFont="1" applyFill="1" applyBorder="1"/>
    <xf numFmtId="165" fontId="13" fillId="0" borderId="683" xfId="3" applyNumberFormat="1" applyFont="1" applyFill="1" applyBorder="1"/>
    <xf numFmtId="164" fontId="13" fillId="0" borderId="682" xfId="2" applyFont="1" applyFill="1" applyBorder="1"/>
    <xf numFmtId="164" fontId="2" fillId="0" borderId="684" xfId="2" applyFont="1" applyFill="1" applyBorder="1"/>
    <xf numFmtId="165" fontId="2" fillId="0" borderId="684" xfId="3" applyNumberFormat="1" applyFont="1" applyFill="1" applyBorder="1"/>
    <xf numFmtId="164" fontId="2" fillId="0" borderId="685" xfId="2" applyFont="1" applyFill="1" applyBorder="1"/>
    <xf numFmtId="165" fontId="2" fillId="0" borderId="686" xfId="3" applyNumberFormat="1" applyFont="1" applyFill="1" applyBorder="1"/>
    <xf numFmtId="165" fontId="2" fillId="0" borderId="687" xfId="3" applyNumberFormat="1" applyFont="1" applyFill="1" applyBorder="1"/>
    <xf numFmtId="164" fontId="2" fillId="0" borderId="683" xfId="2" applyFont="1" applyFill="1" applyBorder="1"/>
    <xf numFmtId="165" fontId="2" fillId="0" borderId="683" xfId="3" applyNumberFormat="1" applyFont="1" applyFill="1" applyBorder="1"/>
    <xf numFmtId="164" fontId="2" fillId="0" borderId="682" xfId="2" applyFont="1" applyFill="1" applyBorder="1"/>
    <xf numFmtId="165" fontId="4" fillId="0" borderId="684" xfId="3" applyNumberFormat="1" applyFill="1" applyBorder="1"/>
    <xf numFmtId="164" fontId="4" fillId="0" borderId="684" xfId="2" applyFont="1" applyFill="1" applyBorder="1"/>
    <xf numFmtId="165" fontId="2" fillId="0" borderId="685" xfId="3" applyNumberFormat="1" applyFont="1" applyFill="1" applyBorder="1"/>
    <xf numFmtId="0" fontId="6" fillId="0" borderId="0" xfId="0" applyFont="1" applyBorder="1" applyAlignment="1">
      <alignment horizontal="left"/>
    </xf>
    <xf numFmtId="164" fontId="11" fillId="0" borderId="0" xfId="1" applyFont="1" applyBorder="1"/>
    <xf numFmtId="0" fontId="11" fillId="0" borderId="0" xfId="0" applyFont="1" applyBorder="1" applyAlignment="1">
      <alignment horizontal="right" textRotation="180"/>
    </xf>
    <xf numFmtId="0" fontId="4" fillId="0" borderId="688" xfId="0" applyFont="1" applyBorder="1"/>
    <xf numFmtId="164" fontId="4" fillId="0" borderId="688" xfId="1" applyFont="1" applyBorder="1"/>
    <xf numFmtId="0" fontId="4" fillId="0" borderId="689" xfId="0" applyFont="1" applyBorder="1"/>
    <xf numFmtId="0" fontId="2" fillId="0" borderId="690" xfId="0" applyFont="1" applyBorder="1"/>
    <xf numFmtId="0" fontId="4" fillId="0" borderId="690" xfId="0" applyFont="1" applyBorder="1"/>
    <xf numFmtId="164" fontId="4" fillId="0" borderId="690" xfId="1" applyFont="1" applyBorder="1"/>
    <xf numFmtId="0" fontId="4" fillId="0" borderId="691" xfId="0" applyFont="1" applyBorder="1"/>
    <xf numFmtId="168" fontId="4" fillId="0" borderId="690" xfId="1" applyNumberFormat="1" applyFont="1" applyBorder="1"/>
    <xf numFmtId="168" fontId="4" fillId="0" borderId="691" xfId="1" applyNumberFormat="1" applyFont="1" applyBorder="1"/>
    <xf numFmtId="0" fontId="2" fillId="0" borderId="690" xfId="0" applyFont="1" applyBorder="1" applyAlignment="1">
      <alignment horizontal="left"/>
    </xf>
    <xf numFmtId="168" fontId="2" fillId="0" borderId="690" xfId="1" applyNumberFormat="1" applyFont="1" applyBorder="1"/>
    <xf numFmtId="168" fontId="2" fillId="0" borderId="691" xfId="1" applyNumberFormat="1" applyFont="1" applyBorder="1"/>
    <xf numFmtId="0" fontId="2" fillId="0" borderId="690" xfId="0" applyFont="1" applyBorder="1" applyAlignment="1">
      <alignment horizontal="center"/>
    </xf>
    <xf numFmtId="0" fontId="4" fillId="0" borderId="379" xfId="0" applyFont="1" applyBorder="1"/>
    <xf numFmtId="164" fontId="4" fillId="0" borderId="379" xfId="1" applyFont="1" applyBorder="1"/>
    <xf numFmtId="168" fontId="4" fillId="0" borderId="379" xfId="1" applyNumberFormat="1" applyFont="1" applyBorder="1"/>
    <xf numFmtId="168" fontId="4" fillId="0" borderId="380" xfId="1" applyNumberFormat="1" applyFont="1" applyBorder="1"/>
    <xf numFmtId="164" fontId="4" fillId="0" borderId="693" xfId="1" applyFont="1" applyBorder="1"/>
    <xf numFmtId="164" fontId="4" fillId="0" borderId="694" xfId="1" applyFont="1" applyBorder="1"/>
    <xf numFmtId="164" fontId="2" fillId="0" borderId="692" xfId="1" applyFont="1" applyBorder="1"/>
    <xf numFmtId="164" fontId="2" fillId="0" borderId="694" xfId="1" applyFont="1" applyBorder="1"/>
    <xf numFmtId="164" fontId="2" fillId="0" borderId="695" xfId="1" applyFont="1" applyBorder="1"/>
    <xf numFmtId="164" fontId="2" fillId="0" borderId="89" xfId="1" applyFont="1" applyBorder="1"/>
    <xf numFmtId="0" fontId="4" fillId="0" borderId="539" xfId="0" applyFont="1" applyBorder="1" applyAlignment="1">
      <alignment horizontal="center"/>
    </xf>
    <xf numFmtId="0" fontId="4" fillId="0" borderId="540" xfId="0" applyFont="1" applyBorder="1" applyAlignment="1">
      <alignment horizontal="left"/>
    </xf>
    <xf numFmtId="0" fontId="4" fillId="0" borderId="696" xfId="0" applyFont="1" applyBorder="1"/>
    <xf numFmtId="0" fontId="2" fillId="0" borderId="406" xfId="0" quotePrefix="1" applyFont="1" applyBorder="1" applyAlignment="1">
      <alignment horizontal="center"/>
    </xf>
    <xf numFmtId="0" fontId="4" fillId="0" borderId="697" xfId="0" applyFont="1" applyBorder="1"/>
    <xf numFmtId="0" fontId="2" fillId="0" borderId="406" xfId="0" applyFont="1" applyBorder="1" applyAlignment="1">
      <alignment horizontal="center"/>
    </xf>
    <xf numFmtId="164" fontId="4" fillId="0" borderId="697" xfId="1" applyFont="1" applyBorder="1" applyAlignment="1">
      <alignment horizontal="left"/>
    </xf>
    <xf numFmtId="164" fontId="4" fillId="0" borderId="697" xfId="1" applyFont="1" applyBorder="1"/>
    <xf numFmtId="0" fontId="2" fillId="0" borderId="697" xfId="0" applyFont="1" applyBorder="1" applyAlignment="1">
      <alignment horizontal="left"/>
    </xf>
    <xf numFmtId="0" fontId="4" fillId="0" borderId="406" xfId="0" applyFont="1" applyBorder="1" applyAlignment="1">
      <alignment horizontal="center"/>
    </xf>
    <xf numFmtId="0" fontId="4" fillId="9" borderId="406" xfId="0" applyFont="1" applyFill="1" applyBorder="1" applyAlignment="1">
      <alignment horizontal="center"/>
    </xf>
    <xf numFmtId="0" fontId="4" fillId="9" borderId="407" xfId="0" applyFont="1" applyFill="1" applyBorder="1" applyAlignment="1">
      <alignment horizontal="left"/>
    </xf>
    <xf numFmtId="0" fontId="4" fillId="9" borderId="697" xfId="0" applyFont="1" applyFill="1" applyBorder="1"/>
    <xf numFmtId="0" fontId="2" fillId="9" borderId="406" xfId="0" applyFont="1" applyFill="1" applyBorder="1" applyAlignment="1">
      <alignment horizontal="center"/>
    </xf>
    <xf numFmtId="0" fontId="2" fillId="9" borderId="697" xfId="0" applyFont="1" applyFill="1" applyBorder="1" applyAlignment="1">
      <alignment horizontal="left"/>
    </xf>
    <xf numFmtId="0" fontId="4" fillId="0" borderId="411" xfId="0" applyFont="1" applyBorder="1" applyAlignment="1">
      <alignment horizontal="center"/>
    </xf>
    <xf numFmtId="0" fontId="4" fillId="0" borderId="412" xfId="0" applyFont="1" applyBorder="1" applyAlignment="1">
      <alignment horizontal="left"/>
    </xf>
    <xf numFmtId="0" fontId="4" fillId="0" borderId="698" xfId="0" applyFont="1" applyBorder="1"/>
    <xf numFmtId="0" fontId="4" fillId="0" borderId="407" xfId="0" applyFont="1" applyBorder="1" applyAlignment="1">
      <alignment horizontal="left" vertical="top"/>
    </xf>
    <xf numFmtId="168" fontId="4" fillId="0" borderId="0" xfId="1" applyNumberFormat="1" applyFont="1" applyBorder="1"/>
    <xf numFmtId="0" fontId="9" fillId="0" borderId="0" xfId="0" applyFont="1" applyBorder="1"/>
    <xf numFmtId="0" fontId="89" fillId="0" borderId="0" xfId="0" applyFont="1" applyBorder="1"/>
    <xf numFmtId="0" fontId="20" fillId="0" borderId="0" xfId="0" applyFont="1" applyBorder="1"/>
    <xf numFmtId="0" fontId="112" fillId="0" borderId="0" xfId="0" applyFont="1" applyBorder="1"/>
    <xf numFmtId="0" fontId="110" fillId="0" borderId="0" xfId="0" applyFont="1" applyBorder="1" applyAlignment="1">
      <alignment horizontal="center"/>
    </xf>
    <xf numFmtId="175" fontId="6" fillId="0" borderId="0" xfId="0" applyNumberFormat="1" applyFont="1" applyBorder="1"/>
    <xf numFmtId="9" fontId="6" fillId="0" borderId="0" xfId="11" applyFont="1" applyBorder="1"/>
    <xf numFmtId="175" fontId="11" fillId="0" borderId="0" xfId="0" applyNumberFormat="1" applyFont="1" applyBorder="1"/>
    <xf numFmtId="9" fontId="11" fillId="0" borderId="0" xfId="11" applyFont="1" applyBorder="1"/>
    <xf numFmtId="175" fontId="4" fillId="0" borderId="0" xfId="0" applyNumberFormat="1" applyFont="1" applyBorder="1"/>
    <xf numFmtId="9" fontId="4" fillId="0" borderId="0" xfId="11" applyFont="1" applyBorder="1"/>
    <xf numFmtId="0" fontId="2" fillId="0" borderId="0" xfId="0" applyFont="1" applyBorder="1" applyAlignment="1">
      <alignment horizontal="right" textRotation="180"/>
    </xf>
    <xf numFmtId="164" fontId="4" fillId="0" borderId="89" xfId="1" applyFont="1" applyBorder="1"/>
    <xf numFmtId="168" fontId="4" fillId="0" borderId="694" xfId="1" applyNumberFormat="1" applyFont="1" applyBorder="1"/>
    <xf numFmtId="0" fontId="4" fillId="0" borderId="700" xfId="0" applyFont="1" applyBorder="1"/>
    <xf numFmtId="0" fontId="4" fillId="0" borderId="701" xfId="0" applyFont="1" applyBorder="1"/>
    <xf numFmtId="164" fontId="4" fillId="0" borderId="701" xfId="1" applyFont="1" applyBorder="1"/>
    <xf numFmtId="168" fontId="4" fillId="0" borderId="701" xfId="1" applyNumberFormat="1" applyFont="1" applyBorder="1"/>
    <xf numFmtId="0" fontId="4" fillId="0" borderId="699" xfId="0" applyFont="1" applyBorder="1"/>
    <xf numFmtId="164" fontId="4" fillId="0" borderId="702" xfId="1" applyFont="1" applyBorder="1"/>
    <xf numFmtId="168" fontId="4" fillId="0" borderId="702" xfId="1" applyNumberFormat="1" applyFont="1" applyBorder="1"/>
    <xf numFmtId="168" fontId="4" fillId="0" borderId="703" xfId="1" applyNumberFormat="1" applyFont="1" applyBorder="1"/>
    <xf numFmtId="0" fontId="4" fillId="0" borderId="703" xfId="0" applyFont="1" applyBorder="1"/>
    <xf numFmtId="0" fontId="2" fillId="0" borderId="694" xfId="0" applyFont="1" applyBorder="1" applyAlignment="1">
      <alignment horizontal="center"/>
    </xf>
    <xf numFmtId="168" fontId="2" fillId="0" borderId="694" xfId="1" applyNumberFormat="1" applyFont="1" applyBorder="1"/>
    <xf numFmtId="168" fontId="2" fillId="0" borderId="700" xfId="1" applyNumberFormat="1" applyFont="1" applyBorder="1"/>
    <xf numFmtId="164" fontId="4" fillId="0" borderId="704" xfId="1" applyFont="1" applyBorder="1"/>
    <xf numFmtId="175" fontId="4" fillId="0" borderId="688" xfId="0" applyNumberFormat="1" applyFont="1" applyBorder="1"/>
    <xf numFmtId="9" fontId="4" fillId="0" borderId="688" xfId="11" applyFont="1" applyBorder="1"/>
    <xf numFmtId="175" fontId="4" fillId="0" borderId="690" xfId="0" applyNumberFormat="1" applyFont="1" applyBorder="1"/>
    <xf numFmtId="9" fontId="4" fillId="0" borderId="690" xfId="11" applyFont="1" applyBorder="1"/>
    <xf numFmtId="0" fontId="2" fillId="0" borderId="697" xfId="0" applyFont="1" applyBorder="1"/>
    <xf numFmtId="175" fontId="4" fillId="0" borderId="379" xfId="0" applyNumberFormat="1" applyFont="1" applyBorder="1"/>
    <xf numFmtId="9" fontId="4" fillId="0" borderId="379" xfId="11" applyFont="1" applyBorder="1"/>
    <xf numFmtId="0" fontId="4" fillId="0" borderId="380" xfId="0" applyFont="1" applyBorder="1"/>
    <xf numFmtId="0" fontId="4" fillId="0" borderId="539" xfId="0" applyFont="1" applyBorder="1"/>
    <xf numFmtId="0" fontId="4" fillId="0" borderId="406" xfId="0" quotePrefix="1" applyFont="1" applyBorder="1"/>
    <xf numFmtId="0" fontId="13" fillId="0" borderId="406" xfId="0" applyFont="1" applyBorder="1" applyAlignment="1">
      <alignment horizontal="left"/>
    </xf>
    <xf numFmtId="0" fontId="13" fillId="0" borderId="407" xfId="0" applyFont="1" applyBorder="1" applyAlignment="1">
      <alignment horizontal="left"/>
    </xf>
    <xf numFmtId="0" fontId="13" fillId="0" borderId="697" xfId="0" applyFont="1" applyBorder="1" applyAlignment="1">
      <alignment horizontal="left"/>
    </xf>
    <xf numFmtId="0" fontId="4" fillId="0" borderId="694" xfId="0" applyFont="1" applyBorder="1"/>
    <xf numFmtId="175" fontId="4" fillId="0" borderId="694" xfId="0" applyNumberFormat="1" applyFont="1" applyBorder="1"/>
    <xf numFmtId="9" fontId="4" fillId="0" borderId="694" xfId="11" applyFont="1" applyBorder="1"/>
    <xf numFmtId="175" fontId="4" fillId="0" borderId="701" xfId="0" applyNumberFormat="1" applyFont="1" applyBorder="1"/>
    <xf numFmtId="9" fontId="4" fillId="0" borderId="701" xfId="11" applyFont="1" applyBorder="1"/>
    <xf numFmtId="0" fontId="4" fillId="0" borderId="702" xfId="0" applyFont="1" applyBorder="1"/>
    <xf numFmtId="175" fontId="4" fillId="0" borderId="702" xfId="0" applyNumberFormat="1" applyFont="1" applyBorder="1"/>
    <xf numFmtId="9" fontId="4" fillId="0" borderId="702" xfId="11" applyFont="1" applyBorder="1"/>
    <xf numFmtId="0" fontId="2" fillId="0" borderId="694" xfId="0" applyFont="1" applyBorder="1"/>
    <xf numFmtId="0" fontId="13" fillId="0" borderId="694" xfId="0" applyFont="1" applyBorder="1" applyAlignment="1">
      <alignment horizontal="left"/>
    </xf>
    <xf numFmtId="175" fontId="2" fillId="0" borderId="694" xfId="0" applyNumberFormat="1" applyFont="1" applyBorder="1"/>
    <xf numFmtId="9" fontId="2" fillId="0" borderId="694" xfId="11" applyFont="1" applyBorder="1"/>
    <xf numFmtId="0" fontId="2" fillId="0" borderId="700" xfId="0" applyFont="1" applyBorder="1"/>
    <xf numFmtId="0" fontId="4" fillId="0" borderId="688" xfId="0" applyFont="1" applyBorder="1" applyAlignment="1">
      <alignment horizontal="center"/>
    </xf>
    <xf numFmtId="0" fontId="4" fillId="0" borderId="688" xfId="0" quotePrefix="1" applyFont="1" applyBorder="1" applyAlignment="1">
      <alignment horizontal="center"/>
    </xf>
    <xf numFmtId="0" fontId="4" fillId="0" borderId="689" xfId="0" quotePrefix="1" applyFont="1" applyBorder="1" applyAlignment="1">
      <alignment horizontal="center"/>
    </xf>
    <xf numFmtId="0" fontId="2" fillId="0" borderId="690" xfId="0" quotePrefix="1" applyFont="1" applyBorder="1" applyAlignment="1">
      <alignment horizontal="center"/>
    </xf>
    <xf numFmtId="0" fontId="2" fillId="0" borderId="691" xfId="0" quotePrefix="1" applyFont="1" applyBorder="1" applyAlignment="1">
      <alignment horizontal="center"/>
    </xf>
    <xf numFmtId="164" fontId="4" fillId="0" borderId="691" xfId="1" applyFont="1" applyBorder="1"/>
    <xf numFmtId="0" fontId="4" fillId="0" borderId="690" xfId="0" applyFont="1" applyFill="1" applyBorder="1"/>
    <xf numFmtId="0" fontId="2" fillId="0" borderId="688" xfId="0" applyFont="1" applyFill="1" applyBorder="1"/>
    <xf numFmtId="0" fontId="2" fillId="0" borderId="689" xfId="0" applyFont="1" applyFill="1" applyBorder="1"/>
    <xf numFmtId="0" fontId="4" fillId="0" borderId="705" xfId="0" applyFont="1" applyFill="1" applyBorder="1"/>
    <xf numFmtId="0" fontId="4" fillId="0" borderId="693" xfId="0" applyFont="1" applyFill="1" applyBorder="1"/>
    <xf numFmtId="0" fontId="4" fillId="0" borderId="706" xfId="0" applyFont="1" applyFill="1" applyBorder="1"/>
    <xf numFmtId="164" fontId="4" fillId="0" borderId="700" xfId="1" applyFont="1" applyBorder="1"/>
    <xf numFmtId="164" fontId="4" fillId="0" borderId="699" xfId="1" applyFont="1" applyBorder="1"/>
    <xf numFmtId="164" fontId="4" fillId="0" borderId="703" xfId="1" applyFont="1" applyBorder="1"/>
    <xf numFmtId="164" fontId="4" fillId="0" borderId="707" xfId="1" applyFont="1" applyBorder="1"/>
    <xf numFmtId="164" fontId="4" fillId="0" borderId="706" xfId="1" applyFont="1" applyBorder="1"/>
    <xf numFmtId="164" fontId="4" fillId="0" borderId="692" xfId="1" applyFont="1" applyBorder="1"/>
    <xf numFmtId="164" fontId="4" fillId="0" borderId="708" xfId="1" applyFont="1" applyBorder="1"/>
    <xf numFmtId="0" fontId="4" fillId="0" borderId="539" xfId="0" applyFont="1" applyBorder="1" applyAlignment="1">
      <alignment horizontal="left"/>
    </xf>
    <xf numFmtId="0" fontId="4" fillId="0" borderId="696" xfId="0" applyFont="1" applyBorder="1" applyAlignment="1">
      <alignment horizontal="center"/>
    </xf>
    <xf numFmtId="0" fontId="2" fillId="0" borderId="406" xfId="0" applyFont="1" applyBorder="1" applyAlignment="1">
      <alignment horizontal="left"/>
    </xf>
    <xf numFmtId="0" fontId="2" fillId="0" borderId="407" xfId="0" applyFont="1" applyBorder="1" applyAlignment="1">
      <alignment horizontal="left"/>
    </xf>
    <xf numFmtId="0" fontId="2" fillId="0" borderId="697" xfId="0" applyFont="1" applyBorder="1" applyAlignment="1">
      <alignment horizontal="center"/>
    </xf>
    <xf numFmtId="0" fontId="4" fillId="0" borderId="406" xfId="0" applyFont="1" applyBorder="1" applyAlignment="1">
      <alignment horizontal="left"/>
    </xf>
    <xf numFmtId="164" fontId="4" fillId="0" borderId="709" xfId="1" applyFont="1" applyBorder="1"/>
    <xf numFmtId="164" fontId="4" fillId="0" borderId="710" xfId="1" applyFont="1" applyBorder="1"/>
    <xf numFmtId="0" fontId="9" fillId="0" borderId="406" xfId="0" applyFont="1" applyBorder="1" applyAlignment="1">
      <alignment horizontal="left"/>
    </xf>
    <xf numFmtId="0" fontId="9" fillId="0" borderId="407" xfId="0" applyFont="1" applyBorder="1" applyAlignment="1">
      <alignment horizontal="left"/>
    </xf>
    <xf numFmtId="0" fontId="95" fillId="0" borderId="711" xfId="0" applyFont="1" applyBorder="1"/>
    <xf numFmtId="0" fontId="95" fillId="0" borderId="697" xfId="0" applyFont="1" applyBorder="1"/>
    <xf numFmtId="0" fontId="9" fillId="0" borderId="697" xfId="0" applyFont="1" applyBorder="1"/>
    <xf numFmtId="0" fontId="2" fillId="0" borderId="406" xfId="0" quotePrefix="1" applyFont="1" applyBorder="1" applyAlignment="1">
      <alignment horizontal="left"/>
    </xf>
    <xf numFmtId="0" fontId="2" fillId="9" borderId="406" xfId="0" applyFont="1" applyFill="1" applyBorder="1" applyAlignment="1">
      <alignment horizontal="left"/>
    </xf>
    <xf numFmtId="0" fontId="4" fillId="9" borderId="406" xfId="0" applyFont="1" applyFill="1" applyBorder="1" applyAlignment="1">
      <alignment horizontal="left"/>
    </xf>
    <xf numFmtId="0" fontId="4" fillId="0" borderId="697" xfId="0" applyFont="1" applyBorder="1" applyAlignment="1">
      <alignment horizontal="left"/>
    </xf>
    <xf numFmtId="0" fontId="4" fillId="0" borderId="411" xfId="0" applyFont="1" applyBorder="1" applyAlignment="1">
      <alignment horizontal="left"/>
    </xf>
    <xf numFmtId="164" fontId="2" fillId="0" borderId="712" xfId="1" applyFont="1" applyBorder="1"/>
    <xf numFmtId="164" fontId="4" fillId="0" borderId="714" xfId="1" applyFont="1" applyBorder="1"/>
    <xf numFmtId="164" fontId="4" fillId="0" borderId="713" xfId="1" applyFont="1" applyBorder="1"/>
    <xf numFmtId="164" fontId="4" fillId="0" borderId="716" xfId="1" applyFont="1" applyBorder="1"/>
    <xf numFmtId="164" fontId="4" fillId="0" borderId="715" xfId="1" applyFont="1" applyBorder="1"/>
    <xf numFmtId="0" fontId="2" fillId="0" borderId="539" xfId="0" applyFont="1" applyFill="1" applyBorder="1" applyAlignment="1">
      <alignment horizontal="left"/>
    </xf>
    <xf numFmtId="0" fontId="2" fillId="0" borderId="540" xfId="0" applyFont="1" applyFill="1" applyBorder="1" applyAlignment="1">
      <alignment horizontal="left"/>
    </xf>
    <xf numFmtId="0" fontId="2" fillId="0" borderId="696" xfId="0" applyFont="1" applyFill="1" applyBorder="1"/>
    <xf numFmtId="0" fontId="4" fillId="0" borderId="717" xfId="0" applyFont="1" applyFill="1" applyBorder="1" applyAlignment="1">
      <alignment horizontal="left"/>
    </xf>
    <xf numFmtId="0" fontId="4" fillId="0" borderId="718" xfId="0" applyFont="1" applyFill="1" applyBorder="1" applyAlignment="1">
      <alignment horizontal="left"/>
    </xf>
    <xf numFmtId="0" fontId="4" fillId="0" borderId="719" xfId="0" applyFont="1" applyFill="1" applyBorder="1"/>
    <xf numFmtId="0" fontId="2" fillId="0" borderId="0" xfId="0" applyFont="1" applyBorder="1" applyAlignment="1">
      <alignment horizontal="left"/>
    </xf>
    <xf numFmtId="0" fontId="13" fillId="0" borderId="0" xfId="0" applyFont="1" applyBorder="1"/>
    <xf numFmtId="43" fontId="2" fillId="0" borderId="695" xfId="1" applyNumberFormat="1" applyFont="1" applyBorder="1"/>
    <xf numFmtId="164" fontId="4" fillId="0" borderId="352" xfId="1" applyFont="1" applyBorder="1"/>
    <xf numFmtId="164" fontId="4" fillId="0" borderId="351" xfId="1" applyFont="1" applyBorder="1"/>
    <xf numFmtId="164" fontId="4" fillId="0" borderId="83" xfId="1" applyFont="1" applyBorder="1"/>
    <xf numFmtId="164" fontId="4" fillId="0" borderId="154" xfId="1" applyFont="1" applyBorder="1"/>
    <xf numFmtId="164" fontId="4" fillId="0" borderId="721" xfId="1" applyFont="1" applyBorder="1"/>
    <xf numFmtId="164" fontId="4" fillId="0" borderId="720" xfId="1" applyFont="1" applyBorder="1"/>
    <xf numFmtId="164" fontId="4" fillId="0" borderId="633" xfId="1" applyFont="1" applyBorder="1"/>
    <xf numFmtId="164" fontId="4" fillId="0" borderId="722" xfId="1" applyFont="1" applyBorder="1"/>
    <xf numFmtId="164" fontId="4" fillId="0" borderId="714" xfId="1" applyFont="1" applyFill="1" applyBorder="1"/>
    <xf numFmtId="164" fontId="4" fillId="0" borderId="713" xfId="1" applyFont="1" applyFill="1" applyBorder="1"/>
    <xf numFmtId="0" fontId="85" fillId="0" borderId="0" xfId="0" applyFont="1" applyBorder="1" applyAlignment="1">
      <alignment horizontal="left"/>
    </xf>
    <xf numFmtId="0" fontId="4" fillId="0" borderId="609" xfId="0" applyFont="1" applyBorder="1"/>
    <xf numFmtId="0" fontId="4" fillId="0" borderId="610" xfId="0" applyFont="1" applyBorder="1"/>
    <xf numFmtId="0" fontId="2" fillId="0" borderId="611" xfId="0" applyFont="1" applyBorder="1"/>
    <xf numFmtId="0" fontId="2" fillId="0" borderId="612" xfId="0" applyFont="1" applyBorder="1"/>
    <xf numFmtId="0" fontId="4" fillId="0" borderId="611" xfId="0" applyFont="1" applyBorder="1"/>
    <xf numFmtId="0" fontId="4" fillId="0" borderId="612" xfId="0" applyFont="1" applyBorder="1"/>
    <xf numFmtId="0" fontId="4" fillId="0" borderId="613" xfId="0" applyFont="1" applyBorder="1"/>
    <xf numFmtId="0" fontId="2" fillId="0" borderId="723" xfId="0" applyFont="1" applyBorder="1"/>
    <xf numFmtId="0" fontId="4" fillId="0" borderId="723" xfId="0" applyFont="1" applyBorder="1"/>
    <xf numFmtId="0" fontId="2" fillId="0" borderId="510" xfId="0" quotePrefix="1" applyFont="1" applyBorder="1"/>
    <xf numFmtId="0" fontId="14" fillId="0" borderId="723" xfId="0" applyFont="1" applyBorder="1"/>
    <xf numFmtId="0" fontId="4" fillId="0" borderId="516" xfId="0" applyFont="1" applyBorder="1" applyAlignment="1">
      <alignment horizontal="left"/>
    </xf>
    <xf numFmtId="0" fontId="4" fillId="0" borderId="419" xfId="0" applyFont="1" applyBorder="1"/>
    <xf numFmtId="0" fontId="4" fillId="0" borderId="725" xfId="0" applyFont="1" applyBorder="1"/>
    <xf numFmtId="0" fontId="4" fillId="0" borderId="724" xfId="0" applyFont="1" applyBorder="1"/>
    <xf numFmtId="0" fontId="4" fillId="0" borderId="532" xfId="0" applyFont="1" applyBorder="1"/>
    <xf numFmtId="0" fontId="4" fillId="0" borderId="533" xfId="0" applyFont="1" applyBorder="1"/>
    <xf numFmtId="0" fontId="4" fillId="0" borderId="726" xfId="0" applyFont="1" applyBorder="1"/>
    <xf numFmtId="0" fontId="4" fillId="0" borderId="727" xfId="0" applyFont="1" applyBorder="1"/>
    <xf numFmtId="0" fontId="4" fillId="0" borderId="728" xfId="0" applyFont="1" applyBorder="1"/>
    <xf numFmtId="0" fontId="11" fillId="0" borderId="0" xfId="0" applyFont="1" applyBorder="1"/>
    <xf numFmtId="175" fontId="11" fillId="0" borderId="0" xfId="0" applyNumberFormat="1" applyFont="1" applyBorder="1" applyAlignment="1">
      <alignment horizontal="center"/>
    </xf>
    <xf numFmtId="0" fontId="4" fillId="0" borderId="0" xfId="0" applyFont="1"/>
    <xf numFmtId="0" fontId="11" fillId="0" borderId="0" xfId="0" applyFont="1" applyBorder="1" applyAlignment="1">
      <alignment horizontal="center"/>
    </xf>
    <xf numFmtId="0" fontId="11" fillId="0" borderId="0" xfId="0" applyFont="1" applyBorder="1" applyAlignment="1">
      <alignment horizontal="center" vertical="center"/>
    </xf>
    <xf numFmtId="0" fontId="2" fillId="0" borderId="0" xfId="0" applyFont="1" applyBorder="1" applyAlignment="1">
      <alignment horizontal="center"/>
    </xf>
    <xf numFmtId="0" fontId="6" fillId="0" borderId="0" xfId="0" applyFont="1" applyBorder="1" applyAlignment="1">
      <alignment wrapText="1"/>
    </xf>
    <xf numFmtId="0" fontId="4" fillId="0" borderId="407" xfId="0" applyFont="1" applyBorder="1" applyAlignment="1">
      <alignment horizontal="center"/>
    </xf>
    <xf numFmtId="0" fontId="4" fillId="0" borderId="407" xfId="0" applyFont="1" applyBorder="1"/>
    <xf numFmtId="0" fontId="110" fillId="0" borderId="0" xfId="0" applyFont="1" applyBorder="1" applyAlignment="1">
      <alignment horizontal="center"/>
    </xf>
    <xf numFmtId="0" fontId="11" fillId="0" borderId="0" xfId="0" applyFont="1" applyBorder="1"/>
    <xf numFmtId="0" fontId="2" fillId="4" borderId="81" xfId="0" applyFont="1" applyFill="1" applyBorder="1" applyAlignment="1">
      <alignment horizontal="left"/>
    </xf>
    <xf numFmtId="164" fontId="4" fillId="0" borderId="99" xfId="1" applyFont="1" applyBorder="1"/>
    <xf numFmtId="0" fontId="2" fillId="9" borderId="730" xfId="0" applyFont="1" applyFill="1" applyBorder="1" applyAlignment="1">
      <alignment horizontal="center" vertical="center" wrapText="1"/>
    </xf>
    <xf numFmtId="0" fontId="4" fillId="0" borderId="480" xfId="0" quotePrefix="1" applyFont="1" applyBorder="1" applyAlignment="1">
      <alignment horizontal="center"/>
    </xf>
    <xf numFmtId="0" fontId="4" fillId="0" borderId="734" xfId="0" quotePrefix="1" applyFont="1" applyBorder="1" applyAlignment="1">
      <alignment horizontal="center"/>
    </xf>
    <xf numFmtId="0" fontId="4" fillId="0" borderId="678" xfId="0" applyFont="1" applyBorder="1"/>
    <xf numFmtId="175" fontId="4" fillId="0" borderId="678" xfId="0" applyNumberFormat="1" applyFont="1" applyBorder="1" applyAlignment="1">
      <alignment horizontal="center"/>
    </xf>
    <xf numFmtId="164" fontId="4" fillId="0" borderId="678" xfId="1" applyFont="1" applyBorder="1"/>
    <xf numFmtId="175" fontId="4" fillId="0" borderId="678" xfId="0" applyNumberFormat="1" applyFont="1" applyBorder="1"/>
    <xf numFmtId="0" fontId="4" fillId="0" borderId="735" xfId="0" applyFont="1" applyBorder="1"/>
    <xf numFmtId="175" fontId="4" fillId="0" borderId="735" xfId="0" applyNumberFormat="1" applyFont="1" applyBorder="1" applyAlignment="1">
      <alignment horizontal="center"/>
    </xf>
    <xf numFmtId="164" fontId="4" fillId="0" borderId="735" xfId="1" applyFont="1" applyBorder="1"/>
    <xf numFmtId="175" fontId="4" fillId="0" borderId="735" xfId="0" applyNumberFormat="1" applyFont="1" applyBorder="1"/>
    <xf numFmtId="164" fontId="4" fillId="0" borderId="736" xfId="1" applyFont="1" applyBorder="1"/>
    <xf numFmtId="0" fontId="4" fillId="0" borderId="651" xfId="0" applyFont="1" applyBorder="1"/>
    <xf numFmtId="0" fontId="4" fillId="0" borderId="737" xfId="0" applyFont="1" applyBorder="1"/>
    <xf numFmtId="164" fontId="4" fillId="0" borderId="519" xfId="1" applyFont="1" applyBorder="1" applyAlignment="1">
      <alignment horizontal="center"/>
    </xf>
    <xf numFmtId="164" fontId="4" fillId="0" borderId="519" xfId="1" applyFont="1" applyBorder="1"/>
    <xf numFmtId="175" fontId="4" fillId="0" borderId="519" xfId="0" applyNumberFormat="1" applyFont="1" applyBorder="1" applyAlignment="1">
      <alignment horizontal="center"/>
    </xf>
    <xf numFmtId="175" fontId="4" fillId="0" borderId="519" xfId="0" applyNumberFormat="1" applyFont="1" applyBorder="1"/>
    <xf numFmtId="164" fontId="4" fillId="0" borderId="579" xfId="1" applyFont="1" applyBorder="1"/>
    <xf numFmtId="164" fontId="4" fillId="0" borderId="738" xfId="1" applyFont="1" applyBorder="1" applyAlignment="1">
      <alignment horizontal="center"/>
    </xf>
    <xf numFmtId="164" fontId="4" fillId="0" borderId="739" xfId="1" applyFont="1" applyBorder="1" applyAlignment="1">
      <alignment horizontal="center"/>
    </xf>
    <xf numFmtId="164" fontId="4" fillId="0" borderId="739" xfId="1" applyFont="1" applyBorder="1"/>
    <xf numFmtId="175" fontId="4" fillId="0" borderId="739" xfId="0" applyNumberFormat="1" applyFont="1" applyBorder="1" applyAlignment="1">
      <alignment horizontal="center"/>
    </xf>
    <xf numFmtId="175" fontId="4" fillId="0" borderId="739" xfId="0" applyNumberFormat="1" applyFont="1" applyBorder="1"/>
    <xf numFmtId="164" fontId="4" fillId="0" borderId="740" xfId="1" applyFont="1" applyBorder="1"/>
    <xf numFmtId="164" fontId="4" fillId="0" borderId="741" xfId="1" applyFont="1" applyBorder="1" applyAlignment="1">
      <alignment horizontal="center"/>
    </xf>
    <xf numFmtId="164" fontId="4" fillId="0" borderId="684" xfId="1" applyFont="1" applyBorder="1" applyAlignment="1">
      <alignment horizontal="center"/>
    </xf>
    <xf numFmtId="164" fontId="4" fillId="0" borderId="684" xfId="1" applyFont="1" applyBorder="1"/>
    <xf numFmtId="175" fontId="4" fillId="0" borderId="684" xfId="0" applyNumberFormat="1" applyFont="1" applyBorder="1" applyAlignment="1">
      <alignment horizontal="center"/>
    </xf>
    <xf numFmtId="175" fontId="4" fillId="0" borderId="684" xfId="0" applyNumberFormat="1" applyFont="1" applyBorder="1"/>
    <xf numFmtId="164" fontId="4" fillId="0" borderId="742" xfId="1" applyFont="1" applyBorder="1"/>
    <xf numFmtId="0" fontId="4" fillId="9" borderId="678" xfId="0" applyFont="1" applyFill="1" applyBorder="1"/>
    <xf numFmtId="164" fontId="4" fillId="9" borderId="678" xfId="1" applyFont="1" applyFill="1" applyBorder="1"/>
    <xf numFmtId="164" fontId="4" fillId="9" borderId="574" xfId="1" applyFont="1" applyFill="1" applyBorder="1"/>
    <xf numFmtId="0" fontId="4" fillId="9" borderId="506" xfId="0" applyFont="1" applyFill="1" applyBorder="1"/>
    <xf numFmtId="164" fontId="4" fillId="9" borderId="506" xfId="1" applyFont="1" applyFill="1" applyBorder="1"/>
    <xf numFmtId="164" fontId="4" fillId="9" borderId="576" xfId="1" applyFont="1" applyFill="1" applyBorder="1"/>
    <xf numFmtId="0" fontId="2" fillId="9" borderId="506" xfId="0" applyFont="1" applyFill="1" applyBorder="1"/>
    <xf numFmtId="164" fontId="2" fillId="9" borderId="506" xfId="1" applyFont="1" applyFill="1" applyBorder="1"/>
    <xf numFmtId="164" fontId="2" fillId="9" borderId="576" xfId="1" applyFont="1" applyFill="1" applyBorder="1"/>
    <xf numFmtId="164" fontId="4" fillId="9" borderId="506" xfId="1" applyFont="1" applyFill="1" applyBorder="1" applyAlignment="1">
      <alignment horizontal="center"/>
    </xf>
    <xf numFmtId="164" fontId="4" fillId="9" borderId="576" xfId="1" applyFont="1" applyFill="1" applyBorder="1" applyAlignment="1">
      <alignment horizontal="center"/>
    </xf>
    <xf numFmtId="164" fontId="4" fillId="9" borderId="743" xfId="1" applyFont="1" applyFill="1" applyBorder="1"/>
    <xf numFmtId="164" fontId="4" fillId="9" borderId="744" xfId="1" applyFont="1" applyFill="1" applyBorder="1"/>
    <xf numFmtId="0" fontId="4" fillId="9" borderId="743" xfId="0" applyFont="1" applyFill="1" applyBorder="1"/>
    <xf numFmtId="0" fontId="2" fillId="0" borderId="572" xfId="0" applyFont="1" applyBorder="1"/>
    <xf numFmtId="0" fontId="2" fillId="0" borderId="678" xfId="0" applyFont="1" applyBorder="1"/>
    <xf numFmtId="0" fontId="2" fillId="0" borderId="506" xfId="0" applyFont="1" applyBorder="1"/>
    <xf numFmtId="0" fontId="2" fillId="0" borderId="735" xfId="0" applyFont="1" applyBorder="1"/>
    <xf numFmtId="0" fontId="4" fillId="9" borderId="539" xfId="0" applyFont="1" applyFill="1" applyBorder="1"/>
    <xf numFmtId="0" fontId="4" fillId="9" borderId="540" xfId="0" applyFont="1" applyFill="1" applyBorder="1" applyAlignment="1">
      <alignment horizontal="left"/>
    </xf>
    <xf numFmtId="0" fontId="4" fillId="9" borderId="650" xfId="0" applyFont="1" applyFill="1" applyBorder="1"/>
    <xf numFmtId="0" fontId="2" fillId="9" borderId="406" xfId="0" applyFont="1" applyFill="1" applyBorder="1"/>
    <xf numFmtId="0" fontId="4" fillId="9" borderId="511" xfId="0" applyFont="1" applyFill="1" applyBorder="1"/>
    <xf numFmtId="0" fontId="2" fillId="9" borderId="406" xfId="0" quotePrefix="1" applyFont="1" applyFill="1" applyBorder="1"/>
    <xf numFmtId="0" fontId="2" fillId="9" borderId="407" xfId="0" applyFont="1" applyFill="1" applyBorder="1" applyAlignment="1">
      <alignment horizontal="left"/>
    </xf>
    <xf numFmtId="0" fontId="2" fillId="9" borderId="511" xfId="0" applyFont="1" applyFill="1" applyBorder="1"/>
    <xf numFmtId="0" fontId="4" fillId="9" borderId="406" xfId="0" applyFont="1" applyFill="1" applyBorder="1"/>
    <xf numFmtId="0" fontId="4" fillId="9" borderId="407" xfId="0" quotePrefix="1" applyFont="1" applyFill="1" applyBorder="1" applyAlignment="1">
      <alignment horizontal="left"/>
    </xf>
    <xf numFmtId="164" fontId="4" fillId="9" borderId="511" xfId="1" applyFont="1" applyFill="1" applyBorder="1"/>
    <xf numFmtId="0" fontId="4" fillId="9" borderId="745" xfId="0" applyFont="1" applyFill="1" applyBorder="1"/>
    <xf numFmtId="0" fontId="4" fillId="9" borderId="619" xfId="0" applyFont="1" applyFill="1" applyBorder="1" applyAlignment="1">
      <alignment horizontal="left"/>
    </xf>
    <xf numFmtId="0" fontId="4" fillId="9" borderId="746" xfId="0" applyFont="1" applyFill="1" applyBorder="1"/>
    <xf numFmtId="0" fontId="2" fillId="0" borderId="539" xfId="0" applyFont="1" applyBorder="1"/>
    <xf numFmtId="0" fontId="2" fillId="0" borderId="540" xfId="0" applyFont="1" applyBorder="1" applyAlignment="1">
      <alignment horizontal="left"/>
    </xf>
    <xf numFmtId="0" fontId="2" fillId="0" borderId="650" xfId="0" applyFont="1" applyBorder="1"/>
    <xf numFmtId="0" fontId="2" fillId="0" borderId="406" xfId="0" applyFont="1" applyBorder="1"/>
    <xf numFmtId="0" fontId="2" fillId="0" borderId="411" xfId="0" applyFont="1" applyBorder="1"/>
    <xf numFmtId="0" fontId="2" fillId="0" borderId="412" xfId="0" applyFont="1" applyBorder="1" applyAlignment="1">
      <alignment horizontal="left"/>
    </xf>
    <xf numFmtId="164" fontId="4" fillId="9" borderId="519" xfId="1" applyFont="1" applyFill="1" applyBorder="1"/>
    <xf numFmtId="164" fontId="4" fillId="9" borderId="579" xfId="1" applyFont="1" applyFill="1" applyBorder="1"/>
    <xf numFmtId="164" fontId="2" fillId="9" borderId="525" xfId="1" applyFont="1" applyFill="1" applyBorder="1"/>
    <xf numFmtId="164" fontId="2" fillId="9" borderId="583" xfId="1" applyFont="1" applyFill="1" applyBorder="1"/>
    <xf numFmtId="0" fontId="4" fillId="9" borderId="737" xfId="0" applyFont="1" applyFill="1" applyBorder="1"/>
    <xf numFmtId="0" fontId="4" fillId="9" borderId="519" xfId="0" applyFont="1" applyFill="1" applyBorder="1"/>
    <xf numFmtId="164" fontId="4" fillId="9" borderId="738" xfId="1" applyFont="1" applyFill="1" applyBorder="1"/>
    <xf numFmtId="164" fontId="4" fillId="9" borderId="739" xfId="1" applyFont="1" applyFill="1" applyBorder="1"/>
    <xf numFmtId="164" fontId="4" fillId="9" borderId="739" xfId="1" applyFont="1" applyFill="1" applyBorder="1" applyAlignment="1">
      <alignment horizontal="center"/>
    </xf>
    <xf numFmtId="164" fontId="4" fillId="9" borderId="740" xfId="1" applyFont="1" applyFill="1" applyBorder="1"/>
    <xf numFmtId="164" fontId="4" fillId="9" borderId="741" xfId="1" applyFont="1" applyFill="1" applyBorder="1"/>
    <xf numFmtId="164" fontId="4" fillId="9" borderId="684" xfId="1" applyFont="1" applyFill="1" applyBorder="1"/>
    <xf numFmtId="164" fontId="4" fillId="9" borderId="684" xfId="1" applyFont="1" applyFill="1" applyBorder="1" applyAlignment="1">
      <alignment horizontal="center"/>
    </xf>
    <xf numFmtId="164" fontId="4" fillId="9" borderId="742" xfId="1" applyFont="1" applyFill="1" applyBorder="1" applyAlignment="1">
      <alignment horizontal="center"/>
    </xf>
    <xf numFmtId="164" fontId="4" fillId="0" borderId="743" xfId="1" applyFont="1" applyBorder="1"/>
    <xf numFmtId="164" fontId="4" fillId="0" borderId="744" xfId="1" applyFont="1" applyBorder="1"/>
    <xf numFmtId="164" fontId="2" fillId="0" borderId="624" xfId="0" applyNumberFormat="1" applyFont="1" applyBorder="1"/>
    <xf numFmtId="164" fontId="2" fillId="0" borderId="747" xfId="0" applyNumberFormat="1" applyFont="1" applyBorder="1"/>
    <xf numFmtId="0" fontId="89" fillId="0" borderId="0" xfId="0" applyFont="1" applyBorder="1" applyAlignment="1">
      <alignment horizontal="left"/>
    </xf>
    <xf numFmtId="0" fontId="2" fillId="4" borderId="748" xfId="0" applyFont="1" applyFill="1" applyBorder="1"/>
    <xf numFmtId="0" fontId="2" fillId="4" borderId="749" xfId="0" applyFont="1" applyFill="1" applyBorder="1" applyAlignment="1">
      <alignment horizontal="left"/>
    </xf>
    <xf numFmtId="0" fontId="2" fillId="4" borderId="750" xfId="0" applyFont="1" applyFill="1" applyBorder="1"/>
    <xf numFmtId="164" fontId="4" fillId="4" borderId="750" xfId="1" applyFont="1" applyFill="1" applyBorder="1"/>
    <xf numFmtId="164" fontId="4" fillId="4" borderId="751" xfId="1" applyFont="1" applyFill="1" applyBorder="1"/>
    <xf numFmtId="0" fontId="42" fillId="0" borderId="0" xfId="0" applyFont="1" applyBorder="1" applyAlignment="1">
      <alignment horizontal="left"/>
    </xf>
    <xf numFmtId="0" fontId="42" fillId="0" borderId="0" xfId="0" applyFont="1" applyBorder="1"/>
    <xf numFmtId="0" fontId="20" fillId="0" borderId="0" xfId="0" applyFont="1"/>
    <xf numFmtId="0" fontId="20" fillId="0" borderId="0" xfId="0" applyFont="1" applyAlignment="1">
      <alignment horizontal="left"/>
    </xf>
    <xf numFmtId="0" fontId="4" fillId="0" borderId="752" xfId="0" applyFont="1" applyBorder="1"/>
    <xf numFmtId="164" fontId="4" fillId="0" borderId="752" xfId="1" applyFont="1" applyBorder="1"/>
    <xf numFmtId="0" fontId="4" fillId="0" borderId="753" xfId="0" applyFont="1" applyBorder="1"/>
    <xf numFmtId="0" fontId="4" fillId="0" borderId="574" xfId="0" applyFont="1" applyBorder="1"/>
    <xf numFmtId="0" fontId="4" fillId="0" borderId="736" xfId="0" applyFont="1" applyBorder="1"/>
    <xf numFmtId="0" fontId="4" fillId="0" borderId="711" xfId="0" applyFont="1" applyBorder="1"/>
    <xf numFmtId="0" fontId="2" fillId="0" borderId="0" xfId="0" applyFont="1" applyFill="1" applyBorder="1"/>
    <xf numFmtId="0" fontId="4" fillId="0" borderId="0" xfId="0" applyFont="1" applyFill="1" applyBorder="1"/>
    <xf numFmtId="164" fontId="4" fillId="0" borderId="0" xfId="1" applyFont="1" applyFill="1" applyBorder="1"/>
    <xf numFmtId="0" fontId="2" fillId="0" borderId="0" xfId="0" applyFont="1"/>
    <xf numFmtId="0" fontId="4" fillId="0" borderId="0" xfId="0" applyFont="1"/>
    <xf numFmtId="0" fontId="11" fillId="0" borderId="0" xfId="0" applyFont="1" applyBorder="1" applyAlignment="1">
      <alignment horizontal="center"/>
    </xf>
    <xf numFmtId="0" fontId="4" fillId="0" borderId="100" xfId="0" applyFont="1" applyBorder="1"/>
    <xf numFmtId="0" fontId="4" fillId="0" borderId="407" xfId="0" applyFont="1" applyBorder="1"/>
    <xf numFmtId="0" fontId="4" fillId="0" borderId="511" xfId="0" applyFont="1" applyBorder="1"/>
    <xf numFmtId="0" fontId="110" fillId="0" borderId="0" xfId="0" applyFont="1" applyBorder="1" applyAlignment="1">
      <alignment horizontal="center"/>
    </xf>
    <xf numFmtId="0" fontId="4" fillId="0" borderId="512" xfId="0" applyFont="1" applyBorder="1"/>
    <xf numFmtId="0" fontId="4" fillId="0" borderId="513" xfId="0" applyFont="1" applyBorder="1"/>
    <xf numFmtId="0" fontId="4" fillId="0" borderId="614" xfId="0" applyFont="1" applyBorder="1"/>
    <xf numFmtId="0" fontId="11" fillId="0" borderId="0" xfId="0" applyFont="1" applyBorder="1"/>
    <xf numFmtId="0" fontId="44" fillId="0" borderId="88" xfId="0" applyFont="1" applyBorder="1" applyAlignment="1">
      <alignment horizontal="center" vertical="center" wrapText="1"/>
    </xf>
    <xf numFmtId="0" fontId="4" fillId="0" borderId="690" xfId="0" applyFont="1" applyBorder="1" applyAlignment="1">
      <alignment vertical="center"/>
    </xf>
    <xf numFmtId="171" fontId="4" fillId="0" borderId="690" xfId="0" applyNumberFormat="1" applyFont="1" applyBorder="1" applyAlignment="1">
      <alignment vertical="center"/>
    </xf>
    <xf numFmtId="0" fontId="4" fillId="0" borderId="691" xfId="0" applyFont="1" applyBorder="1" applyAlignment="1">
      <alignment vertical="center"/>
    </xf>
    <xf numFmtId="168" fontId="4" fillId="0" borderId="690" xfId="0" applyNumberFormat="1" applyFont="1" applyBorder="1"/>
    <xf numFmtId="171" fontId="4" fillId="0" borderId="690" xfId="0" applyNumberFormat="1" applyFont="1" applyBorder="1" applyAlignment="1">
      <alignment horizontal="center"/>
    </xf>
    <xf numFmtId="168" fontId="4" fillId="0" borderId="691" xfId="0" applyNumberFormat="1" applyFont="1" applyBorder="1" applyAlignment="1">
      <alignment horizontal="center"/>
    </xf>
    <xf numFmtId="168" fontId="4" fillId="0" borderId="690" xfId="0" applyNumberFormat="1" applyFont="1" applyBorder="1" applyAlignment="1">
      <alignment horizontal="center"/>
    </xf>
    <xf numFmtId="171" fontId="2" fillId="0" borderId="690" xfId="0" applyNumberFormat="1" applyFont="1" applyBorder="1" applyAlignment="1">
      <alignment horizontal="center"/>
    </xf>
    <xf numFmtId="168" fontId="2" fillId="0" borderId="690" xfId="0" applyNumberFormat="1" applyFont="1" applyBorder="1"/>
    <xf numFmtId="168" fontId="2" fillId="0" borderId="691" xfId="0" applyNumberFormat="1" applyFont="1" applyBorder="1"/>
    <xf numFmtId="170" fontId="4" fillId="0" borderId="690" xfId="0" applyNumberFormat="1" applyFont="1" applyBorder="1" applyAlignment="1" applyProtection="1">
      <alignment horizontal="left"/>
      <protection locked="0"/>
    </xf>
    <xf numFmtId="168" fontId="4" fillId="0" borderId="690" xfId="1" applyNumberFormat="1" applyFont="1" applyBorder="1" applyAlignment="1">
      <alignment horizontal="center"/>
    </xf>
    <xf numFmtId="171" fontId="4" fillId="0" borderId="690" xfId="0" applyNumberFormat="1" applyFont="1" applyBorder="1" applyAlignment="1">
      <alignment horizontal="center" vertical="center"/>
    </xf>
    <xf numFmtId="168" fontId="4" fillId="0" borderId="690" xfId="1" applyNumberFormat="1" applyFont="1" applyBorder="1" applyAlignment="1">
      <alignment vertical="center"/>
    </xf>
    <xf numFmtId="168" fontId="4" fillId="0" borderId="690" xfId="1" applyNumberFormat="1" applyFont="1" applyBorder="1" applyAlignment="1">
      <alignment horizontal="center" vertical="center"/>
    </xf>
    <xf numFmtId="168" fontId="4" fillId="0" borderId="690" xfId="0" applyNumberFormat="1" applyFont="1" applyBorder="1" applyAlignment="1">
      <alignment horizontal="center" vertical="center"/>
    </xf>
    <xf numFmtId="168" fontId="4" fillId="0" borderId="691" xfId="0" applyNumberFormat="1" applyFont="1" applyBorder="1" applyAlignment="1">
      <alignment horizontal="center" vertical="center"/>
    </xf>
    <xf numFmtId="0" fontId="2" fillId="0" borderId="690" xfId="0" applyFont="1" applyBorder="1" applyAlignment="1">
      <alignment horizontal="left" vertical="top" wrapText="1"/>
    </xf>
    <xf numFmtId="0" fontId="4" fillId="0" borderId="690" xfId="0" applyFont="1" applyBorder="1" applyAlignment="1">
      <alignment horizontal="center"/>
    </xf>
    <xf numFmtId="0" fontId="4" fillId="0" borderId="690" xfId="0" applyFont="1" applyBorder="1" applyAlignment="1">
      <alignment horizontal="left"/>
    </xf>
    <xf numFmtId="0" fontId="2" fillId="0" borderId="754" xfId="0" applyFont="1" applyBorder="1"/>
    <xf numFmtId="171" fontId="2" fillId="0" borderId="754" xfId="0" applyNumberFormat="1" applyFont="1" applyBorder="1" applyAlignment="1">
      <alignment horizontal="center"/>
    </xf>
    <xf numFmtId="168" fontId="2" fillId="0" borderId="754" xfId="1" applyNumberFormat="1" applyFont="1" applyBorder="1"/>
    <xf numFmtId="168" fontId="2" fillId="0" borderId="754" xfId="0" applyNumberFormat="1" applyFont="1" applyBorder="1"/>
    <xf numFmtId="168" fontId="2" fillId="0" borderId="755" xfId="0" applyNumberFormat="1" applyFont="1" applyBorder="1"/>
    <xf numFmtId="0" fontId="2" fillId="0" borderId="406" xfId="0" quotePrefix="1" applyFont="1" applyBorder="1" applyAlignment="1">
      <alignment horizontal="right" vertical="center" wrapText="1"/>
    </xf>
    <xf numFmtId="0" fontId="2" fillId="0" borderId="407" xfId="0" applyFont="1" applyBorder="1" applyAlignment="1">
      <alignment horizontal="left" vertical="center"/>
    </xf>
    <xf numFmtId="0" fontId="4" fillId="0" borderId="697" xfId="0" applyFont="1" applyBorder="1" applyAlignment="1">
      <alignment vertical="center"/>
    </xf>
    <xf numFmtId="0" fontId="2" fillId="0" borderId="406" xfId="0" applyFont="1" applyBorder="1" applyAlignment="1">
      <alignment horizontal="right" vertical="center" wrapText="1"/>
    </xf>
    <xf numFmtId="0" fontId="4" fillId="0" borderId="407" xfId="0" quotePrefix="1" applyFont="1" applyBorder="1" applyAlignment="1">
      <alignment horizontal="right"/>
    </xf>
    <xf numFmtId="0" fontId="2" fillId="0" borderId="406" xfId="0" applyFont="1" applyBorder="1" applyAlignment="1">
      <alignment horizontal="right"/>
    </xf>
    <xf numFmtId="170" fontId="4" fillId="0" borderId="697" xfId="0" applyNumberFormat="1" applyFont="1" applyBorder="1" applyAlignment="1" applyProtection="1">
      <alignment horizontal="left"/>
      <protection locked="0"/>
    </xf>
    <xf numFmtId="0" fontId="2" fillId="0" borderId="407" xfId="0" applyFont="1" applyBorder="1" applyAlignment="1">
      <alignment horizontal="left" vertical="top"/>
    </xf>
    <xf numFmtId="0" fontId="2" fillId="0" borderId="697" xfId="0" applyFont="1" applyBorder="1" applyAlignment="1">
      <alignment horizontal="left" vertical="top" wrapText="1"/>
    </xf>
    <xf numFmtId="0" fontId="2" fillId="0" borderId="756" xfId="0" applyFont="1" applyBorder="1" applyAlignment="1">
      <alignment horizontal="right"/>
    </xf>
    <xf numFmtId="0" fontId="2" fillId="0" borderId="757" xfId="0" applyFont="1" applyBorder="1"/>
    <xf numFmtId="0" fontId="2" fillId="0" borderId="758" xfId="0" applyFont="1" applyBorder="1"/>
    <xf numFmtId="0" fontId="4" fillId="0" borderId="693" xfId="0" applyFont="1" applyBorder="1"/>
    <xf numFmtId="168" fontId="4" fillId="0" borderId="693" xfId="1" applyNumberFormat="1" applyFont="1" applyBorder="1"/>
    <xf numFmtId="168" fontId="4" fillId="0" borderId="693" xfId="0" applyNumberFormat="1" applyFont="1" applyBorder="1"/>
    <xf numFmtId="168" fontId="4" fillId="0" borderId="694" xfId="1" applyNumberFormat="1" applyFont="1" applyBorder="1" applyAlignment="1">
      <alignment horizontal="center"/>
    </xf>
    <xf numFmtId="168" fontId="2" fillId="0" borderId="692" xfId="1" applyNumberFormat="1" applyFont="1" applyBorder="1"/>
    <xf numFmtId="168" fontId="2" fillId="0" borderId="759" xfId="1" applyNumberFormat="1" applyFont="1" applyBorder="1"/>
    <xf numFmtId="0" fontId="4" fillId="0" borderId="711" xfId="0" applyFont="1" applyBorder="1" applyAlignment="1">
      <alignment vertical="center"/>
    </xf>
    <xf numFmtId="0" fontId="4" fillId="0" borderId="694" xfId="0" applyFont="1" applyBorder="1" applyAlignment="1">
      <alignment vertical="center"/>
    </xf>
    <xf numFmtId="171" fontId="4" fillId="0" borderId="694" xfId="0" applyNumberFormat="1" applyFont="1" applyBorder="1" applyAlignment="1">
      <alignment vertical="center"/>
    </xf>
    <xf numFmtId="0" fontId="4" fillId="0" borderId="700" xfId="0" applyFont="1" applyBorder="1" applyAlignment="1">
      <alignment vertical="center"/>
    </xf>
    <xf numFmtId="0" fontId="4" fillId="0" borderId="709" xfId="0" applyFont="1" applyBorder="1"/>
    <xf numFmtId="0" fontId="4" fillId="0" borderId="710" xfId="0" applyFont="1" applyBorder="1"/>
    <xf numFmtId="168" fontId="4" fillId="0" borderId="702" xfId="0" applyNumberFormat="1" applyFont="1" applyBorder="1"/>
    <xf numFmtId="171" fontId="4" fillId="0" borderId="702" xfId="0" applyNumberFormat="1" applyFont="1" applyBorder="1" applyAlignment="1">
      <alignment horizontal="center"/>
    </xf>
    <xf numFmtId="168" fontId="4" fillId="0" borderId="703" xfId="0" applyNumberFormat="1" applyFont="1" applyBorder="1" applyAlignment="1">
      <alignment horizontal="center"/>
    </xf>
    <xf numFmtId="168" fontId="2" fillId="0" borderId="693" xfId="1" applyNumberFormat="1" applyFont="1" applyBorder="1"/>
    <xf numFmtId="168" fontId="2" fillId="0" borderId="0" xfId="1" applyNumberFormat="1" applyFont="1" applyBorder="1"/>
    <xf numFmtId="168" fontId="2" fillId="0" borderId="0" xfId="0" applyNumberFormat="1" applyFont="1" applyBorder="1"/>
    <xf numFmtId="0" fontId="2" fillId="0" borderId="761" xfId="0" applyFont="1" applyBorder="1" applyAlignment="1">
      <alignment horizontal="right"/>
    </xf>
    <xf numFmtId="0" fontId="2" fillId="0" borderId="761" xfId="0" applyFont="1" applyBorder="1"/>
    <xf numFmtId="171" fontId="2" fillId="0" borderId="761" xfId="0" applyNumberFormat="1" applyFont="1" applyBorder="1" applyAlignment="1">
      <alignment horizontal="center"/>
    </xf>
    <xf numFmtId="168" fontId="2" fillId="0" borderId="761" xfId="1" applyNumberFormat="1" applyFont="1" applyBorder="1"/>
    <xf numFmtId="168" fontId="2" fillId="0" borderId="761" xfId="0" applyNumberFormat="1" applyFont="1" applyBorder="1"/>
    <xf numFmtId="0" fontId="20" fillId="0" borderId="0" xfId="0" applyFont="1" applyAlignment="1">
      <alignment horizontal="center"/>
    </xf>
    <xf numFmtId="0" fontId="4" fillId="0" borderId="0" xfId="0" applyFont="1" applyBorder="1" applyAlignment="1">
      <alignment vertical="center" wrapText="1"/>
    </xf>
    <xf numFmtId="0" fontId="4" fillId="0" borderId="0" xfId="0" applyFont="1" applyBorder="1" applyAlignment="1">
      <alignment horizontal="center"/>
    </xf>
    <xf numFmtId="0" fontId="45" fillId="0" borderId="0" xfId="0" applyFont="1" applyBorder="1"/>
    <xf numFmtId="165" fontId="4" fillId="0" borderId="0" xfId="1" applyNumberFormat="1" applyFont="1" applyBorder="1"/>
    <xf numFmtId="175" fontId="4" fillId="0" borderId="688" xfId="0" applyNumberFormat="1" applyFont="1" applyBorder="1" applyAlignment="1">
      <alignment horizontal="center"/>
    </xf>
    <xf numFmtId="165" fontId="4" fillId="0" borderId="688" xfId="1" applyNumberFormat="1" applyFont="1" applyBorder="1" applyAlignment="1">
      <alignment horizontal="center"/>
    </xf>
    <xf numFmtId="0" fontId="4" fillId="0" borderId="689" xfId="0" applyFont="1" applyBorder="1" applyAlignment="1">
      <alignment horizontal="center"/>
    </xf>
    <xf numFmtId="0" fontId="2" fillId="0" borderId="690" xfId="0" applyFont="1" applyBorder="1" applyAlignment="1">
      <alignment vertical="center"/>
    </xf>
    <xf numFmtId="175" fontId="2" fillId="0" borderId="690" xfId="0" applyNumberFormat="1" applyFont="1" applyBorder="1" applyAlignment="1">
      <alignment vertical="center"/>
    </xf>
    <xf numFmtId="165" fontId="2" fillId="0" borderId="690" xfId="1" applyNumberFormat="1" applyFont="1" applyBorder="1" applyAlignment="1">
      <alignment vertical="center"/>
    </xf>
    <xf numFmtId="164" fontId="2" fillId="0" borderId="690" xfId="1" applyFont="1" applyBorder="1" applyAlignment="1">
      <alignment vertical="center"/>
    </xf>
    <xf numFmtId="168" fontId="2" fillId="0" borderId="690" xfId="1" applyNumberFormat="1" applyFont="1" applyBorder="1" applyAlignment="1">
      <alignment vertical="center"/>
    </xf>
    <xf numFmtId="168" fontId="2" fillId="0" borderId="690" xfId="0" applyNumberFormat="1" applyFont="1" applyBorder="1" applyAlignment="1">
      <alignment vertical="center"/>
    </xf>
    <xf numFmtId="0" fontId="2" fillId="0" borderId="691" xfId="0" applyFont="1" applyBorder="1" applyAlignment="1">
      <alignment vertical="center"/>
    </xf>
    <xf numFmtId="175" fontId="4" fillId="0" borderId="690" xfId="0" applyNumberFormat="1" applyFont="1" applyBorder="1" applyAlignment="1">
      <alignment horizontal="center"/>
    </xf>
    <xf numFmtId="165" fontId="4" fillId="0" borderId="690" xfId="1" applyNumberFormat="1" applyFont="1" applyBorder="1"/>
    <xf numFmtId="175" fontId="2" fillId="0" borderId="690" xfId="0" applyNumberFormat="1" applyFont="1" applyBorder="1" applyAlignment="1">
      <alignment horizontal="left"/>
    </xf>
    <xf numFmtId="165" fontId="2" fillId="0" borderId="690" xfId="1" applyNumberFormat="1" applyFont="1" applyBorder="1" applyAlignment="1">
      <alignment horizontal="left"/>
    </xf>
    <xf numFmtId="168" fontId="2" fillId="0" borderId="690" xfId="1" applyNumberFormat="1" applyFont="1" applyBorder="1" applyAlignment="1">
      <alignment horizontal="left"/>
    </xf>
    <xf numFmtId="0" fontId="2" fillId="0" borderId="691" xfId="0" applyFont="1" applyBorder="1" applyAlignment="1">
      <alignment horizontal="left"/>
    </xf>
    <xf numFmtId="0" fontId="2" fillId="0" borderId="691" xfId="0" applyFont="1" applyBorder="1"/>
    <xf numFmtId="175" fontId="2" fillId="0" borderId="690" xfId="0" applyNumberFormat="1" applyFont="1" applyBorder="1" applyAlignment="1">
      <alignment horizontal="center"/>
    </xf>
    <xf numFmtId="165" fontId="2" fillId="0" borderId="690" xfId="1" applyNumberFormat="1" applyFont="1" applyBorder="1"/>
    <xf numFmtId="164" fontId="2" fillId="0" borderId="690" xfId="1" applyFont="1" applyBorder="1"/>
    <xf numFmtId="0" fontId="2" fillId="0" borderId="752" xfId="0" applyFont="1" applyBorder="1" applyAlignment="1">
      <alignment horizontal="left"/>
    </xf>
    <xf numFmtId="0" fontId="2" fillId="0" borderId="752" xfId="0" applyFont="1" applyBorder="1"/>
    <xf numFmtId="175" fontId="2" fillId="0" borderId="752" xfId="0" applyNumberFormat="1" applyFont="1" applyBorder="1" applyAlignment="1">
      <alignment horizontal="left"/>
    </xf>
    <xf numFmtId="165" fontId="2" fillId="0" borderId="752" xfId="1" applyNumberFormat="1" applyFont="1" applyBorder="1" applyAlignment="1">
      <alignment horizontal="left"/>
    </xf>
    <xf numFmtId="168" fontId="2" fillId="0" borderId="752" xfId="1" applyNumberFormat="1" applyFont="1" applyBorder="1" applyAlignment="1">
      <alignment horizontal="left"/>
    </xf>
    <xf numFmtId="0" fontId="2" fillId="0" borderId="753" xfId="0" applyFont="1" applyBorder="1" applyAlignment="1">
      <alignment horizontal="left"/>
    </xf>
    <xf numFmtId="0" fontId="4" fillId="0" borderId="539" xfId="0" applyFont="1" applyBorder="1" applyAlignment="1">
      <alignment vertical="center" wrapText="1"/>
    </xf>
    <xf numFmtId="0" fontId="4" fillId="0" borderId="540" xfId="0" applyFont="1" applyBorder="1" applyAlignment="1">
      <alignment horizontal="center"/>
    </xf>
    <xf numFmtId="0" fontId="2" fillId="0" borderId="406" xfId="0" quotePrefix="1" applyFont="1" applyBorder="1" applyAlignment="1">
      <alignment vertical="center" wrapText="1"/>
    </xf>
    <xf numFmtId="0" fontId="2" fillId="0" borderId="407" xfId="0" applyFont="1" applyBorder="1" applyAlignment="1">
      <alignment vertical="center"/>
    </xf>
    <xf numFmtId="0" fontId="2" fillId="0" borderId="697" xfId="0" applyFont="1" applyBorder="1" applyAlignment="1">
      <alignment vertical="center"/>
    </xf>
    <xf numFmtId="0" fontId="4" fillId="0" borderId="406" xfId="0" applyFont="1" applyBorder="1" applyAlignment="1">
      <alignment vertical="center" wrapText="1"/>
    </xf>
    <xf numFmtId="0" fontId="2" fillId="0" borderId="406" xfId="0" applyFont="1" applyBorder="1" applyAlignment="1">
      <alignment horizontal="left" vertical="center" wrapText="1"/>
    </xf>
    <xf numFmtId="0" fontId="4" fillId="0" borderId="411" xfId="0" applyFont="1" applyBorder="1" applyAlignment="1">
      <alignment vertical="center" wrapText="1"/>
    </xf>
    <xf numFmtId="0" fontId="2" fillId="0" borderId="698" xfId="0" applyFont="1" applyBorder="1"/>
    <xf numFmtId="168" fontId="9" fillId="0" borderId="694" xfId="1" applyNumberFormat="1" applyFont="1" applyBorder="1"/>
    <xf numFmtId="168" fontId="4" fillId="0" borderId="694" xfId="0" applyNumberFormat="1" applyFont="1" applyBorder="1"/>
    <xf numFmtId="168" fontId="2" fillId="0" borderId="692" xfId="1" applyNumberFormat="1" applyFont="1" applyBorder="1" applyAlignment="1">
      <alignment horizontal="left"/>
    </xf>
    <xf numFmtId="168" fontId="2" fillId="0" borderId="759" xfId="1" applyNumberFormat="1" applyFont="1" applyBorder="1" applyAlignment="1">
      <alignment horizontal="left"/>
    </xf>
    <xf numFmtId="0" fontId="2" fillId="0" borderId="694" xfId="0" applyFont="1" applyBorder="1" applyAlignment="1">
      <alignment vertical="center"/>
    </xf>
    <xf numFmtId="175" fontId="2" fillId="0" borderId="694" xfId="0" applyNumberFormat="1" applyFont="1" applyBorder="1" applyAlignment="1">
      <alignment vertical="center"/>
    </xf>
    <xf numFmtId="165" fontId="2" fillId="0" borderId="694" xfId="1" applyNumberFormat="1" applyFont="1" applyBorder="1" applyAlignment="1">
      <alignment vertical="center"/>
    </xf>
    <xf numFmtId="164" fontId="2" fillId="0" borderId="694" xfId="1" applyFont="1" applyBorder="1" applyAlignment="1">
      <alignment vertical="center"/>
    </xf>
    <xf numFmtId="168" fontId="2" fillId="0" borderId="694" xfId="1" applyNumberFormat="1" applyFont="1" applyBorder="1" applyAlignment="1">
      <alignment vertical="center"/>
    </xf>
    <xf numFmtId="168" fontId="2" fillId="0" borderId="694" xfId="0" applyNumberFormat="1" applyFont="1" applyBorder="1" applyAlignment="1">
      <alignment vertical="center"/>
    </xf>
    <xf numFmtId="0" fontId="2" fillId="0" borderId="700" xfId="0" applyFont="1" applyBorder="1" applyAlignment="1">
      <alignment vertical="center"/>
    </xf>
    <xf numFmtId="175" fontId="4" fillId="0" borderId="701" xfId="0" applyNumberFormat="1" applyFont="1" applyBorder="1" applyAlignment="1">
      <alignment horizontal="center"/>
    </xf>
    <xf numFmtId="0" fontId="4" fillId="0" borderId="701" xfId="0" applyFont="1" applyBorder="1" applyAlignment="1">
      <alignment horizontal="center"/>
    </xf>
    <xf numFmtId="165" fontId="4" fillId="0" borderId="701" xfId="1" applyNumberFormat="1" applyFont="1" applyBorder="1"/>
    <xf numFmtId="168" fontId="4" fillId="0" borderId="701" xfId="0" applyNumberFormat="1" applyFont="1" applyBorder="1"/>
    <xf numFmtId="0" fontId="2" fillId="0" borderId="701" xfId="0" applyFont="1" applyBorder="1" applyAlignment="1">
      <alignment horizontal="center"/>
    </xf>
    <xf numFmtId="175" fontId="4" fillId="0" borderId="702" xfId="0" applyNumberFormat="1" applyFont="1" applyBorder="1" applyAlignment="1">
      <alignment horizontal="center"/>
    </xf>
    <xf numFmtId="0" fontId="4" fillId="0" borderId="702" xfId="0" applyFont="1" applyBorder="1" applyAlignment="1">
      <alignment horizontal="center"/>
    </xf>
    <xf numFmtId="165" fontId="4" fillId="0" borderId="702" xfId="1" applyNumberFormat="1" applyFont="1" applyBorder="1"/>
    <xf numFmtId="0" fontId="2" fillId="0" borderId="702" xfId="0" applyFont="1" applyBorder="1" applyAlignment="1">
      <alignment horizontal="center"/>
    </xf>
    <xf numFmtId="166" fontId="6" fillId="0" borderId="0" xfId="1" applyNumberFormat="1" applyFont="1" applyBorder="1"/>
    <xf numFmtId="165" fontId="6" fillId="0" borderId="0" xfId="1" applyNumberFormat="1" applyFont="1" applyBorder="1"/>
    <xf numFmtId="0" fontId="6" fillId="0" borderId="0" xfId="0" applyFont="1" applyBorder="1" applyAlignment="1">
      <alignment horizontal="center" vertical="center"/>
    </xf>
    <xf numFmtId="0" fontId="6" fillId="0" borderId="0" xfId="0" applyFont="1" applyBorder="1" applyAlignment="1">
      <alignment vertical="center"/>
    </xf>
    <xf numFmtId="166" fontId="6" fillId="0" borderId="0" xfId="1" applyNumberFormat="1" applyFont="1" applyBorder="1" applyAlignment="1">
      <alignment vertical="center"/>
    </xf>
    <xf numFmtId="165" fontId="6" fillId="0" borderId="0" xfId="1" applyNumberFormat="1" applyFont="1" applyBorder="1" applyAlignment="1">
      <alignment vertical="center"/>
    </xf>
    <xf numFmtId="164" fontId="6" fillId="0" borderId="0" xfId="1" applyFont="1" applyBorder="1" applyAlignment="1">
      <alignment vertical="center"/>
    </xf>
    <xf numFmtId="165" fontId="4" fillId="0" borderId="688" xfId="1" applyNumberFormat="1" applyFont="1" applyBorder="1"/>
    <xf numFmtId="14" fontId="4" fillId="0" borderId="688" xfId="0" applyNumberFormat="1" applyFont="1" applyBorder="1" applyAlignment="1">
      <alignment horizontal="center"/>
    </xf>
    <xf numFmtId="166" fontId="4" fillId="0" borderId="688" xfId="1" applyNumberFormat="1" applyFont="1" applyBorder="1"/>
    <xf numFmtId="164" fontId="4" fillId="0" borderId="689" xfId="1" applyFont="1" applyBorder="1"/>
    <xf numFmtId="14" fontId="4" fillId="0" borderId="690" xfId="0" applyNumberFormat="1" applyFont="1" applyBorder="1" applyAlignment="1">
      <alignment horizontal="center"/>
    </xf>
    <xf numFmtId="166" fontId="4" fillId="0" borderId="690" xfId="1" applyNumberFormat="1" applyFont="1" applyBorder="1"/>
    <xf numFmtId="165" fontId="4" fillId="0" borderId="690" xfId="1" applyNumberFormat="1" applyFont="1" applyBorder="1" applyAlignment="1">
      <alignment horizontal="center"/>
    </xf>
    <xf numFmtId="166" fontId="4" fillId="0" borderId="690" xfId="1" applyNumberFormat="1" applyFont="1" applyBorder="1" applyAlignment="1">
      <alignment horizontal="center"/>
    </xf>
    <xf numFmtId="0" fontId="4" fillId="0" borderId="690" xfId="0" applyFont="1" applyBorder="1" applyAlignment="1">
      <alignment horizontal="left" indent="8"/>
    </xf>
    <xf numFmtId="0" fontId="2" fillId="0" borderId="690" xfId="0" applyFont="1" applyBorder="1" applyAlignment="1">
      <alignment vertical="top"/>
    </xf>
    <xf numFmtId="166" fontId="2" fillId="0" borderId="690" xfId="1" applyNumberFormat="1" applyFont="1" applyBorder="1"/>
    <xf numFmtId="164" fontId="2" fillId="0" borderId="691" xfId="1" applyFont="1" applyBorder="1"/>
    <xf numFmtId="14" fontId="2" fillId="0" borderId="690" xfId="0" applyNumberFormat="1" applyFont="1" applyBorder="1" applyAlignment="1">
      <alignment horizontal="center"/>
    </xf>
    <xf numFmtId="0" fontId="2" fillId="0" borderId="690" xfId="0" applyFont="1" applyBorder="1" applyAlignment="1">
      <alignment horizontal="left" vertical="center" wrapText="1"/>
    </xf>
    <xf numFmtId="165" fontId="4" fillId="0" borderId="690" xfId="1" applyNumberFormat="1" applyFont="1" applyBorder="1" applyAlignment="1">
      <alignment vertical="center"/>
    </xf>
    <xf numFmtId="14" fontId="4" fillId="0" borderId="690" xfId="0" applyNumberFormat="1" applyFont="1" applyBorder="1" applyAlignment="1">
      <alignment horizontal="center" vertical="center"/>
    </xf>
    <xf numFmtId="166" fontId="4" fillId="0" borderId="690" xfId="1" applyNumberFormat="1" applyFont="1" applyBorder="1" applyAlignment="1">
      <alignment vertical="center"/>
    </xf>
    <xf numFmtId="164" fontId="4" fillId="0" borderId="690" xfId="1" applyFont="1" applyBorder="1" applyAlignment="1">
      <alignment vertical="center"/>
    </xf>
    <xf numFmtId="164" fontId="4" fillId="0" borderId="691" xfId="1" applyFont="1" applyBorder="1" applyAlignment="1">
      <alignment vertical="center"/>
    </xf>
    <xf numFmtId="166" fontId="2" fillId="0" borderId="752" xfId="1" applyNumberFormat="1" applyFont="1" applyBorder="1"/>
    <xf numFmtId="14" fontId="2" fillId="0" borderId="752" xfId="0" applyNumberFormat="1" applyFont="1" applyBorder="1" applyAlignment="1">
      <alignment horizontal="center"/>
    </xf>
    <xf numFmtId="165" fontId="2" fillId="0" borderId="752" xfId="1" applyNumberFormat="1" applyFont="1" applyBorder="1"/>
    <xf numFmtId="165" fontId="4" fillId="0" borderId="752" xfId="1" applyNumberFormat="1" applyFont="1" applyBorder="1"/>
    <xf numFmtId="164" fontId="4" fillId="0" borderId="753" xfId="1" applyFont="1" applyBorder="1"/>
    <xf numFmtId="0" fontId="2" fillId="0" borderId="407" xfId="0" quotePrefix="1" applyFont="1" applyBorder="1"/>
    <xf numFmtId="0" fontId="4" fillId="0" borderId="697" xfId="0" applyFont="1" applyBorder="1" applyAlignment="1">
      <alignment horizontal="left" indent="8"/>
    </xf>
    <xf numFmtId="0" fontId="2" fillId="0" borderId="407" xfId="0" applyFont="1" applyBorder="1" applyAlignment="1">
      <alignment vertical="top"/>
    </xf>
    <xf numFmtId="0" fontId="2" fillId="0" borderId="697" xfId="0" applyFont="1" applyBorder="1" applyAlignment="1">
      <alignment vertical="top"/>
    </xf>
    <xf numFmtId="0" fontId="2" fillId="0" borderId="406" xfId="0" quotePrefix="1" applyFont="1" applyBorder="1" applyAlignment="1">
      <alignment horizontal="center" vertical="center"/>
    </xf>
    <xf numFmtId="0" fontId="4" fillId="0" borderId="407" xfId="0" applyFont="1" applyBorder="1" applyAlignment="1">
      <alignment horizontal="left" indent="8"/>
    </xf>
    <xf numFmtId="0" fontId="2" fillId="0" borderId="412" xfId="0" applyFont="1" applyBorder="1"/>
    <xf numFmtId="175" fontId="20" fillId="0" borderId="0" xfId="0" applyNumberFormat="1" applyFont="1" applyBorder="1"/>
    <xf numFmtId="165" fontId="20" fillId="0" borderId="0" xfId="1" applyNumberFormat="1" applyFont="1" applyBorder="1"/>
    <xf numFmtId="164" fontId="20" fillId="0" borderId="0" xfId="1" applyFont="1" applyBorder="1"/>
    <xf numFmtId="0" fontId="20" fillId="0" borderId="0" xfId="0" applyFont="1" applyBorder="1" applyAlignment="1">
      <alignment vertical="center" wrapText="1"/>
    </xf>
    <xf numFmtId="0" fontId="20" fillId="0" borderId="0" xfId="0" applyFont="1" applyBorder="1" applyAlignment="1">
      <alignment horizontal="center"/>
    </xf>
    <xf numFmtId="0" fontId="4" fillId="0" borderId="0" xfId="0" quotePrefix="1" applyFont="1" applyBorder="1" applyAlignment="1">
      <alignment horizontal="center"/>
    </xf>
    <xf numFmtId="14" fontId="4" fillId="0" borderId="0" xfId="0" applyNumberFormat="1" applyFont="1" applyBorder="1" applyAlignment="1">
      <alignment horizontal="center"/>
    </xf>
    <xf numFmtId="166" fontId="4" fillId="0" borderId="0" xfId="1" applyNumberFormat="1" applyFont="1" applyBorder="1"/>
    <xf numFmtId="165" fontId="4" fillId="0" borderId="693" xfId="1" applyNumberFormat="1" applyFont="1" applyBorder="1"/>
    <xf numFmtId="165" fontId="4" fillId="0" borderId="694" xfId="1" applyNumberFormat="1" applyFont="1" applyBorder="1"/>
    <xf numFmtId="165" fontId="2" fillId="0" borderId="692" xfId="1" applyNumberFormat="1" applyFont="1" applyBorder="1"/>
    <xf numFmtId="164" fontId="2" fillId="0" borderId="708" xfId="1" applyFont="1" applyBorder="1"/>
    <xf numFmtId="0" fontId="2" fillId="0" borderId="711" xfId="0" applyFont="1" applyBorder="1" applyAlignment="1">
      <alignment vertical="top"/>
    </xf>
    <xf numFmtId="0" fontId="2" fillId="0" borderId="694" xfId="0" applyFont="1" applyBorder="1" applyAlignment="1">
      <alignment vertical="top"/>
    </xf>
    <xf numFmtId="166" fontId="2" fillId="0" borderId="694" xfId="1" applyNumberFormat="1" applyFont="1" applyBorder="1"/>
    <xf numFmtId="0" fontId="4" fillId="0" borderId="709" xfId="0" applyFont="1" applyBorder="1" applyAlignment="1">
      <alignment horizontal="left" indent="8"/>
    </xf>
    <xf numFmtId="0" fontId="4" fillId="0" borderId="701" xfId="0" applyFont="1" applyBorder="1" applyAlignment="1">
      <alignment horizontal="left" indent="8"/>
    </xf>
    <xf numFmtId="166" fontId="4" fillId="0" borderId="701" xfId="1" applyNumberFormat="1" applyFont="1" applyBorder="1" applyAlignment="1">
      <alignment horizontal="center"/>
    </xf>
    <xf numFmtId="0" fontId="4" fillId="0" borderId="710" xfId="0" applyFont="1" applyBorder="1" applyAlignment="1">
      <alignment horizontal="left" indent="8"/>
    </xf>
    <xf numFmtId="0" fontId="4" fillId="0" borderId="702" xfId="0" applyFont="1" applyBorder="1" applyAlignment="1">
      <alignment horizontal="left" indent="8"/>
    </xf>
    <xf numFmtId="166" fontId="4" fillId="0" borderId="702" xfId="1" applyNumberFormat="1" applyFont="1" applyBorder="1" applyAlignment="1">
      <alignment horizontal="center"/>
    </xf>
    <xf numFmtId="165" fontId="4" fillId="0" borderId="704" xfId="1" applyNumberFormat="1" applyFont="1" applyBorder="1"/>
    <xf numFmtId="165" fontId="2" fillId="0" borderId="695" xfId="1" applyNumberFormat="1" applyFont="1" applyBorder="1"/>
    <xf numFmtId="0" fontId="14" fillId="0" borderId="690" xfId="0" applyFont="1" applyBorder="1"/>
    <xf numFmtId="14" fontId="4" fillId="0" borderId="752" xfId="0" applyNumberFormat="1" applyFont="1" applyBorder="1" applyAlignment="1">
      <alignment horizontal="center"/>
    </xf>
    <xf numFmtId="166" fontId="4" fillId="0" borderId="752" xfId="1" applyNumberFormat="1" applyFont="1" applyBorder="1"/>
    <xf numFmtId="0" fontId="14" fillId="0" borderId="697" xfId="0" applyFont="1" applyBorder="1"/>
    <xf numFmtId="0" fontId="4" fillId="0" borderId="406" xfId="0" quotePrefix="1" applyFont="1" applyBorder="1" applyAlignment="1">
      <alignment horizontal="right" vertical="center" wrapText="1"/>
    </xf>
    <xf numFmtId="0" fontId="2" fillId="0" borderId="711" xfId="0" applyFont="1" applyBorder="1"/>
    <xf numFmtId="14" fontId="4" fillId="0" borderId="694" xfId="0" applyNumberFormat="1" applyFont="1" applyBorder="1" applyAlignment="1">
      <alignment horizontal="center"/>
    </xf>
    <xf numFmtId="166" fontId="4" fillId="0" borderId="694" xfId="1" applyNumberFormat="1" applyFont="1" applyBorder="1"/>
    <xf numFmtId="0" fontId="14" fillId="0" borderId="709" xfId="0" applyFont="1" applyBorder="1"/>
    <xf numFmtId="0" fontId="14" fillId="0" borderId="701" xfId="0" applyFont="1" applyBorder="1"/>
    <xf numFmtId="14" fontId="4" fillId="0" borderId="701" xfId="0" applyNumberFormat="1" applyFont="1" applyBorder="1" applyAlignment="1">
      <alignment horizontal="center"/>
    </xf>
    <xf numFmtId="0" fontId="2" fillId="0" borderId="710" xfId="0" applyFont="1" applyBorder="1"/>
    <xf numFmtId="0" fontId="2" fillId="0" borderId="702" xfId="0" applyFont="1" applyBorder="1"/>
    <xf numFmtId="14" fontId="4" fillId="0" borderId="702" xfId="0" applyNumberFormat="1" applyFont="1" applyBorder="1" applyAlignment="1">
      <alignment horizontal="center"/>
    </xf>
    <xf numFmtId="171" fontId="2" fillId="0" borderId="690" xfId="0" applyNumberFormat="1" applyFont="1" applyBorder="1" applyAlignment="1">
      <alignment vertical="center"/>
    </xf>
    <xf numFmtId="171" fontId="2" fillId="0" borderId="690" xfId="0" applyNumberFormat="1" applyFont="1" applyBorder="1" applyAlignment="1">
      <alignment horizontal="center" vertical="center"/>
    </xf>
    <xf numFmtId="168" fontId="2" fillId="0" borderId="690" xfId="1" applyNumberFormat="1" applyFont="1" applyBorder="1" applyAlignment="1">
      <alignment horizontal="center" vertical="center"/>
    </xf>
    <xf numFmtId="168" fontId="2" fillId="0" borderId="691" xfId="0" applyNumberFormat="1" applyFont="1" applyBorder="1" applyAlignment="1">
      <alignment horizontal="center" vertical="center"/>
    </xf>
    <xf numFmtId="0" fontId="2" fillId="0" borderId="373" xfId="0" applyFont="1" applyBorder="1"/>
    <xf numFmtId="0" fontId="2" fillId="0" borderId="393" xfId="0" applyFont="1" applyBorder="1"/>
    <xf numFmtId="0" fontId="2" fillId="0" borderId="752" xfId="0" applyFont="1" applyBorder="1" applyAlignment="1">
      <alignment horizontal="center"/>
    </xf>
    <xf numFmtId="168" fontId="2" fillId="0" borderId="752" xfId="1" applyNumberFormat="1" applyFont="1" applyBorder="1" applyAlignment="1">
      <alignment horizontal="center"/>
    </xf>
    <xf numFmtId="168" fontId="2" fillId="0" borderId="752" xfId="0" applyNumberFormat="1" applyFont="1" applyBorder="1" applyAlignment="1">
      <alignment horizontal="center"/>
    </xf>
    <xf numFmtId="168" fontId="2" fillId="0" borderId="753" xfId="0" applyNumberFormat="1" applyFont="1" applyBorder="1" applyAlignment="1">
      <alignment horizontal="center"/>
    </xf>
    <xf numFmtId="0" fontId="4" fillId="0" borderId="407" xfId="0" quotePrefix="1" applyFont="1" applyBorder="1" applyAlignment="1">
      <alignment horizontal="center"/>
    </xf>
    <xf numFmtId="0" fontId="2" fillId="0" borderId="406" xfId="0" applyFont="1" applyBorder="1" applyAlignment="1">
      <alignment vertical="center" wrapText="1"/>
    </xf>
    <xf numFmtId="0" fontId="2" fillId="0" borderId="407" xfId="0" applyFont="1" applyBorder="1" applyAlignment="1">
      <alignment horizontal="center"/>
    </xf>
    <xf numFmtId="0" fontId="2" fillId="0" borderId="711" xfId="0" applyFont="1" applyBorder="1" applyAlignment="1">
      <alignment vertical="center"/>
    </xf>
    <xf numFmtId="171" fontId="2" fillId="0" borderId="694" xfId="0" applyNumberFormat="1" applyFont="1" applyBorder="1" applyAlignment="1">
      <alignment vertical="center"/>
    </xf>
    <xf numFmtId="10" fontId="4" fillId="0" borderId="702" xfId="11" applyNumberFormat="1" applyFont="1" applyBorder="1" applyAlignment="1">
      <alignment horizontal="center"/>
    </xf>
    <xf numFmtId="168" fontId="2" fillId="0" borderId="688" xfId="1" applyNumberFormat="1" applyFont="1" applyBorder="1"/>
    <xf numFmtId="14" fontId="4" fillId="0" borderId="688" xfId="0" applyNumberFormat="1" applyFont="1" applyBorder="1"/>
    <xf numFmtId="168" fontId="4" fillId="0" borderId="688" xfId="1" applyNumberFormat="1" applyFont="1" applyBorder="1"/>
    <xf numFmtId="0" fontId="4" fillId="0" borderId="688" xfId="1" applyNumberFormat="1" applyFont="1" applyBorder="1"/>
    <xf numFmtId="9" fontId="4" fillId="0" borderId="688" xfId="11" applyFont="1" applyBorder="1" applyAlignment="1">
      <alignment wrapText="1"/>
    </xf>
    <xf numFmtId="0" fontId="4" fillId="0" borderId="690" xfId="0" applyFont="1" applyBorder="1" applyAlignment="1">
      <alignment wrapText="1"/>
    </xf>
    <xf numFmtId="168" fontId="2" fillId="0" borderId="752" xfId="1" applyNumberFormat="1" applyFont="1" applyBorder="1"/>
    <xf numFmtId="0" fontId="2" fillId="0" borderId="753" xfId="0" applyFont="1" applyBorder="1"/>
    <xf numFmtId="0" fontId="14" fillId="0" borderId="406" xfId="0" quotePrefix="1" applyFont="1" applyBorder="1" applyAlignment="1">
      <alignment vertical="center"/>
    </xf>
    <xf numFmtId="0" fontId="4" fillId="0" borderId="694" xfId="0" applyFont="1" applyBorder="1" applyAlignment="1">
      <alignment wrapText="1"/>
    </xf>
    <xf numFmtId="0" fontId="4" fillId="0" borderId="709" xfId="0" applyFont="1" applyBorder="1" applyAlignment="1">
      <alignment vertical="center"/>
    </xf>
    <xf numFmtId="0" fontId="4" fillId="0" borderId="701" xfId="0" applyFont="1" applyBorder="1" applyAlignment="1">
      <alignment wrapText="1"/>
    </xf>
    <xf numFmtId="0" fontId="4" fillId="0" borderId="710" xfId="0" applyFont="1" applyBorder="1" applyAlignment="1">
      <alignment vertical="center"/>
    </xf>
    <xf numFmtId="0" fontId="4" fillId="0" borderId="702" xfId="0" applyFont="1" applyBorder="1" applyAlignment="1">
      <alignment wrapText="1"/>
    </xf>
    <xf numFmtId="0" fontId="2" fillId="4" borderId="764" xfId="0" applyFont="1" applyFill="1" applyBorder="1"/>
    <xf numFmtId="168" fontId="4" fillId="0" borderId="752" xfId="1" applyNumberFormat="1" applyFont="1" applyBorder="1"/>
    <xf numFmtId="0" fontId="4" fillId="0" borderId="310" xfId="0" applyFont="1" applyBorder="1"/>
    <xf numFmtId="0" fontId="4" fillId="0" borderId="706" xfId="0" applyFont="1" applyBorder="1"/>
    <xf numFmtId="168" fontId="4" fillId="0" borderId="689" xfId="1" applyNumberFormat="1" applyFont="1" applyBorder="1"/>
    <xf numFmtId="0" fontId="14" fillId="0" borderId="506" xfId="0" applyFont="1" applyBorder="1"/>
    <xf numFmtId="171" fontId="4" fillId="0" borderId="506" xfId="0" applyNumberFormat="1" applyFont="1" applyBorder="1"/>
    <xf numFmtId="168" fontId="4" fillId="0" borderId="506" xfId="0" applyNumberFormat="1" applyFont="1" applyBorder="1"/>
    <xf numFmtId="9" fontId="4" fillId="0" borderId="506" xfId="11" applyFont="1" applyBorder="1" applyAlignment="1">
      <alignment horizontal="center"/>
    </xf>
    <xf numFmtId="0" fontId="4" fillId="0" borderId="576" xfId="0" applyFont="1" applyBorder="1"/>
    <xf numFmtId="0" fontId="4" fillId="0" borderId="506" xfId="0" applyFont="1" applyBorder="1" applyAlignment="1">
      <alignment horizontal="left"/>
    </xf>
    <xf numFmtId="14" fontId="4" fillId="0" borderId="506" xfId="0" applyNumberFormat="1" applyFont="1" applyBorder="1"/>
    <xf numFmtId="168" fontId="4" fillId="0" borderId="735" xfId="1" applyNumberFormat="1" applyFont="1" applyBorder="1"/>
    <xf numFmtId="0" fontId="14" fillId="0" borderId="511" xfId="0" applyFont="1" applyBorder="1"/>
    <xf numFmtId="0" fontId="2" fillId="0" borderId="511" xfId="0" applyFont="1" applyBorder="1" applyAlignment="1">
      <alignment horizontal="left"/>
    </xf>
    <xf numFmtId="0" fontId="2" fillId="0" borderId="411" xfId="0" applyFont="1" applyBorder="1" applyAlignment="1">
      <alignment horizontal="left"/>
    </xf>
    <xf numFmtId="0" fontId="2" fillId="0" borderId="651" xfId="0" applyFont="1" applyBorder="1" applyAlignment="1">
      <alignment horizontal="left"/>
    </xf>
    <xf numFmtId="168" fontId="4" fillId="0" borderId="743" xfId="1" applyNumberFormat="1" applyFont="1" applyBorder="1"/>
    <xf numFmtId="0" fontId="4" fillId="0" borderId="743" xfId="0" applyFont="1" applyBorder="1"/>
    <xf numFmtId="168" fontId="4" fillId="0" borderId="743" xfId="0" applyNumberFormat="1" applyFont="1" applyBorder="1"/>
    <xf numFmtId="168" fontId="4" fillId="0" borderId="624" xfId="1" applyNumberFormat="1" applyFont="1" applyBorder="1"/>
    <xf numFmtId="171" fontId="4" fillId="0" borderId="690" xfId="0" applyNumberFormat="1" applyFont="1" applyBorder="1"/>
    <xf numFmtId="9" fontId="4" fillId="0" borderId="690" xfId="11" applyFont="1" applyBorder="1" applyAlignment="1">
      <alignment horizontal="center"/>
    </xf>
    <xf numFmtId="14" fontId="4" fillId="0" borderId="690" xfId="0" applyNumberFormat="1" applyFont="1" applyBorder="1"/>
    <xf numFmtId="0" fontId="4" fillId="0" borderId="711" xfId="0" applyFont="1" applyBorder="1" applyAlignment="1">
      <alignment horizontal="left"/>
    </xf>
    <xf numFmtId="0" fontId="4" fillId="0" borderId="694" xfId="0" applyFont="1" applyBorder="1" applyAlignment="1">
      <alignment horizontal="left"/>
    </xf>
    <xf numFmtId="14" fontId="4" fillId="0" borderId="694" xfId="0" applyNumberFormat="1" applyFont="1" applyBorder="1"/>
    <xf numFmtId="9" fontId="4" fillId="0" borderId="694" xfId="11" applyFont="1" applyBorder="1" applyAlignment="1">
      <alignment horizontal="center"/>
    </xf>
    <xf numFmtId="171" fontId="4" fillId="0" borderId="701" xfId="0" applyNumberFormat="1" applyFont="1" applyBorder="1"/>
    <xf numFmtId="9" fontId="4" fillId="0" borderId="701" xfId="11" applyFont="1" applyBorder="1" applyAlignment="1">
      <alignment horizontal="center"/>
    </xf>
    <xf numFmtId="171" fontId="4" fillId="0" borderId="702" xfId="0" applyNumberFormat="1" applyFont="1" applyBorder="1"/>
    <xf numFmtId="9" fontId="4" fillId="0" borderId="702" xfId="11" applyFont="1" applyBorder="1" applyAlignment="1">
      <alignment horizontal="center"/>
    </xf>
    <xf numFmtId="0" fontId="4" fillId="0" borderId="702" xfId="0" applyFont="1" applyBorder="1" applyAlignment="1">
      <alignment horizontal="left"/>
    </xf>
    <xf numFmtId="0" fontId="11" fillId="0" borderId="0" xfId="0" applyFont="1" applyBorder="1" applyAlignment="1">
      <alignment horizontal="left"/>
    </xf>
    <xf numFmtId="0" fontId="2" fillId="0" borderId="373" xfId="0" applyFont="1" applyBorder="1" applyAlignment="1">
      <alignment horizontal="left"/>
    </xf>
    <xf numFmtId="0" fontId="2" fillId="0" borderId="393" xfId="0" applyFont="1" applyBorder="1" applyAlignment="1">
      <alignment horizontal="left"/>
    </xf>
    <xf numFmtId="0" fontId="2" fillId="0" borderId="698" xfId="0" applyFont="1" applyBorder="1" applyAlignment="1">
      <alignment horizontal="left"/>
    </xf>
    <xf numFmtId="14" fontId="4" fillId="0" borderId="693" xfId="0" applyNumberFormat="1" applyFont="1" applyBorder="1"/>
    <xf numFmtId="9" fontId="4" fillId="0" borderId="693" xfId="11" applyFont="1" applyBorder="1" applyAlignment="1">
      <alignment horizontal="center"/>
    </xf>
    <xf numFmtId="168" fontId="2" fillId="4" borderId="765" xfId="0" applyNumberFormat="1" applyFont="1" applyFill="1" applyBorder="1"/>
    <xf numFmtId="0" fontId="31" fillId="0" borderId="0" xfId="0" applyFont="1" applyBorder="1"/>
    <xf numFmtId="0" fontId="4" fillId="0" borderId="701" xfId="0" applyFont="1" applyBorder="1" applyAlignment="1">
      <alignment vertical="center"/>
    </xf>
    <xf numFmtId="171" fontId="4" fillId="0" borderId="701" xfId="0" applyNumberFormat="1" applyFont="1" applyBorder="1" applyAlignment="1">
      <alignment vertical="center"/>
    </xf>
    <xf numFmtId="0" fontId="4" fillId="0" borderId="699" xfId="0" applyFont="1" applyBorder="1" applyAlignment="1">
      <alignment vertical="center"/>
    </xf>
    <xf numFmtId="0" fontId="4" fillId="0" borderId="702" xfId="0" applyFont="1" applyBorder="1" applyAlignment="1">
      <alignment vertical="center"/>
    </xf>
    <xf numFmtId="171" fontId="4" fillId="0" borderId="702" xfId="0" applyNumberFormat="1" applyFont="1" applyBorder="1" applyAlignment="1">
      <alignment vertical="center"/>
    </xf>
    <xf numFmtId="0" fontId="4" fillId="0" borderId="703" xfId="0" applyFont="1" applyBorder="1" applyAlignment="1">
      <alignment vertical="center"/>
    </xf>
    <xf numFmtId="168" fontId="4" fillId="0" borderId="690" xfId="1" applyNumberFormat="1" applyFont="1" applyBorder="1" applyAlignment="1">
      <alignment horizontal="right"/>
    </xf>
    <xf numFmtId="0" fontId="14" fillId="0" borderId="406" xfId="0" applyFont="1" applyBorder="1"/>
    <xf numFmtId="0" fontId="4" fillId="0" borderId="406" xfId="0" quotePrefix="1" applyFont="1" applyBorder="1" applyAlignment="1">
      <alignment horizontal="center"/>
    </xf>
    <xf numFmtId="171" fontId="4" fillId="0" borderId="701" xfId="0" applyNumberFormat="1" applyFont="1" applyBorder="1" applyAlignment="1">
      <alignment horizontal="center"/>
    </xf>
    <xf numFmtId="0" fontId="2" fillId="4" borderId="766" xfId="0" applyFont="1" applyFill="1" applyBorder="1"/>
    <xf numFmtId="169" fontId="4" fillId="0" borderId="480" xfId="0" applyNumberFormat="1" applyFont="1" applyBorder="1" applyAlignment="1">
      <alignment horizontal="center"/>
    </xf>
    <xf numFmtId="169" fontId="4" fillId="0" borderId="480" xfId="0" quotePrefix="1" applyNumberFormat="1" applyFont="1" applyBorder="1" applyAlignment="1">
      <alignment horizontal="center"/>
    </xf>
    <xf numFmtId="169" fontId="4" fillId="0" borderId="734" xfId="0" quotePrefix="1" applyNumberFormat="1" applyFont="1" applyBorder="1" applyAlignment="1">
      <alignment horizontal="center"/>
    </xf>
    <xf numFmtId="0" fontId="2" fillId="4" borderId="771" xfId="0" applyFont="1" applyFill="1" applyBorder="1" applyAlignment="1">
      <alignment wrapText="1"/>
    </xf>
    <xf numFmtId="171" fontId="2" fillId="4" borderId="771" xfId="0" applyNumberFormat="1" applyFont="1" applyFill="1" applyBorder="1" applyAlignment="1">
      <alignment horizontal="center"/>
    </xf>
    <xf numFmtId="0" fontId="2" fillId="4" borderId="771" xfId="0" applyFont="1" applyFill="1" applyBorder="1"/>
    <xf numFmtId="168" fontId="2" fillId="4" borderId="472" xfId="1" applyNumberFormat="1" applyFont="1" applyFill="1" applyBorder="1"/>
    <xf numFmtId="168" fontId="2" fillId="4" borderId="771" xfId="1" applyNumberFormat="1" applyFont="1" applyFill="1" applyBorder="1"/>
    <xf numFmtId="168" fontId="2" fillId="4" borderId="771" xfId="0" applyNumberFormat="1" applyFont="1" applyFill="1" applyBorder="1"/>
    <xf numFmtId="168" fontId="2" fillId="4" borderId="772" xfId="0" applyNumberFormat="1" applyFont="1" applyFill="1" applyBorder="1"/>
    <xf numFmtId="0" fontId="4" fillId="0" borderId="778" xfId="0" quotePrefix="1" applyFont="1" applyBorder="1" applyAlignment="1">
      <alignment horizontal="center"/>
    </xf>
    <xf numFmtId="0" fontId="4" fillId="0" borderId="480" xfId="0" applyFont="1" applyBorder="1" applyAlignment="1">
      <alignment horizontal="center"/>
    </xf>
    <xf numFmtId="0" fontId="4" fillId="0" borderId="480" xfId="0" applyFont="1" applyBorder="1" applyAlignment="1">
      <alignment horizontal="center" wrapText="1"/>
    </xf>
    <xf numFmtId="168" fontId="2" fillId="4" borderId="472" xfId="0" applyNumberFormat="1" applyFont="1" applyFill="1" applyBorder="1"/>
    <xf numFmtId="0" fontId="2" fillId="4" borderId="772" xfId="0" applyFont="1" applyFill="1" applyBorder="1"/>
    <xf numFmtId="0" fontId="4" fillId="4" borderId="771" xfId="0" applyFont="1" applyFill="1" applyBorder="1"/>
    <xf numFmtId="168" fontId="2" fillId="4" borderId="779" xfId="0" applyNumberFormat="1" applyFont="1" applyFill="1" applyBorder="1"/>
    <xf numFmtId="0" fontId="2" fillId="4" borderId="766" xfId="0" applyFont="1" applyFill="1" applyBorder="1" applyAlignment="1">
      <alignment horizontal="left"/>
    </xf>
    <xf numFmtId="0" fontId="2" fillId="4" borderId="764" xfId="0" applyFont="1" applyFill="1" applyBorder="1" applyAlignment="1">
      <alignment horizontal="left"/>
    </xf>
    <xf numFmtId="0" fontId="2" fillId="4" borderId="781" xfId="0" applyFont="1" applyFill="1" applyBorder="1"/>
    <xf numFmtId="0" fontId="4" fillId="0" borderId="734" xfId="0" applyFont="1" applyBorder="1" applyAlignment="1">
      <alignment horizontal="center"/>
    </xf>
    <xf numFmtId="0" fontId="4" fillId="0" borderId="778" xfId="0" applyFont="1" applyBorder="1" applyAlignment="1">
      <alignment horizontal="center"/>
    </xf>
    <xf numFmtId="0" fontId="4" fillId="0" borderId="737" xfId="0" applyFont="1" applyBorder="1" applyAlignment="1">
      <alignment horizontal="left"/>
    </xf>
    <xf numFmtId="0" fontId="4" fillId="0" borderId="519" xfId="0" applyFont="1" applyBorder="1" applyAlignment="1">
      <alignment horizontal="left"/>
    </xf>
    <xf numFmtId="0" fontId="4" fillId="0" borderId="519" xfId="0" applyFont="1" applyBorder="1"/>
    <xf numFmtId="14" fontId="4" fillId="0" borderId="519" xfId="0" applyNumberFormat="1" applyFont="1" applyBorder="1"/>
    <xf numFmtId="9" fontId="4" fillId="0" borderId="519" xfId="11" applyFont="1" applyBorder="1" applyAlignment="1">
      <alignment horizontal="center"/>
    </xf>
    <xf numFmtId="168" fontId="4" fillId="0" borderId="519" xfId="0" applyNumberFormat="1" applyFont="1" applyBorder="1"/>
    <xf numFmtId="0" fontId="4" fillId="0" borderId="579" xfId="0" applyFont="1" applyBorder="1"/>
    <xf numFmtId="0" fontId="4" fillId="0" borderId="738" xfId="0" applyFont="1" applyBorder="1" applyAlignment="1">
      <alignment vertical="center"/>
    </xf>
    <xf numFmtId="0" fontId="4" fillId="0" borderId="739" xfId="0" applyFont="1" applyBorder="1"/>
    <xf numFmtId="171" fontId="4" fillId="0" borderId="739" xfId="0" applyNumberFormat="1" applyFont="1" applyBorder="1"/>
    <xf numFmtId="168" fontId="4" fillId="0" borderId="739" xfId="1" applyNumberFormat="1" applyFont="1" applyBorder="1"/>
    <xf numFmtId="168" fontId="4" fillId="0" borderId="739" xfId="0" applyNumberFormat="1" applyFont="1" applyBorder="1"/>
    <xf numFmtId="9" fontId="4" fillId="0" borderId="739" xfId="11" applyFont="1" applyBorder="1" applyAlignment="1">
      <alignment horizontal="center"/>
    </xf>
    <xf numFmtId="0" fontId="4" fillId="0" borderId="740" xfId="0" applyFont="1" applyBorder="1"/>
    <xf numFmtId="0" fontId="4" fillId="0" borderId="741" xfId="0" applyFont="1" applyBorder="1" applyAlignment="1">
      <alignment vertical="center"/>
    </xf>
    <xf numFmtId="0" fontId="4" fillId="0" borderId="684" xfId="0" applyFont="1" applyBorder="1"/>
    <xf numFmtId="171" fontId="4" fillId="0" borderId="684" xfId="0" applyNumberFormat="1" applyFont="1" applyBorder="1"/>
    <xf numFmtId="168" fontId="4" fillId="0" borderId="684" xfId="1" applyNumberFormat="1" applyFont="1" applyBorder="1"/>
    <xf numFmtId="168" fontId="4" fillId="0" borderId="684" xfId="0" applyNumberFormat="1" applyFont="1" applyBorder="1"/>
    <xf numFmtId="9" fontId="4" fillId="0" borderId="684" xfId="11" applyFont="1" applyBorder="1" applyAlignment="1">
      <alignment horizontal="center"/>
    </xf>
    <xf numFmtId="0" fontId="4" fillId="0" borderId="742" xfId="0" applyFont="1" applyBorder="1"/>
    <xf numFmtId="0" fontId="4" fillId="0" borderId="741" xfId="0" applyFont="1" applyBorder="1"/>
    <xf numFmtId="0" fontId="4" fillId="0" borderId="684" xfId="0" applyFont="1" applyBorder="1" applyAlignment="1">
      <alignment horizontal="left"/>
    </xf>
    <xf numFmtId="0" fontId="4" fillId="0" borderId="0" xfId="0" quotePrefix="1" applyFont="1" applyBorder="1" applyAlignment="1">
      <alignment horizontal="right"/>
    </xf>
    <xf numFmtId="0" fontId="20" fillId="0" borderId="0" xfId="0" quotePrefix="1" applyFont="1" applyBorder="1" applyAlignment="1">
      <alignment horizontal="right"/>
    </xf>
    <xf numFmtId="0" fontId="4" fillId="0" borderId="752" xfId="0" applyFont="1" applyBorder="1" applyAlignment="1">
      <alignment horizontal="center"/>
    </xf>
    <xf numFmtId="168" fontId="4" fillId="0" borderId="752" xfId="1" applyNumberFormat="1" applyFont="1" applyBorder="1" applyAlignment="1">
      <alignment horizontal="center"/>
    </xf>
    <xf numFmtId="168" fontId="4" fillId="0" borderId="752" xfId="0" applyNumberFormat="1" applyFont="1" applyBorder="1" applyAlignment="1">
      <alignment horizontal="center"/>
    </xf>
    <xf numFmtId="168" fontId="4" fillId="0" borderId="753" xfId="0" applyNumberFormat="1" applyFont="1" applyBorder="1" applyAlignment="1">
      <alignment horizontal="center"/>
    </xf>
    <xf numFmtId="0" fontId="4" fillId="0" borderId="406" xfId="0" quotePrefix="1" applyFont="1" applyBorder="1" applyAlignment="1">
      <alignment vertical="center" wrapText="1"/>
    </xf>
    <xf numFmtId="0" fontId="4" fillId="0" borderId="407" xfId="0" applyFont="1" applyBorder="1" applyAlignment="1">
      <alignment horizontal="left" vertical="center"/>
    </xf>
    <xf numFmtId="168" fontId="4" fillId="0" borderId="702" xfId="0" applyNumberFormat="1" applyFont="1" applyBorder="1" applyAlignment="1">
      <alignment horizontal="center"/>
    </xf>
    <xf numFmtId="168" fontId="4" fillId="0" borderId="704" xfId="1" applyNumberFormat="1" applyFont="1" applyBorder="1"/>
    <xf numFmtId="10" fontId="4" fillId="0" borderId="704" xfId="11" applyNumberFormat="1" applyFont="1" applyBorder="1" applyAlignment="1">
      <alignment horizontal="center"/>
    </xf>
    <xf numFmtId="168" fontId="4" fillId="0" borderId="704" xfId="0" applyNumberFormat="1" applyFont="1" applyBorder="1"/>
    <xf numFmtId="0" fontId="2" fillId="0" borderId="0" xfId="0" applyFont="1" applyBorder="1" applyAlignment="1">
      <alignment textRotation="180"/>
    </xf>
    <xf numFmtId="164" fontId="2" fillId="0" borderId="0" xfId="1" applyFont="1" applyBorder="1"/>
    <xf numFmtId="168" fontId="4" fillId="0" borderId="0" xfId="0" applyNumberFormat="1" applyFont="1" applyBorder="1"/>
    <xf numFmtId="167" fontId="4" fillId="0" borderId="0" xfId="0" applyNumberFormat="1" applyFont="1" applyBorder="1"/>
    <xf numFmtId="0" fontId="51" fillId="0" borderId="0" xfId="0" applyFont="1" applyBorder="1"/>
    <xf numFmtId="0" fontId="51" fillId="0" borderId="0" xfId="0" applyFont="1" applyFill="1" applyBorder="1"/>
    <xf numFmtId="0" fontId="4" fillId="0" borderId="688" xfId="0" applyFont="1" applyFill="1" applyBorder="1" applyAlignment="1">
      <alignment horizontal="center"/>
    </xf>
    <xf numFmtId="0" fontId="4" fillId="0" borderId="752" xfId="0" applyFont="1" applyFill="1" applyBorder="1"/>
    <xf numFmtId="168" fontId="4" fillId="0" borderId="752" xfId="0" applyNumberFormat="1" applyFont="1" applyBorder="1"/>
    <xf numFmtId="0" fontId="4" fillId="0" borderId="697" xfId="0" applyFont="1" applyBorder="1" applyAlignment="1">
      <alignment horizontal="center"/>
    </xf>
    <xf numFmtId="0" fontId="4" fillId="0" borderId="711" xfId="0" applyFont="1" applyBorder="1" applyAlignment="1">
      <alignment horizontal="center"/>
    </xf>
    <xf numFmtId="0" fontId="4" fillId="0" borderId="694" xfId="0" applyFont="1" applyFill="1" applyBorder="1" applyAlignment="1">
      <alignment horizontal="center"/>
    </xf>
    <xf numFmtId="0" fontId="4" fillId="0" borderId="694" xfId="0" applyFont="1" applyBorder="1" applyAlignment="1">
      <alignment horizontal="center"/>
    </xf>
    <xf numFmtId="0" fontId="4" fillId="0" borderId="700" xfId="0" applyFont="1" applyBorder="1" applyAlignment="1">
      <alignment horizontal="center"/>
    </xf>
    <xf numFmtId="0" fontId="4" fillId="0" borderId="701" xfId="0" applyFont="1" applyFill="1" applyBorder="1"/>
    <xf numFmtId="0" fontId="4" fillId="0" borderId="702" xfId="0" applyFont="1" applyFill="1" applyBorder="1"/>
    <xf numFmtId="0" fontId="2" fillId="0" borderId="703" xfId="0" applyFont="1" applyBorder="1"/>
    <xf numFmtId="0" fontId="4" fillId="0" borderId="694" xfId="0" applyFont="1" applyFill="1" applyBorder="1"/>
    <xf numFmtId="0" fontId="2" fillId="0" borderId="690" xfId="0" applyFont="1" applyBorder="1" applyAlignment="1">
      <alignment horizontal="left" indent="8"/>
    </xf>
    <xf numFmtId="0" fontId="2" fillId="0" borderId="697" xfId="0" applyFont="1" applyBorder="1" applyAlignment="1">
      <alignment horizontal="left" indent="8"/>
    </xf>
    <xf numFmtId="166" fontId="4" fillId="0" borderId="693" xfId="1" applyNumberFormat="1" applyFont="1" applyBorder="1" applyAlignment="1">
      <alignment horizontal="center"/>
    </xf>
    <xf numFmtId="166" fontId="2" fillId="0" borderId="692" xfId="1" applyNumberFormat="1" applyFont="1" applyBorder="1"/>
    <xf numFmtId="0" fontId="6" fillId="0" borderId="0" xfId="0" applyFont="1" applyBorder="1"/>
    <xf numFmtId="0" fontId="2" fillId="0" borderId="688" xfId="0" applyFont="1" applyBorder="1" applyAlignment="1">
      <alignment horizontal="center"/>
    </xf>
    <xf numFmtId="0" fontId="2" fillId="0" borderId="688" xfId="0" applyFont="1" applyBorder="1" applyAlignment="1">
      <alignment horizontal="center" vertical="center"/>
    </xf>
    <xf numFmtId="164" fontId="2" fillId="0" borderId="688" xfId="1" applyFont="1" applyBorder="1" applyAlignment="1">
      <alignment horizontal="center"/>
    </xf>
    <xf numFmtId="0" fontId="2" fillId="0" borderId="689" xfId="0" applyFont="1" applyBorder="1" applyAlignment="1">
      <alignment horizontal="center"/>
    </xf>
    <xf numFmtId="0" fontId="41" fillId="0" borderId="690" xfId="0" applyFont="1" applyBorder="1"/>
    <xf numFmtId="0" fontId="2" fillId="0" borderId="539" xfId="1" applyNumberFormat="1" applyFont="1" applyBorder="1" applyAlignment="1">
      <alignment horizontal="left" vertical="top" wrapText="1"/>
    </xf>
    <xf numFmtId="0" fontId="2" fillId="0" borderId="540" xfId="1" applyNumberFormat="1" applyFont="1" applyBorder="1" applyAlignment="1">
      <alignment horizontal="left" vertical="top" wrapText="1"/>
    </xf>
    <xf numFmtId="0" fontId="2" fillId="0" borderId="696" xfId="0" applyFont="1" applyBorder="1" applyAlignment="1">
      <alignment horizontal="center"/>
    </xf>
    <xf numFmtId="0" fontId="4" fillId="0" borderId="406" xfId="1" quotePrefix="1" applyNumberFormat="1" applyFont="1" applyBorder="1" applyAlignment="1">
      <alignment horizontal="left" vertical="top" wrapText="1"/>
    </xf>
    <xf numFmtId="0" fontId="4" fillId="0" borderId="407" xfId="1" applyNumberFormat="1" applyFont="1" applyBorder="1" applyAlignment="1">
      <alignment horizontal="left" vertical="top" wrapText="1"/>
    </xf>
    <xf numFmtId="0" fontId="15" fillId="0" borderId="697" xfId="0" applyFont="1" applyBorder="1"/>
    <xf numFmtId="0" fontId="41" fillId="0" borderId="697" xfId="0" applyFont="1" applyBorder="1"/>
    <xf numFmtId="0" fontId="4" fillId="0" borderId="406" xfId="1" applyNumberFormat="1" applyFont="1" applyBorder="1" applyAlignment="1">
      <alignment horizontal="left" vertical="top" wrapText="1"/>
    </xf>
    <xf numFmtId="173" fontId="41" fillId="0" borderId="697" xfId="0" applyNumberFormat="1" applyFont="1" applyBorder="1"/>
    <xf numFmtId="0" fontId="4" fillId="9" borderId="406" xfId="1" quotePrefix="1" applyNumberFormat="1" applyFont="1" applyFill="1" applyBorder="1" applyAlignment="1">
      <alignment horizontal="left" vertical="top" wrapText="1"/>
    </xf>
    <xf numFmtId="0" fontId="4" fillId="9" borderId="407" xfId="1" applyNumberFormat="1" applyFont="1" applyFill="1" applyBorder="1" applyAlignment="1">
      <alignment horizontal="left" vertical="top" wrapText="1"/>
    </xf>
    <xf numFmtId="0" fontId="41" fillId="9" borderId="697" xfId="0" applyFont="1" applyFill="1" applyBorder="1"/>
    <xf numFmtId="0" fontId="4" fillId="9" borderId="411" xfId="1" quotePrefix="1" applyNumberFormat="1" applyFont="1" applyFill="1" applyBorder="1" applyAlignment="1">
      <alignment horizontal="left" vertical="top" wrapText="1"/>
    </xf>
    <xf numFmtId="0" fontId="4" fillId="9" borderId="412" xfId="1" applyNumberFormat="1" applyFont="1" applyFill="1" applyBorder="1" applyAlignment="1">
      <alignment horizontal="left" vertical="top" wrapText="1"/>
    </xf>
    <xf numFmtId="0" fontId="15" fillId="9" borderId="698" xfId="0" applyFont="1" applyFill="1" applyBorder="1"/>
    <xf numFmtId="164" fontId="41" fillId="0" borderId="701" xfId="1" applyFont="1" applyBorder="1"/>
    <xf numFmtId="164" fontId="41" fillId="0" borderId="702" xfId="1" applyFont="1" applyBorder="1"/>
    <xf numFmtId="164" fontId="41" fillId="0" borderId="785" xfId="1" applyFont="1" applyBorder="1"/>
    <xf numFmtId="164" fontId="4" fillId="0" borderId="785" xfId="1" applyFont="1" applyBorder="1"/>
    <xf numFmtId="164" fontId="4" fillId="0" borderId="786" xfId="1" applyFont="1" applyBorder="1"/>
    <xf numFmtId="0" fontId="15" fillId="0" borderId="690" xfId="0" applyFont="1" applyFill="1" applyBorder="1"/>
    <xf numFmtId="0" fontId="41" fillId="0" borderId="690" xfId="0" applyFont="1" applyFill="1" applyBorder="1"/>
    <xf numFmtId="0" fontId="41" fillId="0" borderId="752" xfId="0" applyFont="1" applyFill="1" applyBorder="1"/>
    <xf numFmtId="168" fontId="11" fillId="0" borderId="0" xfId="0" applyNumberFormat="1" applyFont="1" applyBorder="1"/>
    <xf numFmtId="0" fontId="49" fillId="0" borderId="0" xfId="0" applyFont="1" applyBorder="1"/>
    <xf numFmtId="168" fontId="4" fillId="0" borderId="688" xfId="0" applyNumberFormat="1" applyFont="1" applyBorder="1"/>
    <xf numFmtId="168" fontId="4" fillId="0" borderId="689" xfId="0" applyNumberFormat="1" applyFont="1" applyBorder="1"/>
    <xf numFmtId="0" fontId="44" fillId="0" borderId="690" xfId="0" applyFont="1" applyBorder="1" applyAlignment="1">
      <alignment horizontal="left"/>
    </xf>
    <xf numFmtId="168" fontId="4" fillId="0" borderId="690" xfId="1" applyNumberFormat="1" applyFont="1" applyBorder="1" applyAlignment="1">
      <alignment horizontal="left"/>
    </xf>
    <xf numFmtId="168" fontId="4" fillId="0" borderId="690" xfId="0" applyNumberFormat="1" applyFont="1" applyBorder="1" applyAlignment="1">
      <alignment horizontal="left"/>
    </xf>
    <xf numFmtId="168" fontId="4" fillId="0" borderId="691" xfId="0" applyNumberFormat="1" applyFont="1" applyBorder="1" applyAlignment="1">
      <alignment horizontal="left"/>
    </xf>
    <xf numFmtId="168" fontId="14" fillId="0" borderId="690" xfId="0" applyNumberFormat="1" applyFont="1" applyBorder="1" applyAlignment="1">
      <alignment horizontal="left"/>
    </xf>
    <xf numFmtId="168" fontId="13" fillId="0" borderId="690" xfId="0" applyNumberFormat="1" applyFont="1" applyBorder="1" applyAlignment="1">
      <alignment horizontal="left"/>
    </xf>
    <xf numFmtId="0" fontId="2" fillId="0" borderId="690" xfId="1" applyNumberFormat="1" applyFont="1" applyBorder="1" applyAlignment="1">
      <alignment horizontal="left"/>
    </xf>
    <xf numFmtId="168" fontId="2" fillId="0" borderId="691" xfId="0" applyNumberFormat="1" applyFont="1" applyBorder="1" applyAlignment="1">
      <alignment horizontal="left"/>
    </xf>
    <xf numFmtId="0" fontId="4" fillId="0" borderId="690" xfId="1" applyNumberFormat="1" applyFont="1" applyBorder="1" applyAlignment="1">
      <alignment horizontal="left"/>
    </xf>
    <xf numFmtId="168" fontId="2" fillId="0" borderId="690" xfId="0" applyNumberFormat="1" applyFont="1" applyBorder="1" applyAlignment="1">
      <alignment horizontal="left"/>
    </xf>
    <xf numFmtId="0" fontId="44" fillId="0" borderId="752" xfId="0" applyFont="1" applyBorder="1" applyAlignment="1">
      <alignment horizontal="left"/>
    </xf>
    <xf numFmtId="0" fontId="2" fillId="0" borderId="752" xfId="1" applyNumberFormat="1" applyFont="1" applyBorder="1" applyAlignment="1">
      <alignment horizontal="left"/>
    </xf>
    <xf numFmtId="168" fontId="2" fillId="0" borderId="753" xfId="0" applyNumberFormat="1" applyFont="1" applyBorder="1" applyAlignment="1">
      <alignment horizontal="left"/>
    </xf>
    <xf numFmtId="168" fontId="4" fillId="0" borderId="696" xfId="0" applyNumberFormat="1" applyFont="1" applyBorder="1"/>
    <xf numFmtId="0" fontId="44" fillId="0" borderId="407" xfId="0" applyFont="1" applyBorder="1" applyAlignment="1">
      <alignment horizontal="left"/>
    </xf>
    <xf numFmtId="0" fontId="44" fillId="0" borderId="697" xfId="0" applyFont="1" applyBorder="1" applyAlignment="1">
      <alignment horizontal="left"/>
    </xf>
    <xf numFmtId="168" fontId="14" fillId="0" borderId="697" xfId="0" applyNumberFormat="1" applyFont="1" applyBorder="1" applyAlignment="1">
      <alignment horizontal="left"/>
    </xf>
    <xf numFmtId="0" fontId="4" fillId="0" borderId="406" xfId="0" applyFont="1" applyBorder="1" applyAlignment="1">
      <alignment horizontal="left" vertical="top"/>
    </xf>
    <xf numFmtId="168" fontId="13" fillId="0" borderId="406" xfId="0" applyNumberFormat="1" applyFont="1" applyBorder="1" applyAlignment="1">
      <alignment horizontal="left"/>
    </xf>
    <xf numFmtId="168" fontId="13" fillId="0" borderId="697" xfId="0" applyNumberFormat="1" applyFont="1" applyBorder="1" applyAlignment="1">
      <alignment horizontal="left"/>
    </xf>
    <xf numFmtId="168" fontId="4" fillId="0" borderId="406" xfId="0" applyNumberFormat="1" applyFont="1" applyBorder="1" applyAlignment="1">
      <alignment horizontal="left"/>
    </xf>
    <xf numFmtId="168" fontId="4" fillId="0" borderId="407" xfId="0" applyNumberFormat="1" applyFont="1" applyBorder="1" applyAlignment="1">
      <alignment horizontal="left"/>
    </xf>
    <xf numFmtId="168" fontId="4" fillId="0" borderId="697" xfId="0" applyNumberFormat="1" applyFont="1" applyBorder="1" applyAlignment="1">
      <alignment horizontal="left"/>
    </xf>
    <xf numFmtId="168" fontId="13" fillId="0" borderId="407" xfId="0" applyNumberFormat="1" applyFont="1" applyBorder="1" applyAlignment="1">
      <alignment horizontal="left"/>
    </xf>
    <xf numFmtId="168" fontId="2" fillId="0" borderId="697" xfId="0" applyNumberFormat="1" applyFont="1" applyBorder="1" applyAlignment="1">
      <alignment horizontal="left"/>
    </xf>
    <xf numFmtId="168" fontId="13" fillId="0" borderId="711" xfId="0" applyNumberFormat="1" applyFont="1" applyBorder="1" applyAlignment="1">
      <alignment horizontal="left"/>
    </xf>
    <xf numFmtId="168" fontId="13" fillId="0" borderId="694" xfId="0" applyNumberFormat="1" applyFont="1" applyBorder="1" applyAlignment="1">
      <alignment horizontal="left"/>
    </xf>
    <xf numFmtId="168" fontId="2" fillId="0" borderId="694" xfId="1" applyNumberFormat="1" applyFont="1" applyBorder="1" applyAlignment="1">
      <alignment horizontal="left"/>
    </xf>
    <xf numFmtId="168" fontId="2" fillId="0" borderId="700" xfId="0" applyNumberFormat="1" applyFont="1" applyBorder="1" applyAlignment="1">
      <alignment horizontal="left"/>
    </xf>
    <xf numFmtId="168" fontId="14" fillId="0" borderId="709" xfId="0" applyNumberFormat="1" applyFont="1" applyBorder="1" applyAlignment="1">
      <alignment horizontal="left" vertical="top"/>
    </xf>
    <xf numFmtId="168" fontId="14" fillId="0" borderId="701" xfId="0" applyNumberFormat="1" applyFont="1" applyBorder="1" applyAlignment="1">
      <alignment horizontal="left" vertical="top"/>
    </xf>
    <xf numFmtId="168" fontId="4" fillId="0" borderId="701" xfId="1" applyNumberFormat="1" applyFont="1" applyBorder="1" applyAlignment="1">
      <alignment horizontal="left" vertical="top"/>
    </xf>
    <xf numFmtId="0" fontId="4" fillId="0" borderId="701" xfId="1" applyNumberFormat="1" applyFont="1" applyBorder="1" applyAlignment="1">
      <alignment horizontal="left" vertical="top"/>
    </xf>
    <xf numFmtId="168" fontId="4" fillId="0" borderId="699" xfId="0" applyNumberFormat="1" applyFont="1" applyBorder="1" applyAlignment="1">
      <alignment horizontal="left" vertical="top"/>
    </xf>
    <xf numFmtId="168" fontId="4" fillId="0" borderId="710" xfId="0" applyNumberFormat="1" applyFont="1" applyBorder="1" applyAlignment="1">
      <alignment horizontal="left" vertical="top"/>
    </xf>
    <xf numFmtId="168" fontId="4" fillId="0" borderId="702" xfId="0" applyNumberFormat="1" applyFont="1" applyBorder="1" applyAlignment="1">
      <alignment horizontal="left" vertical="top"/>
    </xf>
    <xf numFmtId="168" fontId="4" fillId="0" borderId="702" xfId="1" applyNumberFormat="1" applyFont="1" applyBorder="1" applyAlignment="1">
      <alignment horizontal="left" vertical="top"/>
    </xf>
    <xf numFmtId="0" fontId="4" fillId="0" borderId="702" xfId="1" applyNumberFormat="1" applyFont="1" applyBorder="1" applyAlignment="1">
      <alignment horizontal="left" vertical="top"/>
    </xf>
    <xf numFmtId="168" fontId="4" fillId="0" borderId="703" xfId="0" applyNumberFormat="1" applyFont="1" applyBorder="1" applyAlignment="1">
      <alignment horizontal="left" vertical="top"/>
    </xf>
    <xf numFmtId="0" fontId="4" fillId="0" borderId="704" xfId="1" applyNumberFormat="1" applyFont="1" applyBorder="1" applyAlignment="1">
      <alignment horizontal="left" vertical="top"/>
    </xf>
    <xf numFmtId="0" fontId="4" fillId="0" borderId="694" xfId="1" applyNumberFormat="1" applyFont="1" applyBorder="1" applyAlignment="1">
      <alignment horizontal="left"/>
    </xf>
    <xf numFmtId="0" fontId="2" fillId="0" borderId="692" xfId="1" applyNumberFormat="1" applyFont="1" applyBorder="1" applyAlignment="1">
      <alignment horizontal="left"/>
    </xf>
    <xf numFmtId="0" fontId="2" fillId="0" borderId="693" xfId="1" applyNumberFormat="1" applyFont="1" applyBorder="1" applyAlignment="1">
      <alignment horizontal="left"/>
    </xf>
    <xf numFmtId="0" fontId="2" fillId="0" borderId="688" xfId="1" applyNumberFormat="1" applyFont="1" applyBorder="1" applyAlignment="1">
      <alignment horizontal="left"/>
    </xf>
    <xf numFmtId="0" fontId="20" fillId="0" borderId="0" xfId="1" applyNumberFormat="1" applyFont="1" applyBorder="1" applyAlignment="1">
      <alignment horizontal="left" vertical="top" wrapText="1"/>
    </xf>
    <xf numFmtId="0" fontId="59" fillId="0" borderId="0" xfId="0" applyFont="1" applyBorder="1"/>
    <xf numFmtId="0" fontId="44" fillId="0" borderId="0" xfId="0" applyFont="1" applyBorder="1"/>
    <xf numFmtId="167" fontId="4" fillId="0" borderId="690" xfId="1" applyNumberFormat="1" applyFont="1" applyBorder="1"/>
    <xf numFmtId="167" fontId="4" fillId="0" borderId="752" xfId="1" applyNumberFormat="1" applyFont="1" applyBorder="1"/>
    <xf numFmtId="0" fontId="4" fillId="0" borderId="698" xfId="0" applyFont="1" applyBorder="1" applyAlignment="1">
      <alignment horizontal="center"/>
    </xf>
    <xf numFmtId="14" fontId="2" fillId="0" borderId="694" xfId="0" applyNumberFormat="1" applyFont="1" applyBorder="1" applyAlignment="1">
      <alignment horizontal="center"/>
    </xf>
    <xf numFmtId="168" fontId="14" fillId="0" borderId="709" xfId="0" applyNumberFormat="1" applyFont="1" applyBorder="1" applyAlignment="1">
      <alignment horizontal="center"/>
    </xf>
    <xf numFmtId="168" fontId="14" fillId="0" borderId="701" xfId="0" applyNumberFormat="1" applyFont="1" applyBorder="1" applyAlignment="1">
      <alignment horizontal="center"/>
    </xf>
    <xf numFmtId="0" fontId="41" fillId="0" borderId="701" xfId="0" applyFont="1" applyBorder="1"/>
    <xf numFmtId="0" fontId="41" fillId="0" borderId="702" xfId="0" applyFont="1" applyBorder="1"/>
    <xf numFmtId="167" fontId="4" fillId="0" borderId="694" xfId="1" applyNumberFormat="1" applyFont="1" applyBorder="1"/>
    <xf numFmtId="168" fontId="2" fillId="0" borderId="692" xfId="0" applyNumberFormat="1" applyFont="1" applyBorder="1"/>
    <xf numFmtId="0" fontId="34" fillId="0" borderId="0" xfId="0" applyFont="1"/>
    <xf numFmtId="0" fontId="20" fillId="0" borderId="0" xfId="0" applyFont="1" applyBorder="1" applyAlignment="1">
      <alignment horizontal="left"/>
    </xf>
    <xf numFmtId="164" fontId="4" fillId="0" borderId="101" xfId="1" applyFont="1" applyBorder="1"/>
    <xf numFmtId="0" fontId="2" fillId="10" borderId="58" xfId="0" applyFont="1" applyFill="1" applyBorder="1"/>
    <xf numFmtId="166" fontId="2" fillId="10" borderId="695" xfId="1" applyNumberFormat="1" applyFont="1" applyFill="1" applyBorder="1"/>
    <xf numFmtId="165" fontId="2" fillId="10" borderId="695" xfId="1" applyNumberFormat="1" applyFont="1" applyFill="1" applyBorder="1"/>
    <xf numFmtId="164" fontId="2" fillId="10" borderId="695" xfId="1" applyFont="1" applyFill="1" applyBorder="1"/>
    <xf numFmtId="164" fontId="2" fillId="10" borderId="712" xfId="1" applyFont="1" applyFill="1" applyBorder="1"/>
    <xf numFmtId="0" fontId="2" fillId="10" borderId="787" xfId="0" applyFont="1" applyFill="1" applyBorder="1" applyAlignment="1">
      <alignment horizontal="left"/>
    </xf>
    <xf numFmtId="0" fontId="2" fillId="10" borderId="757" xfId="0" applyFont="1" applyFill="1" applyBorder="1" applyAlignment="1">
      <alignment horizontal="left"/>
    </xf>
    <xf numFmtId="0" fontId="2" fillId="10" borderId="758" xfId="0" applyFont="1" applyFill="1" applyBorder="1" applyAlignment="1">
      <alignment horizontal="left" indent="8"/>
    </xf>
    <xf numFmtId="0" fontId="2" fillId="10" borderId="754" xfId="0" applyFont="1" applyFill="1" applyBorder="1" applyAlignment="1">
      <alignment horizontal="left" indent="8"/>
    </xf>
    <xf numFmtId="165" fontId="2" fillId="10" borderId="754" xfId="1" applyNumberFormat="1" applyFont="1" applyFill="1" applyBorder="1"/>
    <xf numFmtId="14" fontId="2" fillId="10" borderId="754" xfId="0" applyNumberFormat="1" applyFont="1" applyFill="1" applyBorder="1" applyAlignment="1">
      <alignment horizontal="center"/>
    </xf>
    <xf numFmtId="164" fontId="2" fillId="4" borderId="788" xfId="1" applyFont="1" applyFill="1" applyBorder="1"/>
    <xf numFmtId="0" fontId="2" fillId="0" borderId="688" xfId="0" applyFont="1" applyBorder="1"/>
    <xf numFmtId="0" fontId="2" fillId="0" borderId="689" xfId="0" applyFont="1" applyBorder="1"/>
    <xf numFmtId="0" fontId="2" fillId="0" borderId="540" xfId="0" applyFont="1" applyBorder="1"/>
    <xf numFmtId="0" fontId="2" fillId="0" borderId="696" xfId="0" applyFont="1" applyBorder="1"/>
    <xf numFmtId="0" fontId="15" fillId="0" borderId="407" xfId="0" quotePrefix="1" applyFont="1" applyBorder="1" applyAlignment="1">
      <alignment horizontal="right"/>
    </xf>
    <xf numFmtId="168" fontId="4" fillId="0" borderId="407" xfId="0" quotePrefix="1" applyNumberFormat="1" applyFont="1" applyBorder="1" applyAlignment="1">
      <alignment horizontal="center"/>
    </xf>
    <xf numFmtId="0" fontId="4" fillId="0" borderId="704" xfId="0" applyFont="1" applyBorder="1"/>
    <xf numFmtId="0" fontId="2" fillId="0" borderId="692" xfId="0" applyFont="1" applyBorder="1"/>
    <xf numFmtId="0" fontId="2" fillId="0" borderId="693" xfId="0" applyFont="1" applyBorder="1"/>
    <xf numFmtId="164" fontId="2" fillId="0" borderId="759" xfId="1" applyFont="1" applyBorder="1"/>
    <xf numFmtId="0" fontId="2" fillId="0" borderId="759" xfId="0" applyFont="1" applyBorder="1"/>
    <xf numFmtId="0" fontId="4" fillId="0" borderId="504" xfId="0" applyFont="1" applyBorder="1"/>
    <xf numFmtId="0" fontId="4" fillId="0" borderId="504" xfId="0" applyFont="1" applyBorder="1" applyAlignment="1">
      <alignment horizontal="center"/>
    </xf>
    <xf numFmtId="168" fontId="4" fillId="0" borderId="504" xfId="0" applyNumberFormat="1" applyFont="1" applyBorder="1"/>
    <xf numFmtId="168" fontId="4" fillId="0" borderId="504" xfId="1" applyNumberFormat="1" applyFont="1" applyBorder="1"/>
    <xf numFmtId="0" fontId="4" fillId="0" borderId="505" xfId="0" applyFont="1" applyBorder="1"/>
    <xf numFmtId="0" fontId="2" fillId="0" borderId="506" xfId="0" applyFont="1" applyFill="1" applyBorder="1"/>
    <xf numFmtId="0" fontId="4" fillId="0" borderId="507" xfId="0" applyFont="1" applyFill="1" applyBorder="1"/>
    <xf numFmtId="0" fontId="2" fillId="0" borderId="506" xfId="0" applyFont="1" applyFill="1" applyBorder="1" applyAlignment="1">
      <alignment horizontal="center"/>
    </xf>
    <xf numFmtId="168" fontId="2" fillId="0" borderId="506" xfId="1" applyNumberFormat="1" applyFont="1" applyFill="1" applyBorder="1"/>
    <xf numFmtId="168" fontId="2" fillId="0" borderId="507" xfId="1" applyNumberFormat="1" applyFont="1" applyFill="1" applyBorder="1"/>
    <xf numFmtId="0" fontId="2" fillId="0" borderId="506" xfId="0" applyFont="1" applyFill="1" applyBorder="1" applyAlignment="1">
      <alignment horizontal="left" vertical="top"/>
    </xf>
    <xf numFmtId="164" fontId="2" fillId="0" borderId="506" xfId="1" applyFont="1" applyFill="1" applyBorder="1"/>
    <xf numFmtId="164" fontId="2" fillId="0" borderId="506" xfId="1" applyFont="1" applyFill="1" applyBorder="1" applyAlignment="1">
      <alignment horizontal="center"/>
    </xf>
    <xf numFmtId="0" fontId="2" fillId="0" borderId="507" xfId="0" applyFont="1" applyFill="1" applyBorder="1"/>
    <xf numFmtId="0" fontId="2" fillId="0" borderId="508" xfId="0" applyFont="1" applyFill="1" applyBorder="1"/>
    <xf numFmtId="164" fontId="2" fillId="0" borderId="508" xfId="1" applyFont="1" applyFill="1" applyBorder="1"/>
    <xf numFmtId="164" fontId="2" fillId="0" borderId="508" xfId="1" applyFont="1" applyFill="1" applyBorder="1" applyAlignment="1">
      <alignment horizontal="center"/>
    </xf>
    <xf numFmtId="0" fontId="4" fillId="0" borderId="509" xfId="0" applyFont="1" applyFill="1" applyBorder="1"/>
    <xf numFmtId="0" fontId="4" fillId="0" borderId="514" xfId="0" applyFont="1" applyBorder="1"/>
    <xf numFmtId="0" fontId="2" fillId="0" borderId="510" xfId="0" applyFont="1" applyFill="1" applyBorder="1" applyAlignment="1">
      <alignment horizontal="right"/>
    </xf>
    <xf numFmtId="0" fontId="2" fillId="0" borderId="407" xfId="0" applyFont="1" applyFill="1" applyBorder="1"/>
    <xf numFmtId="0" fontId="2" fillId="0" borderId="511" xfId="0" applyFont="1" applyFill="1" applyBorder="1"/>
    <xf numFmtId="0" fontId="2" fillId="0" borderId="510" xfId="0" applyFont="1" applyFill="1" applyBorder="1"/>
    <xf numFmtId="0" fontId="2" fillId="0" borderId="511" xfId="0" applyFont="1" applyFill="1" applyBorder="1" applyAlignment="1">
      <alignment horizontal="left" vertical="top"/>
    </xf>
    <xf numFmtId="0" fontId="4" fillId="0" borderId="510" xfId="0" applyFont="1" applyFill="1" applyBorder="1"/>
    <xf numFmtId="0" fontId="4" fillId="0" borderId="407" xfId="0" quotePrefix="1" applyFont="1" applyFill="1" applyBorder="1" applyAlignment="1">
      <alignment horizontal="right"/>
    </xf>
    <xf numFmtId="0" fontId="4" fillId="0" borderId="407" xfId="0" applyFont="1" applyFill="1" applyBorder="1"/>
    <xf numFmtId="0" fontId="4" fillId="0" borderId="515" xfId="0" applyFont="1" applyFill="1" applyBorder="1"/>
    <xf numFmtId="0" fontId="4" fillId="0" borderId="516" xfId="0" applyFont="1" applyFill="1" applyBorder="1"/>
    <xf numFmtId="0" fontId="2" fillId="0" borderId="517" xfId="0" applyFont="1" applyFill="1" applyBorder="1"/>
    <xf numFmtId="0" fontId="2" fillId="0" borderId="737" xfId="0" applyFont="1" applyFill="1" applyBorder="1"/>
    <xf numFmtId="0" fontId="2" fillId="0" borderId="519" xfId="0" applyFont="1" applyFill="1" applyBorder="1"/>
    <xf numFmtId="164" fontId="2" fillId="0" borderId="519" xfId="1" applyFont="1" applyFill="1" applyBorder="1"/>
    <xf numFmtId="164" fontId="2" fillId="0" borderId="519" xfId="1" applyFont="1" applyFill="1" applyBorder="1" applyAlignment="1">
      <alignment horizontal="center"/>
    </xf>
    <xf numFmtId="0" fontId="4" fillId="0" borderId="653" xfId="0" applyFont="1" applyFill="1" applyBorder="1"/>
    <xf numFmtId="0" fontId="4" fillId="0" borderId="738" xfId="0" applyFont="1" applyFill="1" applyBorder="1"/>
    <xf numFmtId="0" fontId="4" fillId="0" borderId="739" xfId="0" applyFont="1" applyFill="1" applyBorder="1" applyAlignment="1">
      <alignment horizontal="center"/>
    </xf>
    <xf numFmtId="0" fontId="4" fillId="0" borderId="739" xfId="0" applyFont="1" applyFill="1" applyBorder="1"/>
    <xf numFmtId="168" fontId="4" fillId="0" borderId="739" xfId="1" applyNumberFormat="1" applyFont="1" applyFill="1" applyBorder="1"/>
    <xf numFmtId="168" fontId="4" fillId="0" borderId="739" xfId="1" applyNumberFormat="1" applyFont="1" applyFill="1" applyBorder="1" applyAlignment="1">
      <alignment horizontal="center"/>
    </xf>
    <xf numFmtId="168" fontId="4" fillId="0" borderId="793" xfId="1" applyNumberFormat="1" applyFont="1" applyFill="1" applyBorder="1"/>
    <xf numFmtId="0" fontId="4" fillId="0" borderId="741" xfId="0" applyFont="1" applyFill="1" applyBorder="1"/>
    <xf numFmtId="0" fontId="4" fillId="0" borderId="684" xfId="0" applyFont="1" applyFill="1" applyBorder="1" applyAlignment="1">
      <alignment horizontal="center"/>
    </xf>
    <xf numFmtId="0" fontId="4" fillId="0" borderId="684" xfId="0" applyFont="1" applyFill="1" applyBorder="1"/>
    <xf numFmtId="168" fontId="4" fillId="0" borderId="684" xfId="0" applyNumberFormat="1" applyFont="1" applyFill="1" applyBorder="1"/>
    <xf numFmtId="168" fontId="4" fillId="0" borderId="684" xfId="1" applyNumberFormat="1" applyFont="1" applyFill="1" applyBorder="1"/>
    <xf numFmtId="0" fontId="4" fillId="0" borderId="685" xfId="0" applyFont="1" applyFill="1" applyBorder="1"/>
    <xf numFmtId="0" fontId="4" fillId="0" borderId="794" xfId="0" applyFont="1" applyFill="1" applyBorder="1"/>
    <xf numFmtId="168" fontId="2" fillId="0" borderId="519" xfId="1" applyNumberFormat="1" applyFont="1" applyFill="1" applyBorder="1"/>
    <xf numFmtId="164" fontId="2" fillId="0" borderId="525" xfId="1" applyFont="1" applyFill="1" applyBorder="1"/>
    <xf numFmtId="0" fontId="4" fillId="0" borderId="609" xfId="0" applyFont="1" applyBorder="1" applyAlignment="1">
      <alignment horizontal="center"/>
    </xf>
    <xf numFmtId="168" fontId="4" fillId="0" borderId="609" xfId="0" applyNumberFormat="1" applyFont="1" applyBorder="1"/>
    <xf numFmtId="168" fontId="4" fillId="0" borderId="609" xfId="1" applyNumberFormat="1" applyFont="1" applyBorder="1"/>
    <xf numFmtId="168" fontId="2" fillId="0" borderId="611" xfId="1" applyNumberFormat="1" applyFont="1" applyBorder="1"/>
    <xf numFmtId="0" fontId="2" fillId="0" borderId="611" xfId="0" applyFont="1" applyBorder="1" applyAlignment="1">
      <alignment horizontal="center"/>
    </xf>
    <xf numFmtId="168" fontId="2" fillId="0" borderId="612" xfId="1" applyNumberFormat="1" applyFont="1" applyBorder="1"/>
    <xf numFmtId="168" fontId="2" fillId="0" borderId="611" xfId="1" applyNumberFormat="1" applyFont="1" applyBorder="1" applyAlignment="1">
      <alignment horizontal="center"/>
    </xf>
    <xf numFmtId="168" fontId="4" fillId="0" borderId="612" xfId="1" applyNumberFormat="1" applyFont="1" applyBorder="1"/>
    <xf numFmtId="0" fontId="4" fillId="0" borderId="611" xfId="0" applyFont="1" applyBorder="1" applyAlignment="1">
      <alignment horizontal="center"/>
    </xf>
    <xf numFmtId="168" fontId="2" fillId="0" borderId="595" xfId="1" applyNumberFormat="1" applyFont="1" applyBorder="1"/>
    <xf numFmtId="168" fontId="2" fillId="0" borderId="628" xfId="1" applyNumberFormat="1" applyFont="1" applyBorder="1"/>
    <xf numFmtId="168" fontId="2" fillId="0" borderId="629" xfId="1" applyNumberFormat="1" applyFont="1" applyBorder="1"/>
    <xf numFmtId="0" fontId="4" fillId="12" borderId="739" xfId="0" applyFont="1" applyFill="1" applyBorder="1" applyAlignment="1">
      <alignment horizontal="center"/>
    </xf>
    <xf numFmtId="0" fontId="4" fillId="12" borderId="684" xfId="0" applyFont="1" applyFill="1" applyBorder="1" applyAlignment="1">
      <alignment horizontal="center"/>
    </xf>
    <xf numFmtId="0" fontId="2" fillId="0" borderId="595" xfId="0" applyFont="1" applyBorder="1"/>
    <xf numFmtId="164" fontId="2" fillId="0" borderId="595" xfId="1" applyFont="1" applyBorder="1" applyAlignment="1">
      <alignment horizontal="center"/>
    </xf>
    <xf numFmtId="168" fontId="4" fillId="0" borderId="725" xfId="1" applyNumberFormat="1" applyFont="1" applyBorder="1"/>
    <xf numFmtId="168" fontId="4" fillId="0" borderId="725" xfId="1" applyNumberFormat="1" applyFont="1" applyBorder="1" applyAlignment="1">
      <alignment horizontal="center"/>
    </xf>
    <xf numFmtId="168" fontId="4" fillId="0" borderId="724" xfId="1" applyNumberFormat="1" applyFont="1" applyBorder="1"/>
    <xf numFmtId="0" fontId="4" fillId="0" borderId="532" xfId="0" applyFont="1" applyBorder="1" applyAlignment="1">
      <alignment horizontal="center"/>
    </xf>
    <xf numFmtId="168" fontId="4" fillId="0" borderId="532" xfId="0" applyNumberFormat="1" applyFont="1" applyBorder="1"/>
    <xf numFmtId="168" fontId="4" fillId="0" borderId="532" xfId="1" applyNumberFormat="1" applyFont="1" applyBorder="1"/>
    <xf numFmtId="0" fontId="4" fillId="0" borderId="795" xfId="0" applyFont="1" applyBorder="1"/>
    <xf numFmtId="164" fontId="2" fillId="0" borderId="537" xfId="1" applyFont="1" applyBorder="1"/>
    <xf numFmtId="0" fontId="2" fillId="0" borderId="510" xfId="0" applyFont="1" applyBorder="1" applyAlignment="1">
      <alignment horizontal="right"/>
    </xf>
    <xf numFmtId="0" fontId="4" fillId="0" borderId="796" xfId="0" applyFont="1" applyBorder="1"/>
    <xf numFmtId="0" fontId="4" fillId="0" borderId="674" xfId="0" applyFont="1" applyBorder="1"/>
    <xf numFmtId="0" fontId="2" fillId="0" borderId="726" xfId="0" applyFont="1" applyBorder="1"/>
    <xf numFmtId="0" fontId="2" fillId="0" borderId="228" xfId="0" applyFont="1" applyBorder="1"/>
    <xf numFmtId="0" fontId="2" fillId="0" borderId="362" xfId="0" applyFont="1" applyBorder="1"/>
    <xf numFmtId="164" fontId="2" fillId="0" borderId="180" xfId="1" applyFont="1" applyBorder="1"/>
    <xf numFmtId="164" fontId="2" fillId="0" borderId="362" xfId="1" applyFont="1" applyBorder="1" applyAlignment="1">
      <alignment horizontal="center"/>
    </xf>
    <xf numFmtId="0" fontId="4" fillId="0" borderId="197" xfId="0" applyFont="1" applyBorder="1"/>
    <xf numFmtId="0" fontId="2" fillId="0" borderId="574" xfId="0" applyFont="1" applyBorder="1"/>
    <xf numFmtId="0" fontId="11" fillId="0" borderId="8" xfId="0" applyFont="1" applyBorder="1" applyAlignment="1">
      <alignment horizontal="center"/>
    </xf>
    <xf numFmtId="0" fontId="19" fillId="0" borderId="407" xfId="0" applyFont="1" applyBorder="1"/>
    <xf numFmtId="0" fontId="4" fillId="0" borderId="707" xfId="0" applyFont="1" applyBorder="1"/>
    <xf numFmtId="0" fontId="4" fillId="0" borderId="692" xfId="0" applyFont="1" applyBorder="1"/>
    <xf numFmtId="0" fontId="4" fillId="0" borderId="708" xfId="0" applyFont="1" applyBorder="1"/>
    <xf numFmtId="0" fontId="4" fillId="0" borderId="406" xfId="0" applyFont="1" applyBorder="1" applyAlignment="1">
      <alignment horizontal="right"/>
    </xf>
    <xf numFmtId="168" fontId="4" fillId="0" borderId="691" xfId="0" applyNumberFormat="1" applyFont="1" applyBorder="1"/>
    <xf numFmtId="0" fontId="2" fillId="0" borderId="539" xfId="0" applyFont="1" applyBorder="1" applyAlignment="1">
      <alignment horizontal="right"/>
    </xf>
    <xf numFmtId="0" fontId="2" fillId="0" borderId="696" xfId="0" applyFont="1" applyBorder="1" applyAlignment="1">
      <alignment horizontal="right"/>
    </xf>
    <xf numFmtId="0" fontId="4" fillId="0" borderId="406" xfId="0" quotePrefix="1" applyFont="1" applyBorder="1" applyAlignment="1">
      <alignment horizontal="right"/>
    </xf>
    <xf numFmtId="168" fontId="4" fillId="0" borderId="703" xfId="0" applyNumberFormat="1" applyFont="1" applyBorder="1"/>
    <xf numFmtId="0" fontId="6" fillId="0" borderId="0" xfId="0" applyFont="1" applyBorder="1" applyAlignment="1">
      <alignment horizontal="left" vertical="top"/>
    </xf>
    <xf numFmtId="0" fontId="11" fillId="0" borderId="0" xfId="0" applyFont="1" applyBorder="1" applyAlignment="1">
      <alignment horizontal="left" vertical="top"/>
    </xf>
    <xf numFmtId="0" fontId="2" fillId="0" borderId="539" xfId="0" applyFont="1" applyBorder="1" applyAlignment="1">
      <alignment horizontal="left" vertical="top"/>
    </xf>
    <xf numFmtId="0" fontId="2" fillId="0" borderId="540" xfId="0" applyFont="1" applyBorder="1" applyAlignment="1">
      <alignment horizontal="right"/>
    </xf>
    <xf numFmtId="168" fontId="2" fillId="0" borderId="406" xfId="0" applyNumberFormat="1" applyFont="1" applyBorder="1" applyAlignment="1">
      <alignment vertical="top"/>
    </xf>
    <xf numFmtId="168" fontId="2" fillId="0" borderId="407" xfId="0" applyNumberFormat="1" applyFont="1" applyBorder="1"/>
    <xf numFmtId="168" fontId="2" fillId="0" borderId="697" xfId="0" applyNumberFormat="1" applyFont="1" applyBorder="1"/>
    <xf numFmtId="168" fontId="4" fillId="0" borderId="406" xfId="0" applyNumberFormat="1" applyFont="1" applyBorder="1" applyAlignment="1">
      <alignment horizontal="right" vertical="top"/>
    </xf>
    <xf numFmtId="168" fontId="4" fillId="0" borderId="407" xfId="0" quotePrefix="1" applyNumberFormat="1" applyFont="1" applyBorder="1" applyAlignment="1">
      <alignment horizontal="right"/>
    </xf>
    <xf numFmtId="0" fontId="44" fillId="0" borderId="406" xfId="0" applyFont="1" applyBorder="1" applyAlignment="1">
      <alignment horizontal="right"/>
    </xf>
    <xf numFmtId="0" fontId="44" fillId="0" borderId="406" xfId="5" applyFont="1" applyBorder="1" applyAlignment="1">
      <alignment horizontal="right" vertical="top"/>
    </xf>
    <xf numFmtId="0" fontId="44" fillId="0" borderId="407" xfId="5" applyFont="1" applyBorder="1" applyAlignment="1">
      <alignment vertical="center"/>
    </xf>
    <xf numFmtId="0" fontId="44" fillId="0" borderId="697" xfId="0" applyFont="1" applyBorder="1"/>
    <xf numFmtId="0" fontId="19" fillId="0" borderId="406" xfId="5" applyFont="1" applyBorder="1" applyAlignment="1">
      <alignment horizontal="right" vertical="top"/>
    </xf>
    <xf numFmtId="168" fontId="4" fillId="0" borderId="407" xfId="0" quotePrefix="1" applyNumberFormat="1" applyFont="1" applyBorder="1"/>
    <xf numFmtId="0" fontId="44" fillId="0" borderId="407" xfId="5" applyFont="1" applyBorder="1" applyAlignment="1">
      <alignment horizontal="left" vertical="center"/>
    </xf>
    <xf numFmtId="0" fontId="2" fillId="0" borderId="406" xfId="0" applyFont="1" applyBorder="1" applyAlignment="1">
      <alignment horizontal="right" vertical="top"/>
    </xf>
    <xf numFmtId="168" fontId="4" fillId="0" borderId="406" xfId="0" applyNumberFormat="1" applyFont="1" applyBorder="1" applyAlignment="1">
      <alignment horizontal="left" vertical="top"/>
    </xf>
    <xf numFmtId="0" fontId="44" fillId="0" borderId="406" xfId="0" applyFont="1" applyBorder="1" applyAlignment="1">
      <alignment horizontal="left"/>
    </xf>
    <xf numFmtId="0" fontId="44" fillId="0" borderId="406" xfId="0" applyFont="1" applyBorder="1" applyAlignment="1">
      <alignment horizontal="left" vertical="top"/>
    </xf>
    <xf numFmtId="0" fontId="44" fillId="0" borderId="407" xfId="0" applyFont="1" applyBorder="1" applyAlignment="1">
      <alignment horizontal="center"/>
    </xf>
    <xf numFmtId="0" fontId="44" fillId="0" borderId="697" xfId="0" applyFont="1" applyBorder="1" applyAlignment="1">
      <alignment horizontal="center"/>
    </xf>
    <xf numFmtId="0" fontId="44" fillId="0" borderId="411" xfId="0" applyFont="1" applyBorder="1" applyAlignment="1">
      <alignment horizontal="left" vertical="top"/>
    </xf>
    <xf numFmtId="0" fontId="44" fillId="0" borderId="412" xfId="0" applyFont="1" applyBorder="1" applyAlignment="1">
      <alignment horizontal="center"/>
    </xf>
    <xf numFmtId="0" fontId="44" fillId="0" borderId="698" xfId="0" applyFont="1" applyBorder="1" applyAlignment="1">
      <alignment horizontal="center"/>
    </xf>
    <xf numFmtId="0" fontId="44" fillId="0" borderId="711" xfId="0" applyFont="1" applyBorder="1" applyAlignment="1">
      <alignment horizontal="left"/>
    </xf>
    <xf numFmtId="168" fontId="4" fillId="0" borderId="709" xfId="0" applyNumberFormat="1" applyFont="1" applyBorder="1"/>
    <xf numFmtId="168" fontId="4" fillId="0" borderId="710" xfId="0" applyNumberFormat="1" applyFont="1" applyBorder="1"/>
    <xf numFmtId="168" fontId="4" fillId="0" borderId="692" xfId="1" applyNumberFormat="1" applyFont="1" applyBorder="1"/>
    <xf numFmtId="0" fontId="2" fillId="4" borderId="798" xfId="0" applyFont="1" applyFill="1" applyBorder="1"/>
    <xf numFmtId="0" fontId="4" fillId="0" borderId="407" xfId="0" quotePrefix="1" applyFont="1" applyBorder="1"/>
    <xf numFmtId="0" fontId="2" fillId="0" borderId="698" xfId="0" applyFont="1" applyBorder="1" applyAlignment="1">
      <alignment vertical="center"/>
    </xf>
    <xf numFmtId="0" fontId="2" fillId="0" borderId="711" xfId="0" applyFont="1" applyBorder="1" applyAlignment="1">
      <alignment horizontal="center"/>
    </xf>
    <xf numFmtId="164" fontId="20" fillId="0" borderId="0" xfId="1" quotePrefix="1" applyFont="1" applyBorder="1" applyAlignment="1">
      <alignment horizontal="left" vertical="top"/>
    </xf>
    <xf numFmtId="164" fontId="20" fillId="0" borderId="0" xfId="1" quotePrefix="1" applyFont="1" applyBorder="1" applyAlignment="1">
      <alignment horizontal="left"/>
    </xf>
    <xf numFmtId="164" fontId="20" fillId="0" borderId="0" xfId="1" applyFont="1" applyBorder="1" applyAlignment="1">
      <alignment horizontal="left"/>
    </xf>
    <xf numFmtId="0" fontId="20" fillId="0" borderId="0" xfId="0" applyFont="1" applyBorder="1" applyAlignment="1">
      <alignment vertical="center"/>
    </xf>
    <xf numFmtId="0" fontId="38" fillId="0" borderId="153" xfId="0" applyFont="1" applyBorder="1" applyAlignment="1">
      <alignment horizontal="center"/>
    </xf>
    <xf numFmtId="0" fontId="38" fillId="0" borderId="315" xfId="0" applyFont="1" applyBorder="1"/>
    <xf numFmtId="164" fontId="38" fillId="0" borderId="313" xfId="1" applyFont="1" applyBorder="1" applyAlignment="1">
      <alignment vertical="center" wrapText="1"/>
    </xf>
    <xf numFmtId="164" fontId="114" fillId="0" borderId="313" xfId="1" applyFont="1" applyBorder="1" applyAlignment="1">
      <alignment vertical="center" wrapText="1"/>
    </xf>
    <xf numFmtId="164" fontId="38" fillId="0" borderId="323" xfId="1" applyFont="1" applyBorder="1" applyAlignment="1">
      <alignment vertical="center" wrapText="1"/>
    </xf>
    <xf numFmtId="164" fontId="38" fillId="10" borderId="333" xfId="1" applyFont="1" applyFill="1" applyBorder="1" applyAlignment="1">
      <alignment vertical="center" wrapText="1"/>
    </xf>
    <xf numFmtId="0" fontId="38" fillId="0" borderId="0" xfId="0" applyFont="1"/>
    <xf numFmtId="0" fontId="110" fillId="0" borderId="0" xfId="0" applyFont="1" applyBorder="1"/>
    <xf numFmtId="164" fontId="2" fillId="0" borderId="743" xfId="1" applyFont="1" applyFill="1" applyBorder="1"/>
    <xf numFmtId="164" fontId="2" fillId="0" borderId="799" xfId="1" applyFont="1" applyFill="1" applyBorder="1"/>
    <xf numFmtId="164" fontId="42" fillId="0" borderId="8" xfId="1" applyFont="1" applyBorder="1" applyAlignment="1">
      <alignment horizontal="center"/>
    </xf>
    <xf numFmtId="164" fontId="59" fillId="0" borderId="0" xfId="1" applyFont="1" applyBorder="1" applyAlignment="1">
      <alignment horizontal="center"/>
    </xf>
    <xf numFmtId="164" fontId="42" fillId="0" borderId="0" xfId="1" applyFont="1" applyBorder="1" applyAlignment="1">
      <alignment horizontal="center"/>
    </xf>
    <xf numFmtId="0" fontId="34" fillId="0" borderId="0" xfId="0" applyFont="1" applyBorder="1" applyAlignment="1">
      <alignment horizontal="center"/>
    </xf>
    <xf numFmtId="0" fontId="59" fillId="0" borderId="0" xfId="7" applyFont="1" applyBorder="1" applyAlignment="1">
      <alignment horizontal="center"/>
    </xf>
    <xf numFmtId="0" fontId="34" fillId="0" borderId="0" xfId="0" applyFont="1" applyBorder="1" applyAlignment="1">
      <alignment horizontal="center" wrapText="1"/>
    </xf>
    <xf numFmtId="0" fontId="42" fillId="0" borderId="0" xfId="0" applyFont="1" applyBorder="1" applyAlignment="1">
      <alignment horizontal="center"/>
    </xf>
    <xf numFmtId="0" fontId="44" fillId="0" borderId="0" xfId="0" applyFont="1" applyBorder="1" applyAlignment="1">
      <alignment horizontal="center"/>
    </xf>
    <xf numFmtId="0" fontId="47" fillId="0" borderId="0" xfId="6" applyFont="1" applyBorder="1"/>
    <xf numFmtId="0" fontId="47" fillId="5" borderId="0" xfId="0" applyFont="1" applyFill="1" applyBorder="1"/>
    <xf numFmtId="0" fontId="47" fillId="2" borderId="0" xfId="0" applyFont="1" applyFill="1" applyBorder="1"/>
    <xf numFmtId="0" fontId="41" fillId="2" borderId="0" xfId="0" applyFont="1" applyFill="1" applyBorder="1"/>
    <xf numFmtId="0" fontId="41" fillId="0" borderId="0" xfId="6" applyFont="1" applyBorder="1"/>
    <xf numFmtId="0" fontId="41" fillId="0" borderId="0" xfId="0" applyFont="1" applyBorder="1" applyProtection="1">
      <protection locked="0"/>
    </xf>
    <xf numFmtId="164" fontId="41" fillId="0" borderId="735" xfId="1" applyFont="1" applyBorder="1" applyAlignment="1" applyProtection="1">
      <alignment vertical="center"/>
      <protection locked="0"/>
    </xf>
    <xf numFmtId="164" fontId="41" fillId="0" borderId="736" xfId="1" applyFont="1" applyBorder="1" applyAlignment="1" applyProtection="1">
      <alignment vertical="center"/>
      <protection locked="0"/>
    </xf>
    <xf numFmtId="0" fontId="41" fillId="0" borderId="801" xfId="0" applyFont="1" applyBorder="1"/>
    <xf numFmtId="0" fontId="41" fillId="0" borderId="406" xfId="0" applyFont="1" applyBorder="1"/>
    <xf numFmtId="0" fontId="41" fillId="0" borderId="411" xfId="0" applyFont="1" applyBorder="1"/>
    <xf numFmtId="0" fontId="19" fillId="0" borderId="633" xfId="0" applyFont="1" applyBorder="1" applyAlignment="1">
      <alignment horizontal="center" vertical="center" wrapText="1"/>
    </xf>
    <xf numFmtId="0" fontId="44" fillId="0" borderId="633" xfId="0" applyFont="1" applyBorder="1" applyAlignment="1">
      <alignment horizontal="center" vertical="center" wrapText="1"/>
    </xf>
    <xf numFmtId="0" fontId="44" fillId="0" borderId="722" xfId="0" applyFont="1" applyBorder="1" applyAlignment="1">
      <alignment horizontal="center" vertical="center" wrapText="1"/>
    </xf>
    <xf numFmtId="164" fontId="41" fillId="0" borderId="802" xfId="1" applyFont="1" applyBorder="1" applyAlignment="1" applyProtection="1">
      <alignment vertical="center"/>
      <protection locked="0"/>
    </xf>
    <xf numFmtId="164" fontId="41" fillId="0" borderId="624" xfId="1" applyFont="1" applyBorder="1" applyAlignment="1" applyProtection="1">
      <alignment vertical="center"/>
      <protection locked="0"/>
    </xf>
    <xf numFmtId="164" fontId="41" fillId="0" borderId="747" xfId="1" applyFont="1" applyBorder="1" applyAlignment="1" applyProtection="1">
      <alignment vertical="center"/>
      <protection locked="0"/>
    </xf>
    <xf numFmtId="164" fontId="41" fillId="0" borderId="803" xfId="1" applyFont="1" applyBorder="1" applyAlignment="1" applyProtection="1">
      <alignment vertical="center"/>
      <protection locked="0"/>
    </xf>
    <xf numFmtId="164" fontId="41" fillId="0" borderId="0" xfId="1" applyFont="1" applyBorder="1" applyAlignment="1" applyProtection="1">
      <alignment vertical="center"/>
      <protection locked="0"/>
    </xf>
    <xf numFmtId="0" fontId="15" fillId="0" borderId="800" xfId="0" applyFont="1" applyBorder="1" applyAlignment="1">
      <alignment horizontal="left" vertical="center"/>
    </xf>
    <xf numFmtId="0" fontId="41" fillId="0" borderId="805" xfId="0" applyFont="1" applyBorder="1" applyAlignment="1">
      <alignment horizontal="left" vertical="center"/>
    </xf>
    <xf numFmtId="0" fontId="41" fillId="0" borderId="806" xfId="0" applyFont="1" applyBorder="1" applyAlignment="1">
      <alignment horizontal="left" vertical="center"/>
    </xf>
    <xf numFmtId="164" fontId="41" fillId="0" borderId="789" xfId="1" applyFont="1" applyBorder="1" applyAlignment="1" applyProtection="1">
      <alignment vertical="center"/>
      <protection locked="0"/>
    </xf>
    <xf numFmtId="164" fontId="41" fillId="0" borderId="688" xfId="1" applyFont="1" applyBorder="1" applyAlignment="1" applyProtection="1">
      <alignment vertical="center"/>
      <protection locked="0"/>
    </xf>
    <xf numFmtId="164" fontId="41" fillId="0" borderId="689" xfId="1" applyFont="1" applyBorder="1" applyAlignment="1" applyProtection="1">
      <alignment vertical="center"/>
      <protection locked="0"/>
    </xf>
    <xf numFmtId="164" fontId="41" fillId="0" borderId="373" xfId="1" applyFont="1" applyBorder="1" applyAlignment="1" applyProtection="1">
      <alignment vertical="center"/>
      <protection locked="0"/>
    </xf>
    <xf numFmtId="164" fontId="41" fillId="0" borderId="690" xfId="1" applyFont="1" applyBorder="1" applyAlignment="1" applyProtection="1">
      <alignment vertical="center"/>
      <protection locked="0"/>
    </xf>
    <xf numFmtId="164" fontId="41" fillId="6" borderId="691" xfId="1" applyFont="1" applyFill="1" applyBorder="1" applyAlignment="1">
      <alignment vertical="center" wrapText="1"/>
    </xf>
    <xf numFmtId="164" fontId="41" fillId="6" borderId="690" xfId="1" applyFont="1" applyFill="1" applyBorder="1" applyAlignment="1">
      <alignment vertical="center" wrapText="1"/>
    </xf>
    <xf numFmtId="164" fontId="41" fillId="0" borderId="393" xfId="1" applyFont="1" applyBorder="1" applyAlignment="1" applyProtection="1">
      <alignment vertical="center"/>
      <protection locked="0"/>
    </xf>
    <xf numFmtId="164" fontId="41" fillId="6" borderId="752" xfId="1" applyFont="1" applyFill="1" applyBorder="1" applyAlignment="1">
      <alignment vertical="center" wrapText="1"/>
    </xf>
    <xf numFmtId="164" fontId="41" fillId="6" borderId="753" xfId="1" applyFont="1" applyFill="1" applyBorder="1" applyAlignment="1">
      <alignment vertical="center" wrapText="1"/>
    </xf>
    <xf numFmtId="0" fontId="41" fillId="0" borderId="27" xfId="0" applyFont="1" applyBorder="1" applyAlignment="1">
      <alignment horizontal="left" vertical="center"/>
    </xf>
    <xf numFmtId="164" fontId="41" fillId="0" borderId="27" xfId="1" applyFont="1" applyBorder="1" applyAlignment="1" applyProtection="1">
      <alignment vertical="center"/>
      <protection locked="0"/>
    </xf>
    <xf numFmtId="164" fontId="41" fillId="0" borderId="27" xfId="1" applyFont="1" applyBorder="1" applyAlignment="1">
      <alignment vertical="center" wrapText="1"/>
    </xf>
    <xf numFmtId="164" fontId="41" fillId="0" borderId="0" xfId="1" applyFont="1" applyBorder="1"/>
    <xf numFmtId="0" fontId="41" fillId="0" borderId="688" xfId="0" applyFont="1" applyBorder="1"/>
    <xf numFmtId="164" fontId="41" fillId="0" borderId="688" xfId="1" applyFont="1" applyBorder="1"/>
    <xf numFmtId="164" fontId="41" fillId="0" borderId="689" xfId="1" applyFont="1" applyBorder="1"/>
    <xf numFmtId="164" fontId="41" fillId="0" borderId="690" xfId="1" applyFont="1" applyBorder="1"/>
    <xf numFmtId="14" fontId="41" fillId="0" borderId="690" xfId="1" applyNumberFormat="1" applyFont="1" applyBorder="1"/>
    <xf numFmtId="164" fontId="41" fillId="0" borderId="691" xfId="1" applyFont="1" applyBorder="1"/>
    <xf numFmtId="0" fontId="41" fillId="0" borderId="752" xfId="0" applyFont="1" applyBorder="1"/>
    <xf numFmtId="164" fontId="41" fillId="0" borderId="752" xfId="1" applyFont="1" applyBorder="1"/>
    <xf numFmtId="14" fontId="41" fillId="0" borderId="752" xfId="1" applyNumberFormat="1" applyFont="1" applyBorder="1"/>
    <xf numFmtId="164" fontId="41" fillId="0" borderId="753" xfId="1" applyFont="1" applyBorder="1"/>
    <xf numFmtId="0" fontId="41" fillId="0" borderId="539" xfId="0" applyFont="1" applyBorder="1"/>
    <xf numFmtId="0" fontId="41" fillId="0" borderId="696" xfId="0" applyFont="1" applyBorder="1"/>
    <xf numFmtId="0" fontId="19" fillId="0" borderId="406" xfId="0" applyFont="1" applyBorder="1"/>
    <xf numFmtId="0" fontId="15" fillId="0" borderId="407" xfId="0" quotePrefix="1" applyFont="1" applyBorder="1"/>
    <xf numFmtId="0" fontId="44" fillId="0" borderId="406" xfId="0" applyFont="1" applyBorder="1"/>
    <xf numFmtId="0" fontId="41" fillId="0" borderId="698" xfId="0" applyFont="1" applyBorder="1"/>
    <xf numFmtId="0" fontId="44" fillId="0" borderId="711" xfId="0" applyFont="1" applyBorder="1"/>
    <xf numFmtId="0" fontId="44" fillId="0" borderId="694" xfId="0" applyFont="1" applyBorder="1"/>
    <xf numFmtId="14" fontId="44" fillId="0" borderId="694" xfId="1" applyNumberFormat="1" applyFont="1" applyBorder="1"/>
    <xf numFmtId="0" fontId="41" fillId="0" borderId="709" xfId="0" applyFont="1" applyBorder="1"/>
    <xf numFmtId="14" fontId="41" fillId="0" borderId="701" xfId="1" applyNumberFormat="1" applyFont="1" applyBorder="1"/>
    <xf numFmtId="164" fontId="41" fillId="0" borderId="699" xfId="1" applyFont="1" applyBorder="1"/>
    <xf numFmtId="0" fontId="41" fillId="0" borderId="710" xfId="0" applyFont="1" applyBorder="1"/>
    <xf numFmtId="14" fontId="41" fillId="0" borderId="702" xfId="1" applyNumberFormat="1" applyFont="1" applyBorder="1"/>
    <xf numFmtId="164" fontId="41" fillId="0" borderId="703" xfId="1" applyFont="1" applyBorder="1"/>
    <xf numFmtId="164" fontId="41" fillId="0" borderId="704" xfId="1" applyFont="1" applyBorder="1"/>
    <xf numFmtId="164" fontId="41" fillId="0" borderId="694" xfId="1" applyFont="1" applyBorder="1"/>
    <xf numFmtId="164" fontId="44" fillId="0" borderId="692" xfId="1" applyFont="1" applyBorder="1"/>
    <xf numFmtId="164" fontId="41" fillId="0" borderId="707" xfId="1" applyFont="1" applyBorder="1"/>
    <xf numFmtId="164" fontId="41" fillId="0" borderId="700" xfId="1" applyFont="1" applyBorder="1"/>
    <xf numFmtId="164" fontId="44" fillId="0" borderId="708" xfId="1" applyFont="1" applyBorder="1"/>
    <xf numFmtId="0" fontId="41" fillId="0" borderId="0" xfId="0" applyFont="1" applyBorder="1" applyAlignment="1">
      <alignment horizontal="right"/>
    </xf>
    <xf numFmtId="0" fontId="47" fillId="0" borderId="0" xfId="0" applyFont="1" applyBorder="1" applyAlignment="1">
      <alignment horizontal="right"/>
    </xf>
    <xf numFmtId="0" fontId="45" fillId="0" borderId="690" xfId="0" applyFont="1" applyBorder="1"/>
    <xf numFmtId="0" fontId="41" fillId="0" borderId="807" xfId="0" applyFont="1" applyBorder="1"/>
    <xf numFmtId="164" fontId="41" fillId="0" borderId="808" xfId="1" applyFont="1" applyBorder="1"/>
    <xf numFmtId="164" fontId="41" fillId="0" borderId="809" xfId="1" applyFont="1" applyBorder="1"/>
    <xf numFmtId="0" fontId="41" fillId="0" borderId="540" xfId="0" applyFont="1" applyBorder="1" applyAlignment="1">
      <alignment horizontal="right"/>
    </xf>
    <xf numFmtId="0" fontId="44" fillId="0" borderId="407" xfId="0" applyFont="1" applyBorder="1" applyAlignment="1">
      <alignment horizontal="right"/>
    </xf>
    <xf numFmtId="0" fontId="19" fillId="0" borderId="406" xfId="0" quotePrefix="1" applyFont="1" applyBorder="1" applyAlignment="1">
      <alignment horizontal="right"/>
    </xf>
    <xf numFmtId="0" fontId="19" fillId="0" borderId="407" xfId="0" applyFont="1" applyBorder="1" applyAlignment="1">
      <alignment horizontal="left"/>
    </xf>
    <xf numFmtId="0" fontId="15" fillId="0" borderId="407" xfId="0" applyFont="1" applyBorder="1" applyAlignment="1">
      <alignment horizontal="right"/>
    </xf>
    <xf numFmtId="0" fontId="41" fillId="0" borderId="407" xfId="0" applyFont="1" applyBorder="1" applyAlignment="1">
      <alignment horizontal="right"/>
    </xf>
    <xf numFmtId="0" fontId="15" fillId="0" borderId="407" xfId="0" applyFont="1" applyBorder="1"/>
    <xf numFmtId="0" fontId="41" fillId="0" borderId="810" xfId="0" applyFont="1" applyBorder="1"/>
    <xf numFmtId="0" fontId="41" fillId="0" borderId="811" xfId="0" applyFont="1" applyBorder="1" applyAlignment="1">
      <alignment horizontal="right"/>
    </xf>
    <xf numFmtId="0" fontId="41" fillId="0" borderId="812" xfId="0" applyFont="1" applyBorder="1"/>
    <xf numFmtId="0" fontId="41" fillId="0" borderId="813" xfId="0" applyFont="1" applyBorder="1"/>
    <xf numFmtId="0" fontId="41" fillId="0" borderId="711" xfId="0" applyFont="1" applyBorder="1"/>
    <xf numFmtId="164" fontId="41" fillId="0" borderId="692" xfId="1" applyFont="1" applyBorder="1"/>
    <xf numFmtId="164" fontId="41" fillId="0" borderId="708" xfId="1" applyFont="1" applyBorder="1"/>
    <xf numFmtId="0" fontId="41" fillId="0" borderId="815" xfId="0" applyFont="1" applyBorder="1"/>
    <xf numFmtId="0" fontId="41" fillId="0" borderId="816" xfId="0" applyFont="1" applyBorder="1"/>
    <xf numFmtId="0" fontId="41" fillId="0" borderId="817" xfId="0" applyFont="1" applyBorder="1"/>
    <xf numFmtId="164" fontId="41" fillId="0" borderId="817" xfId="1" applyFont="1" applyBorder="1"/>
    <xf numFmtId="164" fontId="41" fillId="0" borderId="547" xfId="1" applyFont="1" applyBorder="1"/>
    <xf numFmtId="0" fontId="44" fillId="0" borderId="611" xfId="0" applyFont="1" applyBorder="1"/>
    <xf numFmtId="0" fontId="41" fillId="0" borderId="611" xfId="0" applyFont="1" applyBorder="1"/>
    <xf numFmtId="164" fontId="41" fillId="0" borderId="611" xfId="1" applyFont="1" applyBorder="1"/>
    <xf numFmtId="164" fontId="41" fillId="0" borderId="612" xfId="1" applyFont="1" applyBorder="1"/>
    <xf numFmtId="0" fontId="45" fillId="0" borderId="611" xfId="0" applyFont="1" applyBorder="1"/>
    <xf numFmtId="0" fontId="41" fillId="0" borderId="818" xfId="0" applyFont="1" applyBorder="1"/>
    <xf numFmtId="164" fontId="41" fillId="0" borderId="589" xfId="1" applyFont="1" applyBorder="1"/>
    <xf numFmtId="164" fontId="41" fillId="0" borderId="613" xfId="1" applyFont="1" applyBorder="1"/>
    <xf numFmtId="0" fontId="41" fillId="0" borderId="591" xfId="0" applyFont="1" applyBorder="1" applyAlignment="1">
      <alignment horizontal="right"/>
    </xf>
    <xf numFmtId="0" fontId="41" fillId="0" borderId="819" xfId="0" applyFont="1" applyBorder="1"/>
    <xf numFmtId="0" fontId="44" fillId="0" borderId="510" xfId="0" applyFont="1" applyBorder="1" applyAlignment="1">
      <alignment horizontal="right"/>
    </xf>
    <xf numFmtId="0" fontId="44" fillId="0" borderId="723" xfId="0" applyFont="1" applyBorder="1"/>
    <xf numFmtId="0" fontId="19" fillId="0" borderId="510" xfId="0" quotePrefix="1" applyFont="1" applyBorder="1" applyAlignment="1">
      <alignment horizontal="right"/>
    </xf>
    <xf numFmtId="0" fontId="41" fillId="0" borderId="723" xfId="0" applyFont="1" applyBorder="1"/>
    <xf numFmtId="0" fontId="41" fillId="0" borderId="510" xfId="0" applyFont="1" applyBorder="1" applyAlignment="1">
      <alignment horizontal="right"/>
    </xf>
    <xf numFmtId="0" fontId="41" fillId="0" borderId="820" xfId="0" applyFont="1" applyBorder="1" applyAlignment="1">
      <alignment horizontal="right"/>
    </xf>
    <xf numFmtId="0" fontId="41" fillId="0" borderId="821" xfId="0" applyFont="1" applyBorder="1"/>
    <xf numFmtId="0" fontId="41" fillId="0" borderId="726" xfId="0" applyFont="1" applyBorder="1"/>
    <xf numFmtId="0" fontId="41" fillId="0" borderId="595" xfId="0" applyFont="1" applyBorder="1"/>
    <xf numFmtId="0" fontId="41" fillId="0" borderId="796" xfId="0" applyFont="1" applyBorder="1"/>
    <xf numFmtId="0" fontId="41" fillId="0" borderId="725" xfId="0" applyFont="1" applyBorder="1"/>
    <xf numFmtId="0" fontId="41" fillId="0" borderId="728" xfId="0" applyFont="1" applyBorder="1"/>
    <xf numFmtId="0" fontId="41" fillId="0" borderId="532" xfId="0" applyFont="1" applyBorder="1"/>
    <xf numFmtId="164" fontId="41" fillId="0" borderId="595" xfId="1" applyFont="1" applyBorder="1"/>
    <xf numFmtId="164" fontId="41" fillId="0" borderId="419" xfId="1" applyFont="1" applyBorder="1"/>
    <xf numFmtId="164" fontId="41" fillId="0" borderId="725" xfId="1" applyFont="1" applyBorder="1"/>
    <xf numFmtId="164" fontId="41" fillId="0" borderId="724" xfId="1" applyFont="1" applyBorder="1"/>
    <xf numFmtId="164" fontId="41" fillId="0" borderId="532" xfId="1" applyFont="1" applyBorder="1"/>
    <xf numFmtId="164" fontId="41" fillId="0" borderId="533" xfId="1" applyFont="1" applyBorder="1"/>
    <xf numFmtId="164" fontId="41" fillId="0" borderId="795" xfId="1" applyFont="1" applyBorder="1"/>
    <xf numFmtId="164" fontId="41" fillId="0" borderId="822" xfId="1" applyFont="1" applyBorder="1"/>
    <xf numFmtId="164" fontId="41" fillId="0" borderId="537" xfId="1" applyFont="1" applyBorder="1"/>
    <xf numFmtId="164" fontId="41" fillId="0" borderId="538" xfId="1" applyFont="1" applyBorder="1"/>
    <xf numFmtId="0" fontId="4" fillId="0" borderId="823" xfId="0" applyFont="1" applyBorder="1"/>
    <xf numFmtId="164" fontId="4" fillId="0" borderId="824" xfId="1" applyFont="1" applyBorder="1"/>
    <xf numFmtId="164" fontId="2" fillId="0" borderId="406" xfId="1" applyFont="1" applyBorder="1"/>
    <xf numFmtId="164" fontId="4" fillId="0" borderId="406" xfId="1" applyFont="1" applyBorder="1"/>
    <xf numFmtId="164" fontId="2" fillId="0" borderId="697" xfId="1" applyFont="1" applyBorder="1"/>
    <xf numFmtId="164" fontId="4" fillId="0" borderId="411" xfId="1" applyFont="1" applyBorder="1"/>
    <xf numFmtId="164" fontId="4" fillId="0" borderId="698" xfId="1" applyFont="1" applyBorder="1"/>
    <xf numFmtId="164" fontId="4" fillId="0" borderId="382" xfId="1" applyFont="1" applyBorder="1"/>
    <xf numFmtId="164" fontId="4" fillId="0" borderId="386" xfId="1" applyFont="1" applyBorder="1"/>
    <xf numFmtId="164" fontId="2" fillId="0" borderId="382" xfId="1" applyFont="1" applyBorder="1"/>
    <xf numFmtId="164" fontId="2" fillId="0" borderId="386" xfId="1" applyFont="1" applyBorder="1"/>
    <xf numFmtId="164" fontId="2" fillId="0" borderId="701" xfId="1" applyFont="1" applyBorder="1"/>
    <xf numFmtId="164" fontId="2" fillId="0" borderId="699" xfId="1" applyFont="1" applyBorder="1"/>
    <xf numFmtId="164" fontId="2" fillId="0" borderId="693" xfId="1" applyFont="1" applyBorder="1"/>
    <xf numFmtId="0" fontId="4" fillId="0" borderId="824" xfId="0" applyFont="1" applyBorder="1"/>
    <xf numFmtId="0" fontId="4" fillId="0" borderId="382" xfId="0" applyFont="1" applyBorder="1"/>
    <xf numFmtId="0" fontId="4" fillId="0" borderId="386" xfId="0" applyFont="1" applyBorder="1"/>
    <xf numFmtId="164" fontId="4" fillId="0" borderId="690" xfId="1" applyFont="1" applyBorder="1" applyAlignment="1">
      <alignment horizontal="center"/>
    </xf>
    <xf numFmtId="164" fontId="2" fillId="0" borderId="690" xfId="1" applyFont="1" applyBorder="1" applyAlignment="1">
      <alignment horizontal="center"/>
    </xf>
    <xf numFmtId="164" fontId="4" fillId="0" borderId="752" xfId="1" applyFont="1" applyBorder="1" applyAlignment="1">
      <alignment horizontal="center"/>
    </xf>
    <xf numFmtId="0" fontId="3" fillId="0" borderId="407" xfId="0" applyFont="1" applyBorder="1" applyAlignment="1">
      <alignment horizontal="center"/>
    </xf>
    <xf numFmtId="0" fontId="3" fillId="0" borderId="697" xfId="0" applyFont="1" applyBorder="1" applyAlignment="1">
      <alignment horizontal="center"/>
    </xf>
    <xf numFmtId="10" fontId="4" fillId="0" borderId="697" xfId="11" applyNumberFormat="1" applyFont="1" applyBorder="1"/>
    <xf numFmtId="10" fontId="71" fillId="0" borderId="697" xfId="11" applyNumberFormat="1" applyFont="1" applyBorder="1"/>
    <xf numFmtId="0" fontId="4" fillId="0" borderId="698" xfId="0" applyFont="1" applyBorder="1" applyAlignment="1">
      <alignment horizontal="left"/>
    </xf>
    <xf numFmtId="164" fontId="4" fillId="0" borderId="382" xfId="1" applyFont="1" applyBorder="1" applyAlignment="1">
      <alignment horizontal="center"/>
    </xf>
    <xf numFmtId="0" fontId="2" fillId="0" borderId="539" xfId="0" applyFont="1" applyBorder="1" applyAlignment="1">
      <alignment horizontal="left"/>
    </xf>
    <xf numFmtId="164" fontId="2" fillId="0" borderId="696" xfId="1" applyFont="1" applyBorder="1"/>
    <xf numFmtId="164" fontId="2" fillId="0" borderId="823" xfId="1" applyFont="1" applyBorder="1" applyAlignment="1">
      <alignment horizontal="center"/>
    </xf>
    <xf numFmtId="164" fontId="2" fillId="0" borderId="823" xfId="1" applyFont="1" applyBorder="1"/>
    <xf numFmtId="0" fontId="4" fillId="0" borderId="556" xfId="0" applyFont="1" applyBorder="1"/>
    <xf numFmtId="164" fontId="4" fillId="0" borderId="714" xfId="1" applyFont="1" applyBorder="1" applyAlignment="1">
      <alignment horizontal="center"/>
    </xf>
    <xf numFmtId="164" fontId="4" fillId="0" borderId="701" xfId="1" applyFont="1" applyBorder="1" applyAlignment="1">
      <alignment horizontal="center"/>
    </xf>
    <xf numFmtId="164" fontId="4" fillId="0" borderId="702" xfId="1" applyFont="1" applyBorder="1" applyAlignment="1">
      <alignment horizontal="center"/>
    </xf>
    <xf numFmtId="164" fontId="4" fillId="0" borderId="704" xfId="1" applyFont="1" applyBorder="1" applyAlignment="1">
      <alignment horizontal="center"/>
    </xf>
    <xf numFmtId="164" fontId="2" fillId="0" borderId="382" xfId="1" applyFont="1" applyBorder="1" applyAlignment="1">
      <alignment horizontal="center"/>
    </xf>
    <xf numFmtId="164" fontId="4" fillId="0" borderId="692" xfId="1" applyFont="1" applyBorder="1" applyAlignment="1">
      <alignment horizontal="center"/>
    </xf>
    <xf numFmtId="164" fontId="2" fillId="0" borderId="693" xfId="1" applyFont="1" applyBorder="1" applyAlignment="1">
      <alignment horizontal="center"/>
    </xf>
    <xf numFmtId="164" fontId="2" fillId="0" borderId="759" xfId="1" applyFont="1" applyBorder="1" applyAlignment="1">
      <alignment horizontal="center"/>
    </xf>
    <xf numFmtId="164" fontId="4" fillId="0" borderId="89" xfId="1" applyFont="1" applyBorder="1" applyAlignment="1">
      <alignment horizontal="center"/>
    </xf>
    <xf numFmtId="164" fontId="2" fillId="0" borderId="89" xfId="1" applyFont="1" applyBorder="1" applyAlignment="1">
      <alignment horizontal="center"/>
    </xf>
    <xf numFmtId="164" fontId="4" fillId="0" borderId="693" xfId="1" applyFont="1" applyBorder="1" applyAlignment="1">
      <alignment horizontal="center"/>
    </xf>
    <xf numFmtId="164" fontId="2" fillId="0" borderId="714" xfId="1" applyFont="1" applyBorder="1" applyAlignment="1">
      <alignment horizontal="center"/>
    </xf>
    <xf numFmtId="164" fontId="2" fillId="0" borderId="701" xfId="1" applyFont="1" applyBorder="1" applyAlignment="1">
      <alignment horizontal="center"/>
    </xf>
    <xf numFmtId="164" fontId="2" fillId="0" borderId="702" xfId="1" applyFont="1" applyBorder="1" applyAlignment="1">
      <alignment horizontal="center"/>
    </xf>
    <xf numFmtId="164" fontId="2" fillId="0" borderId="704" xfId="1" applyFont="1" applyBorder="1" applyAlignment="1">
      <alignment horizontal="center"/>
    </xf>
    <xf numFmtId="164" fontId="2" fillId="0" borderId="692" xfId="1" applyFont="1" applyBorder="1" applyAlignment="1">
      <alignment horizontal="center"/>
    </xf>
    <xf numFmtId="164" fontId="2" fillId="0" borderId="690" xfId="1" applyFont="1" applyBorder="1" applyAlignment="1">
      <alignment horizontal="left"/>
    </xf>
    <xf numFmtId="164" fontId="13" fillId="0" borderId="690" xfId="1" applyFont="1" applyBorder="1" applyAlignment="1">
      <alignment horizontal="left"/>
    </xf>
    <xf numFmtId="164" fontId="2" fillId="0" borderId="7" xfId="1" applyFont="1" applyBorder="1" applyAlignment="1">
      <alignment horizontal="center"/>
    </xf>
    <xf numFmtId="0" fontId="2" fillId="0" borderId="813" xfId="0" applyFont="1" applyBorder="1" applyAlignment="1">
      <alignment horizontal="left"/>
    </xf>
    <xf numFmtId="164" fontId="4" fillId="0" borderId="727" xfId="1" applyFont="1" applyBorder="1"/>
    <xf numFmtId="164" fontId="4" fillId="0" borderId="814" xfId="1" applyFont="1" applyBorder="1"/>
    <xf numFmtId="164" fontId="14" fillId="0" borderId="814" xfId="1" applyFont="1" applyBorder="1" applyAlignment="1">
      <alignment horizontal="left"/>
    </xf>
    <xf numFmtId="164" fontId="2" fillId="0" borderId="693" xfId="1" applyFont="1" applyBorder="1" applyAlignment="1">
      <alignment horizontal="left"/>
    </xf>
    <xf numFmtId="0" fontId="2" fillId="0" borderId="382" xfId="0" applyFont="1" applyBorder="1" applyAlignment="1">
      <alignment horizontal="left"/>
    </xf>
    <xf numFmtId="0" fontId="2" fillId="0" borderId="89" xfId="0" applyFont="1" applyBorder="1" applyAlignment="1">
      <alignment horizontal="left"/>
    </xf>
    <xf numFmtId="164" fontId="2" fillId="0" borderId="695" xfId="1" applyFont="1" applyBorder="1" applyAlignment="1">
      <alignment horizontal="center"/>
    </xf>
    <xf numFmtId="164" fontId="2" fillId="0" borderId="831" xfId="1" applyFont="1" applyBorder="1"/>
    <xf numFmtId="164" fontId="2" fillId="0" borderId="833" xfId="1" applyFont="1" applyBorder="1"/>
    <xf numFmtId="164" fontId="4" fillId="0" borderId="833" xfId="1" applyFont="1" applyBorder="1"/>
    <xf numFmtId="0" fontId="2" fillId="0" borderId="701" xfId="0" applyFont="1" applyBorder="1" applyAlignment="1">
      <alignment horizontal="left"/>
    </xf>
    <xf numFmtId="0" fontId="2" fillId="0" borderId="702" xfId="0" applyFont="1" applyBorder="1" applyAlignment="1">
      <alignment horizontal="left"/>
    </xf>
    <xf numFmtId="167" fontId="4" fillId="0" borderId="678" xfId="0" applyNumberFormat="1" applyFont="1" applyBorder="1"/>
    <xf numFmtId="167" fontId="4" fillId="0" borderId="506" xfId="0" applyNumberFormat="1" applyFont="1" applyBorder="1"/>
    <xf numFmtId="0" fontId="4" fillId="0" borderId="834" xfId="0" applyFont="1" applyBorder="1" applyAlignment="1">
      <alignment vertical="center" wrapText="1"/>
    </xf>
    <xf numFmtId="0" fontId="4" fillId="0" borderId="650" xfId="0" applyFont="1" applyBorder="1" applyAlignment="1">
      <alignment vertical="center" wrapText="1"/>
    </xf>
    <xf numFmtId="0" fontId="2" fillId="0" borderId="835" xfId="0" applyFont="1" applyBorder="1" applyAlignment="1">
      <alignment vertical="center" wrapText="1"/>
    </xf>
    <xf numFmtId="0" fontId="2" fillId="0" borderId="511" xfId="0" applyFont="1" applyBorder="1" applyAlignment="1">
      <alignment vertical="center" wrapText="1"/>
    </xf>
    <xf numFmtId="0" fontId="4" fillId="0" borderId="835" xfId="0" quotePrefix="1" applyFont="1" applyBorder="1" applyAlignment="1">
      <alignment horizontal="right" vertical="center" wrapText="1"/>
    </xf>
    <xf numFmtId="0" fontId="4" fillId="0" borderId="511" xfId="0" applyFont="1" applyBorder="1" applyAlignment="1">
      <alignment vertical="center" wrapText="1"/>
    </xf>
    <xf numFmtId="0" fontId="4" fillId="0" borderId="835" xfId="0" applyFont="1" applyBorder="1" applyAlignment="1">
      <alignment vertical="center" wrapText="1"/>
    </xf>
    <xf numFmtId="0" fontId="14" fillId="0" borderId="511" xfId="0" applyFont="1" applyBorder="1" applyAlignment="1">
      <alignment vertical="center" wrapText="1"/>
    </xf>
    <xf numFmtId="0" fontId="14" fillId="0" borderId="836" xfId="0" applyFont="1" applyBorder="1" applyAlignment="1">
      <alignment vertical="center" wrapText="1"/>
    </xf>
    <xf numFmtId="167" fontId="4" fillId="0" borderId="581" xfId="0" applyNumberFormat="1" applyFont="1" applyBorder="1"/>
    <xf numFmtId="167" fontId="4" fillId="0" borderId="739" xfId="0" applyNumberFormat="1" applyFont="1" applyBorder="1"/>
    <xf numFmtId="167" fontId="4" fillId="0" borderId="684" xfId="0" applyNumberFormat="1" applyFont="1" applyBorder="1"/>
    <xf numFmtId="0" fontId="14" fillId="0" borderId="837" xfId="0" applyFont="1" applyBorder="1" applyAlignment="1">
      <alignment vertical="center" wrapText="1"/>
    </xf>
    <xf numFmtId="0" fontId="4" fillId="0" borderId="738" xfId="0" applyFont="1" applyBorder="1" applyAlignment="1">
      <alignment vertical="center" wrapText="1"/>
    </xf>
    <xf numFmtId="0" fontId="4" fillId="0" borderId="741" xfId="0" applyFont="1" applyBorder="1" applyAlignment="1">
      <alignment vertical="center" wrapText="1"/>
    </xf>
    <xf numFmtId="0" fontId="85" fillId="0" borderId="0" xfId="0" applyFont="1" applyBorder="1"/>
    <xf numFmtId="0" fontId="15" fillId="0" borderId="0" xfId="0" applyFont="1" applyBorder="1"/>
    <xf numFmtId="167" fontId="4" fillId="0" borderId="690" xfId="0" applyNumberFormat="1" applyFont="1" applyBorder="1"/>
    <xf numFmtId="164" fontId="4" fillId="0" borderId="691" xfId="1" applyFont="1" applyBorder="1" applyAlignment="1">
      <alignment horizontal="center"/>
    </xf>
    <xf numFmtId="167" fontId="4" fillId="0" borderId="752" xfId="0" applyNumberFormat="1" applyFont="1" applyBorder="1"/>
    <xf numFmtId="0" fontId="4" fillId="0" borderId="539" xfId="0" applyFont="1" applyBorder="1" applyAlignment="1">
      <alignment vertical="center"/>
    </xf>
    <xf numFmtId="0" fontId="4" fillId="0" borderId="696" xfId="0" applyFont="1" applyBorder="1" applyAlignment="1">
      <alignment vertical="center"/>
    </xf>
    <xf numFmtId="0" fontId="4" fillId="0" borderId="411" xfId="0" applyFont="1" applyBorder="1" applyAlignment="1">
      <alignment vertical="center"/>
    </xf>
    <xf numFmtId="0" fontId="4" fillId="0" borderId="698" xfId="0" applyFont="1" applyBorder="1" applyAlignment="1">
      <alignment vertical="center"/>
    </xf>
    <xf numFmtId="167" fontId="4" fillId="0" borderId="382" xfId="0" applyNumberFormat="1" applyFont="1" applyBorder="1"/>
    <xf numFmtId="167" fontId="4" fillId="0" borderId="701" xfId="0" applyNumberFormat="1" applyFont="1" applyBorder="1"/>
    <xf numFmtId="167" fontId="4" fillId="0" borderId="702" xfId="0" applyNumberFormat="1" applyFont="1" applyBorder="1"/>
    <xf numFmtId="164" fontId="4" fillId="0" borderId="703" xfId="1" applyFont="1" applyBorder="1" applyAlignment="1">
      <alignment horizontal="center"/>
    </xf>
    <xf numFmtId="167" fontId="4" fillId="0" borderId="823" xfId="0" applyNumberFormat="1" applyFont="1" applyBorder="1"/>
    <xf numFmtId="0" fontId="4" fillId="0" borderId="696" xfId="0" applyFont="1" applyBorder="1" applyAlignment="1">
      <alignment vertical="center" wrapText="1"/>
    </xf>
    <xf numFmtId="0" fontId="2" fillId="0" borderId="406" xfId="0" applyFont="1" applyBorder="1" applyAlignment="1">
      <alignment vertical="center"/>
    </xf>
    <xf numFmtId="0" fontId="14" fillId="0" borderId="697" xfId="0" applyFont="1" applyBorder="1" applyAlignment="1">
      <alignment vertical="center" wrapText="1"/>
    </xf>
    <xf numFmtId="0" fontId="4" fillId="0" borderId="33" xfId="0" applyFont="1" applyBorder="1" applyAlignment="1">
      <alignment vertical="center"/>
    </xf>
    <xf numFmtId="0" fontId="4" fillId="0" borderId="38" xfId="0" applyFont="1" applyBorder="1" applyAlignment="1">
      <alignment vertical="center"/>
    </xf>
    <xf numFmtId="167" fontId="2" fillId="0" borderId="690" xfId="0" applyNumberFormat="1" applyFont="1" applyBorder="1"/>
    <xf numFmtId="164" fontId="2" fillId="0" borderId="691" xfId="1" applyFont="1" applyBorder="1" applyAlignment="1">
      <alignment horizontal="center"/>
    </xf>
    <xf numFmtId="0" fontId="4" fillId="0" borderId="540" xfId="0" applyFont="1" applyBorder="1" applyAlignment="1">
      <alignment vertical="center"/>
    </xf>
    <xf numFmtId="0" fontId="14" fillId="0" borderId="406" xfId="0" applyFont="1" applyBorder="1" applyAlignment="1">
      <alignment vertical="center"/>
    </xf>
    <xf numFmtId="0" fontId="14" fillId="0" borderId="407" xfId="0" applyFont="1" applyBorder="1" applyAlignment="1">
      <alignment vertical="center"/>
    </xf>
    <xf numFmtId="0" fontId="14" fillId="0" borderId="697" xfId="0" applyFont="1" applyBorder="1" applyAlignment="1">
      <alignment vertical="center"/>
    </xf>
    <xf numFmtId="0" fontId="4" fillId="0" borderId="406" xfId="0" applyFont="1" applyBorder="1" applyAlignment="1">
      <alignment vertical="center"/>
    </xf>
    <xf numFmtId="0" fontId="4" fillId="0" borderId="407" xfId="0" quotePrefix="1" applyFont="1" applyBorder="1" applyAlignment="1">
      <alignment horizontal="right" vertical="center" wrapText="1"/>
    </xf>
    <xf numFmtId="0" fontId="4" fillId="0" borderId="407" xfId="0" applyFont="1" applyBorder="1" applyAlignment="1">
      <alignment vertical="center"/>
    </xf>
    <xf numFmtId="0" fontId="4" fillId="0" borderId="412" xfId="0" applyFont="1" applyBorder="1" applyAlignment="1">
      <alignment vertical="center"/>
    </xf>
    <xf numFmtId="164" fontId="4" fillId="0" borderId="386" xfId="1" applyFont="1" applyBorder="1" applyAlignment="1">
      <alignment horizontal="center"/>
    </xf>
    <xf numFmtId="164" fontId="4" fillId="0" borderId="699" xfId="1" applyFont="1" applyBorder="1" applyAlignment="1">
      <alignment horizontal="center"/>
    </xf>
    <xf numFmtId="0" fontId="85" fillId="0" borderId="6" xfId="0" applyFont="1" applyBorder="1"/>
    <xf numFmtId="168" fontId="4" fillId="0" borderId="702" xfId="1" applyNumberFormat="1" applyFont="1" applyBorder="1" applyAlignment="1">
      <alignment horizontal="center"/>
    </xf>
    <xf numFmtId="168" fontId="4" fillId="0" borderId="704" xfId="1" applyNumberFormat="1" applyFont="1" applyBorder="1" applyAlignment="1">
      <alignment horizontal="center"/>
    </xf>
    <xf numFmtId="168" fontId="4" fillId="0" borderId="692" xfId="0" applyNumberFormat="1" applyFont="1" applyBorder="1"/>
    <xf numFmtId="168" fontId="4" fillId="0" borderId="704" xfId="0" applyNumberFormat="1" applyFont="1" applyBorder="1" applyAlignment="1">
      <alignment horizontal="center"/>
    </xf>
    <xf numFmtId="164" fontId="4" fillId="0" borderId="707" xfId="1" applyFont="1" applyBorder="1" applyAlignment="1">
      <alignment horizontal="center"/>
    </xf>
    <xf numFmtId="164" fontId="4" fillId="0" borderId="708" xfId="1" applyFont="1" applyBorder="1" applyAlignment="1">
      <alignment horizontal="center"/>
    </xf>
    <xf numFmtId="164" fontId="2" fillId="4" borderId="765" xfId="1" applyFont="1" applyFill="1" applyBorder="1"/>
    <xf numFmtId="178" fontId="4" fillId="0" borderId="823" xfId="0" applyNumberFormat="1" applyFont="1" applyBorder="1"/>
    <xf numFmtId="178" fontId="4" fillId="0" borderId="752" xfId="0" applyNumberFormat="1" applyFont="1" applyBorder="1" applyAlignment="1">
      <alignment horizontal="left"/>
    </xf>
    <xf numFmtId="178" fontId="4" fillId="0" borderId="752" xfId="0" applyNumberFormat="1" applyFont="1" applyBorder="1"/>
    <xf numFmtId="168" fontId="4" fillId="0" borderId="753" xfId="1" applyNumberFormat="1" applyFont="1" applyBorder="1"/>
    <xf numFmtId="0" fontId="9" fillId="0" borderId="411" xfId="0" applyFont="1" applyBorder="1"/>
    <xf numFmtId="0" fontId="9" fillId="0" borderId="698" xfId="0" applyFont="1" applyBorder="1"/>
    <xf numFmtId="178" fontId="4" fillId="0" borderId="382" xfId="0" applyNumberFormat="1" applyFont="1" applyBorder="1" applyAlignment="1">
      <alignment horizontal="left"/>
    </xf>
    <xf numFmtId="178" fontId="4" fillId="0" borderId="382" xfId="0" applyNumberFormat="1" applyFont="1" applyBorder="1"/>
    <xf numFmtId="168" fontId="4" fillId="0" borderId="386" xfId="1" applyNumberFormat="1" applyFont="1" applyBorder="1"/>
    <xf numFmtId="178" fontId="4" fillId="0" borderId="701" xfId="0" applyNumberFormat="1" applyFont="1" applyBorder="1"/>
    <xf numFmtId="178" fontId="4" fillId="0" borderId="702" xfId="0" applyNumberFormat="1" applyFont="1" applyBorder="1"/>
    <xf numFmtId="0" fontId="79" fillId="0" borderId="407" xfId="0" applyFont="1" applyBorder="1" applyAlignment="1">
      <alignment horizontal="left" vertical="top"/>
    </xf>
    <xf numFmtId="0" fontId="95" fillId="13" borderId="838" xfId="4" applyFont="1" applyFill="1" applyBorder="1" applyAlignment="1">
      <alignment horizontal="center"/>
    </xf>
    <xf numFmtId="164" fontId="11" fillId="0" borderId="0" xfId="1" applyFont="1" applyBorder="1" applyAlignment="1">
      <alignment horizontal="center"/>
    </xf>
    <xf numFmtId="164" fontId="2" fillId="4" borderId="472" xfId="1" applyFont="1" applyFill="1" applyBorder="1"/>
    <xf numFmtId="164" fontId="4" fillId="0" borderId="839" xfId="1" quotePrefix="1" applyFont="1" applyBorder="1" applyAlignment="1">
      <alignment horizontal="center"/>
    </xf>
    <xf numFmtId="164" fontId="4" fillId="0" borderId="840" xfId="1" quotePrefix="1" applyFont="1" applyBorder="1" applyAlignment="1">
      <alignment horizontal="center"/>
    </xf>
    <xf numFmtId="164" fontId="4" fillId="0" borderId="841" xfId="1" quotePrefix="1" applyFont="1" applyBorder="1" applyAlignment="1">
      <alignment horizontal="center"/>
    </xf>
    <xf numFmtId="164" fontId="4" fillId="0" borderId="842" xfId="1" quotePrefix="1" applyFont="1" applyBorder="1" applyAlignment="1">
      <alignment horizontal="center"/>
    </xf>
    <xf numFmtId="164" fontId="4" fillId="0" borderId="843" xfId="1" applyFont="1" applyBorder="1" applyAlignment="1">
      <alignment horizontal="center"/>
    </xf>
    <xf numFmtId="175" fontId="4" fillId="0" borderId="480" xfId="0" applyNumberFormat="1" applyFont="1" applyBorder="1" applyAlignment="1">
      <alignment horizontal="center"/>
    </xf>
    <xf numFmtId="164" fontId="4" fillId="0" borderId="480" xfId="1" applyFont="1" applyBorder="1" applyAlignment="1">
      <alignment horizontal="center"/>
    </xf>
    <xf numFmtId="164" fontId="4" fillId="0" borderId="480" xfId="1" quotePrefix="1" applyFont="1" applyBorder="1" applyAlignment="1">
      <alignment horizontal="center"/>
    </xf>
    <xf numFmtId="0" fontId="15" fillId="9" borderId="373" xfId="0" applyFont="1" applyFill="1" applyBorder="1" applyAlignment="1">
      <alignment horizontal="left" vertical="center" wrapText="1"/>
    </xf>
    <xf numFmtId="0" fontId="4" fillId="0" borderId="0" xfId="0" applyFont="1"/>
    <xf numFmtId="0" fontId="11" fillId="0" borderId="0" xfId="0" applyFont="1" applyAlignment="1">
      <alignment horizontal="center"/>
    </xf>
    <xf numFmtId="0" fontId="25" fillId="0" borderId="0" xfId="0" applyFont="1" applyAlignment="1">
      <alignment horizontal="center"/>
    </xf>
    <xf numFmtId="0" fontId="2" fillId="0" borderId="0" xfId="0" applyFont="1" applyAlignment="1">
      <alignment horizontal="center" wrapText="1"/>
    </xf>
    <xf numFmtId="0" fontId="2" fillId="0" borderId="8" xfId="0" applyFont="1" applyBorder="1" applyAlignment="1">
      <alignment horizontal="center" wrapText="1"/>
    </xf>
    <xf numFmtId="0" fontId="2" fillId="0" borderId="0" xfId="0" applyFont="1" applyAlignment="1">
      <alignment horizontal="center" vertical="center"/>
    </xf>
    <xf numFmtId="0" fontId="2" fillId="0" borderId="8" xfId="0" applyFont="1" applyBorder="1" applyAlignment="1">
      <alignment horizontal="center" vertical="center"/>
    </xf>
    <xf numFmtId="0" fontId="14" fillId="0" borderId="0" xfId="0" applyFont="1" applyAlignment="1">
      <alignment horizontal="center"/>
    </xf>
    <xf numFmtId="0" fontId="3" fillId="0" borderId="0" xfId="0" applyFont="1" applyAlignment="1">
      <alignment horizontal="center"/>
    </xf>
    <xf numFmtId="0" fontId="4" fillId="0" borderId="2" xfId="0" applyFont="1" applyBorder="1" applyAlignment="1">
      <alignment horizontal="center"/>
    </xf>
    <xf numFmtId="0" fontId="4" fillId="0" borderId="3" xfId="0" applyFont="1" applyBorder="1"/>
    <xf numFmtId="0" fontId="2" fillId="0" borderId="0" xfId="0" applyFont="1" applyAlignment="1">
      <alignment horizontal="left"/>
    </xf>
    <xf numFmtId="0" fontId="2" fillId="0" borderId="0" xfId="0" applyFont="1" applyAlignment="1">
      <alignment horizontal="center"/>
    </xf>
    <xf numFmtId="0" fontId="2" fillId="0" borderId="8" xfId="0" applyFont="1" applyBorder="1" applyAlignment="1">
      <alignment horizontal="center"/>
    </xf>
    <xf numFmtId="0" fontId="2" fillId="0" borderId="0" xfId="0" applyFont="1"/>
    <xf numFmtId="0" fontId="2" fillId="0" borderId="235" xfId="0" applyFont="1" applyBorder="1" applyAlignment="1">
      <alignment horizontal="center" vertical="center" wrapText="1"/>
    </xf>
    <xf numFmtId="0" fontId="2" fillId="0" borderId="236" xfId="0" applyFont="1" applyBorder="1" applyAlignment="1">
      <alignment horizontal="center" vertical="center" wrapText="1"/>
    </xf>
    <xf numFmtId="0" fontId="2" fillId="0" borderId="237" xfId="0" applyFont="1" applyBorder="1" applyAlignment="1">
      <alignment horizontal="center" vertical="center" wrapText="1"/>
    </xf>
    <xf numFmtId="165" fontId="44" fillId="0" borderId="95" xfId="1" applyNumberFormat="1" applyFont="1" applyBorder="1" applyAlignment="1">
      <alignment horizontal="center" wrapText="1"/>
    </xf>
    <xf numFmtId="165" fontId="44" fillId="0" borderId="101" xfId="1" applyNumberFormat="1" applyFont="1" applyBorder="1" applyAlignment="1">
      <alignment horizontal="center" wrapText="1"/>
    </xf>
    <xf numFmtId="165" fontId="44" fillId="0" borderId="111" xfId="1" applyNumberFormat="1" applyFont="1" applyBorder="1" applyAlignment="1">
      <alignment horizontal="center"/>
    </xf>
    <xf numFmtId="165" fontId="44" fillId="0" borderId="51" xfId="1" applyNumberFormat="1" applyFont="1" applyBorder="1" applyAlignment="1">
      <alignment horizontal="center"/>
    </xf>
    <xf numFmtId="165" fontId="44" fillId="0" borderId="96" xfId="1" applyNumberFormat="1" applyFont="1" applyBorder="1" applyAlignment="1">
      <alignment horizontal="center" vertical="center" wrapText="1"/>
    </xf>
    <xf numFmtId="0" fontId="11" fillId="0" borderId="6" xfId="0" applyFont="1" applyBorder="1" applyAlignment="1">
      <alignment horizontal="center"/>
    </xf>
    <xf numFmtId="165" fontId="44" fillId="0" borderId="88" xfId="1" applyNumberFormat="1" applyFont="1" applyBorder="1" applyAlignment="1">
      <alignment horizontal="center" wrapText="1"/>
    </xf>
    <xf numFmtId="165" fontId="44" fillId="0" borderId="100" xfId="1" applyNumberFormat="1" applyFont="1" applyBorder="1" applyAlignment="1">
      <alignment horizontal="center" wrapText="1"/>
    </xf>
    <xf numFmtId="0" fontId="67" fillId="0" borderId="6" xfId="0" applyFont="1" applyBorder="1"/>
    <xf numFmtId="0" fontId="66" fillId="8" borderId="210" xfId="0" applyFont="1" applyFill="1" applyBorder="1" applyAlignment="1">
      <alignment horizontal="center" vertical="center"/>
    </xf>
    <xf numFmtId="0" fontId="66" fillId="8" borderId="211" xfId="0" applyFont="1" applyFill="1" applyBorder="1" applyAlignment="1">
      <alignment horizontal="center" vertical="center"/>
    </xf>
    <xf numFmtId="0" fontId="66" fillId="8" borderId="212" xfId="0" applyFont="1" applyFill="1" applyBorder="1" applyAlignment="1">
      <alignment horizontal="center" vertical="center"/>
    </xf>
    <xf numFmtId="0" fontId="17" fillId="4" borderId="56" xfId="0" applyFont="1" applyFill="1" applyBorder="1" applyAlignment="1">
      <alignment horizontal="center"/>
    </xf>
    <xf numFmtId="0" fontId="17" fillId="4" borderId="0" xfId="0" applyFont="1" applyFill="1" applyAlignment="1">
      <alignment horizontal="center"/>
    </xf>
    <xf numFmtId="0" fontId="23" fillId="4" borderId="56" xfId="0" applyFont="1" applyFill="1" applyBorder="1" applyAlignment="1">
      <alignment horizontal="center" vertical="center"/>
    </xf>
    <xf numFmtId="0" fontId="23" fillId="4" borderId="0" xfId="0" applyFont="1" applyFill="1" applyAlignment="1">
      <alignment horizontal="center" vertical="center"/>
    </xf>
    <xf numFmtId="0" fontId="23" fillId="4" borderId="57" xfId="0" applyFont="1" applyFill="1" applyBorder="1" applyAlignment="1">
      <alignment horizontal="center" vertical="center"/>
    </xf>
    <xf numFmtId="0" fontId="24" fillId="4" borderId="56" xfId="0" applyFont="1" applyFill="1" applyBorder="1" applyAlignment="1">
      <alignment horizontal="center" vertical="center"/>
    </xf>
    <xf numFmtId="0" fontId="24" fillId="4" borderId="0" xfId="0" applyFont="1" applyFill="1" applyAlignment="1">
      <alignment horizontal="center" vertical="center"/>
    </xf>
    <xf numFmtId="0" fontId="24" fillId="4" borderId="57" xfId="0" applyFont="1" applyFill="1" applyBorder="1" applyAlignment="1">
      <alignment horizontal="center" vertical="center"/>
    </xf>
    <xf numFmtId="0" fontId="43" fillId="4" borderId="56" xfId="0" applyFont="1" applyFill="1" applyBorder="1" applyAlignment="1">
      <alignment horizontal="center" vertical="center"/>
    </xf>
    <xf numFmtId="0" fontId="43" fillId="4" borderId="0" xfId="0" applyFont="1" applyFill="1" applyAlignment="1">
      <alignment horizontal="center" vertical="center"/>
    </xf>
    <xf numFmtId="0" fontId="43" fillId="4" borderId="57" xfId="0" applyFont="1" applyFill="1" applyBorder="1" applyAlignment="1">
      <alignment horizontal="center" vertical="center"/>
    </xf>
    <xf numFmtId="0" fontId="16" fillId="4" borderId="56" xfId="0" applyFont="1" applyFill="1" applyBorder="1" applyAlignment="1">
      <alignment horizontal="center" vertical="top"/>
    </xf>
    <xf numFmtId="0" fontId="16" fillId="4" borderId="0" xfId="0" applyFont="1" applyFill="1" applyAlignment="1">
      <alignment horizontal="center" vertical="top"/>
    </xf>
    <xf numFmtId="0" fontId="16" fillId="4" borderId="57" xfId="0" applyFont="1" applyFill="1" applyBorder="1" applyAlignment="1">
      <alignment horizontal="center" vertical="top"/>
    </xf>
    <xf numFmtId="0" fontId="16" fillId="4" borderId="56" xfId="0" applyFont="1" applyFill="1" applyBorder="1" applyAlignment="1">
      <alignment horizontal="center"/>
    </xf>
    <xf numFmtId="0" fontId="16" fillId="4" borderId="0" xfId="0" applyFont="1" applyFill="1" applyAlignment="1">
      <alignment horizontal="center"/>
    </xf>
    <xf numFmtId="0" fontId="16" fillId="4" borderId="57" xfId="0" applyFont="1" applyFill="1" applyBorder="1" applyAlignment="1">
      <alignment horizontal="center"/>
    </xf>
    <xf numFmtId="0" fontId="18" fillId="4" borderId="56" xfId="0" applyFont="1" applyFill="1" applyBorder="1" applyAlignment="1">
      <alignment horizontal="center" vertical="top"/>
    </xf>
    <xf numFmtId="0" fontId="18" fillId="4" borderId="0" xfId="0" applyFont="1" applyFill="1" applyAlignment="1">
      <alignment horizontal="center" vertical="top"/>
    </xf>
    <xf numFmtId="0" fontId="18" fillId="4" borderId="57" xfId="0" applyFont="1" applyFill="1" applyBorder="1" applyAlignment="1">
      <alignment horizontal="center" vertical="top"/>
    </xf>
    <xf numFmtId="0" fontId="22" fillId="4" borderId="56" xfId="0" applyFont="1" applyFill="1" applyBorder="1" applyAlignment="1">
      <alignment horizontal="center" vertical="center"/>
    </xf>
    <xf numFmtId="0" fontId="22" fillId="4" borderId="0" xfId="0" applyFont="1" applyFill="1" applyAlignment="1">
      <alignment horizontal="center" vertical="center"/>
    </xf>
    <xf numFmtId="0" fontId="22" fillId="4" borderId="57" xfId="0" applyFont="1" applyFill="1" applyBorder="1" applyAlignment="1">
      <alignment horizontal="center" vertical="center"/>
    </xf>
    <xf numFmtId="0" fontId="42" fillId="0" borderId="74" xfId="0" applyFont="1" applyBorder="1" applyAlignment="1">
      <alignment vertical="center" wrapText="1"/>
    </xf>
    <xf numFmtId="0" fontId="42" fillId="0" borderId="14" xfId="0" applyFont="1" applyBorder="1" applyAlignment="1">
      <alignment vertical="center" wrapText="1"/>
    </xf>
    <xf numFmtId="0" fontId="42" fillId="0" borderId="364" xfId="0" applyFont="1" applyBorder="1" applyAlignment="1">
      <alignment vertical="center" wrapText="1"/>
    </xf>
    <xf numFmtId="0" fontId="42" fillId="0" borderId="363" xfId="0" applyFont="1" applyBorder="1" applyAlignment="1">
      <alignment vertical="center" wrapText="1"/>
    </xf>
    <xf numFmtId="0" fontId="42" fillId="0" borderId="114" xfId="0" applyFont="1" applyBorder="1" applyAlignment="1">
      <alignment vertical="center" wrapText="1"/>
    </xf>
    <xf numFmtId="0" fontId="42" fillId="0" borderId="6" xfId="0" applyFont="1" applyBorder="1" applyAlignment="1">
      <alignment vertical="center" wrapText="1"/>
    </xf>
    <xf numFmtId="0" fontId="42" fillId="0" borderId="22" xfId="0" applyFont="1" applyBorder="1" applyAlignment="1">
      <alignment vertical="center" wrapText="1"/>
    </xf>
    <xf numFmtId="0" fontId="101" fillId="0" borderId="14" xfId="4" applyFont="1" applyBorder="1" applyAlignment="1">
      <alignment vertical="center" wrapText="1"/>
    </xf>
    <xf numFmtId="0" fontId="101" fillId="0" borderId="79" xfId="4" applyFont="1" applyBorder="1" applyAlignment="1">
      <alignment vertical="center" wrapText="1"/>
    </xf>
    <xf numFmtId="0" fontId="42" fillId="0" borderId="364" xfId="0" applyFont="1" applyBorder="1" applyAlignment="1">
      <alignment horizontal="left" vertical="center" wrapText="1"/>
    </xf>
    <xf numFmtId="0" fontId="42" fillId="0" borderId="363" xfId="0" applyFont="1" applyBorder="1" applyAlignment="1">
      <alignment horizontal="left" vertical="center" wrapText="1"/>
    </xf>
    <xf numFmtId="0" fontId="42" fillId="0" borderId="114" xfId="0" applyFont="1" applyFill="1" applyBorder="1" applyAlignment="1">
      <alignment horizontal="left" vertical="center" wrapText="1"/>
    </xf>
    <xf numFmtId="0" fontId="42" fillId="0" borderId="22" xfId="0" applyFont="1" applyFill="1" applyBorder="1" applyAlignment="1">
      <alignment horizontal="left" vertical="center" wrapText="1"/>
    </xf>
    <xf numFmtId="0" fontId="42" fillId="0" borderId="6" xfId="0" applyFont="1" applyFill="1" applyBorder="1" applyAlignment="1">
      <alignment horizontal="left" vertical="center" wrapText="1"/>
    </xf>
    <xf numFmtId="0" fontId="101" fillId="0" borderId="6" xfId="4" applyFont="1" applyFill="1" applyBorder="1" applyAlignment="1">
      <alignment vertical="center" wrapText="1"/>
    </xf>
    <xf numFmtId="0" fontId="101" fillId="0" borderId="204" xfId="4" applyFont="1" applyFill="1" applyBorder="1" applyAlignment="1">
      <alignment vertical="center" wrapText="1"/>
    </xf>
    <xf numFmtId="0" fontId="101" fillId="0" borderId="22" xfId="4" applyFont="1" applyBorder="1" applyAlignment="1">
      <alignment vertical="center" wrapText="1"/>
    </xf>
    <xf numFmtId="0" fontId="101" fillId="0" borderId="6" xfId="4" applyFont="1" applyBorder="1" applyAlignment="1">
      <alignment vertical="center" wrapText="1"/>
    </xf>
    <xf numFmtId="0" fontId="101" fillId="0" borderId="204" xfId="4" applyFont="1" applyBorder="1" applyAlignment="1">
      <alignment vertical="center" wrapText="1"/>
    </xf>
    <xf numFmtId="0" fontId="42" fillId="0" borderId="14" xfId="0" applyFont="1" applyFill="1" applyBorder="1" applyAlignment="1">
      <alignment vertical="center" wrapText="1"/>
    </xf>
    <xf numFmtId="0" fontId="42" fillId="0" borderId="114" xfId="0" applyFont="1" applyFill="1" applyBorder="1" applyAlignment="1">
      <alignment vertical="center" wrapText="1"/>
    </xf>
    <xf numFmtId="0" fontId="42" fillId="0" borderId="6" xfId="0" applyFont="1" applyFill="1" applyBorder="1" applyAlignment="1">
      <alignment vertical="center" wrapText="1"/>
    </xf>
    <xf numFmtId="0" fontId="42" fillId="0" borderId="22" xfId="0" applyFont="1" applyFill="1" applyBorder="1" applyAlignment="1">
      <alignment vertical="center" wrapText="1"/>
    </xf>
    <xf numFmtId="0" fontId="42" fillId="0" borderId="114" xfId="0" applyFont="1" applyFill="1" applyBorder="1" applyAlignment="1">
      <alignment vertical="center"/>
    </xf>
    <xf numFmtId="0" fontId="42" fillId="0" borderId="6" xfId="0" applyFont="1" applyFill="1" applyBorder="1" applyAlignment="1">
      <alignment vertical="center"/>
    </xf>
    <xf numFmtId="0" fontId="42" fillId="0" borderId="22" xfId="0" applyFont="1" applyFill="1" applyBorder="1" applyAlignment="1">
      <alignment vertical="center"/>
    </xf>
    <xf numFmtId="0" fontId="101" fillId="0" borderId="114" xfId="4" applyFont="1" applyBorder="1" applyAlignment="1">
      <alignment vertical="center" wrapText="1"/>
    </xf>
    <xf numFmtId="0" fontId="42" fillId="0" borderId="348" xfId="0" applyFont="1" applyBorder="1" applyAlignment="1">
      <alignment horizontal="left" vertical="center" wrapText="1"/>
    </xf>
    <xf numFmtId="0" fontId="59" fillId="0" borderId="194" xfId="0" applyFont="1" applyBorder="1" applyAlignment="1">
      <alignment vertical="center" wrapText="1"/>
    </xf>
    <xf numFmtId="0" fontId="59" fillId="0" borderId="110" xfId="0" applyFont="1" applyBorder="1" applyAlignment="1">
      <alignment vertical="center" wrapText="1"/>
    </xf>
    <xf numFmtId="0" fontId="59" fillId="0" borderId="180" xfId="0" applyFont="1" applyBorder="1" applyAlignment="1">
      <alignment horizontal="center" vertical="center"/>
    </xf>
    <xf numFmtId="0" fontId="102" fillId="0" borderId="208" xfId="4" applyFont="1" applyBorder="1" applyAlignment="1">
      <alignment vertical="center" wrapText="1"/>
    </xf>
    <xf numFmtId="0" fontId="102" fillId="0" borderId="209" xfId="4" applyFont="1" applyBorder="1" applyAlignment="1">
      <alignment vertical="center" wrapText="1"/>
    </xf>
    <xf numFmtId="0" fontId="59" fillId="0" borderId="205" xfId="0" applyFont="1" applyBorder="1" applyAlignment="1">
      <alignment horizontal="center" vertical="center"/>
    </xf>
    <xf numFmtId="0" fontId="59" fillId="0" borderId="180" xfId="0" applyFont="1" applyBorder="1" applyAlignment="1">
      <alignment horizontal="center" vertical="center" wrapText="1"/>
    </xf>
    <xf numFmtId="0" fontId="42" fillId="0" borderId="206" xfId="0" applyFont="1" applyBorder="1" applyAlignment="1">
      <alignment vertical="center" wrapText="1"/>
    </xf>
    <xf numFmtId="0" fontId="42" fillId="0" borderId="76" xfId="0" applyFont="1" applyBorder="1" applyAlignment="1">
      <alignment vertical="center" wrapText="1"/>
    </xf>
    <xf numFmtId="0" fontId="42" fillId="0" borderId="20" xfId="0" applyFont="1" applyBorder="1" applyAlignment="1">
      <alignment vertical="center" wrapText="1"/>
    </xf>
    <xf numFmtId="0" fontId="42" fillId="0" borderId="114" xfId="0" applyFont="1" applyBorder="1" applyAlignment="1">
      <alignment horizontal="left" vertical="center" wrapText="1"/>
    </xf>
    <xf numFmtId="0" fontId="42" fillId="0" borderId="6" xfId="0" applyFont="1" applyBorder="1" applyAlignment="1">
      <alignment horizontal="left" vertical="center" wrapText="1"/>
    </xf>
    <xf numFmtId="0" fontId="42" fillId="0" borderId="22" xfId="0" applyFont="1" applyBorder="1" applyAlignment="1">
      <alignment horizontal="left" vertical="center" wrapText="1"/>
    </xf>
    <xf numFmtId="0" fontId="42" fillId="0" borderId="75" xfId="0" applyFont="1" applyBorder="1" applyAlignment="1">
      <alignment vertical="center" wrapText="1"/>
    </xf>
    <xf numFmtId="0" fontId="59" fillId="0" borderId="207" xfId="0" applyFont="1" applyBorder="1" applyAlignment="1">
      <alignment horizontal="center" vertical="center" wrapText="1"/>
    </xf>
    <xf numFmtId="0" fontId="59" fillId="0" borderId="78" xfId="0" applyFont="1" applyBorder="1" applyAlignment="1">
      <alignment vertical="center" wrapText="1"/>
    </xf>
    <xf numFmtId="0" fontId="86" fillId="7" borderId="449" xfId="0" applyFont="1" applyFill="1" applyBorder="1" applyAlignment="1" applyProtection="1">
      <alignment horizontal="center" vertical="top"/>
      <protection locked="0"/>
    </xf>
    <xf numFmtId="0" fontId="86" fillId="7" borderId="451" xfId="0" applyFont="1" applyFill="1" applyBorder="1" applyAlignment="1" applyProtection="1">
      <alignment horizontal="center" vertical="top"/>
      <protection locked="0"/>
    </xf>
    <xf numFmtId="0" fontId="86" fillId="7" borderId="456" xfId="0" applyFont="1" applyFill="1" applyBorder="1" applyAlignment="1" applyProtection="1">
      <alignment horizontal="center" vertical="top"/>
      <protection locked="0"/>
    </xf>
    <xf numFmtId="0" fontId="86" fillId="7" borderId="455" xfId="0" applyFont="1" applyFill="1" applyBorder="1" applyAlignment="1" applyProtection="1">
      <alignment horizontal="center" vertical="top"/>
      <protection locked="0"/>
    </xf>
    <xf numFmtId="0" fontId="86" fillId="7" borderId="489" xfId="0" applyFont="1" applyFill="1" applyBorder="1" applyAlignment="1" applyProtection="1">
      <alignment horizontal="left" vertical="top"/>
      <protection locked="0"/>
    </xf>
    <xf numFmtId="0" fontId="86" fillId="7" borderId="526" xfId="0" applyFont="1" applyFill="1" applyBorder="1" applyAlignment="1" applyProtection="1">
      <alignment horizontal="left" vertical="top"/>
      <protection locked="0"/>
    </xf>
    <xf numFmtId="0" fontId="86" fillId="7" borderId="449" xfId="0" applyFont="1" applyFill="1" applyBorder="1" applyAlignment="1" applyProtection="1">
      <alignment horizontal="left" vertical="top"/>
      <protection locked="0"/>
    </xf>
    <xf numFmtId="0" fontId="86" fillId="7" borderId="527" xfId="0" applyFont="1" applyFill="1" applyBorder="1" applyAlignment="1" applyProtection="1">
      <alignment horizontal="left" vertical="top"/>
      <protection locked="0"/>
    </xf>
    <xf numFmtId="0" fontId="86" fillId="7" borderId="456" xfId="0" applyFont="1" applyFill="1" applyBorder="1" applyAlignment="1" applyProtection="1">
      <alignment horizontal="left" vertical="top"/>
      <protection locked="0"/>
    </xf>
    <xf numFmtId="0" fontId="86" fillId="7" borderId="528" xfId="0" applyFont="1" applyFill="1" applyBorder="1" applyAlignment="1" applyProtection="1">
      <alignment horizontal="left" vertical="top"/>
      <protection locked="0"/>
    </xf>
    <xf numFmtId="0" fontId="86" fillId="7" borderId="489" xfId="0" applyFont="1" applyFill="1" applyBorder="1" applyAlignment="1" applyProtection="1">
      <alignment vertical="top"/>
      <protection locked="0"/>
    </xf>
    <xf numFmtId="0" fontId="86" fillId="7" borderId="491" xfId="0" applyFont="1" applyFill="1" applyBorder="1" applyAlignment="1" applyProtection="1">
      <alignment vertical="top"/>
      <protection locked="0"/>
    </xf>
    <xf numFmtId="0" fontId="86" fillId="7" borderId="449" xfId="0" applyFont="1" applyFill="1" applyBorder="1" applyAlignment="1" applyProtection="1">
      <alignment vertical="top"/>
      <protection locked="0"/>
    </xf>
    <xf numFmtId="0" fontId="86" fillId="7" borderId="451" xfId="0" applyFont="1" applyFill="1" applyBorder="1" applyAlignment="1" applyProtection="1">
      <alignment vertical="top"/>
      <protection locked="0"/>
    </xf>
    <xf numFmtId="0" fontId="86" fillId="7" borderId="152" xfId="0" applyFont="1" applyFill="1" applyBorder="1" applyAlignment="1" applyProtection="1">
      <alignment horizontal="center" vertical="top"/>
      <protection locked="0"/>
    </xf>
    <xf numFmtId="0" fontId="86" fillId="7" borderId="5" xfId="0" applyFont="1" applyFill="1" applyBorder="1" applyAlignment="1" applyProtection="1">
      <alignment horizontal="center" vertical="top"/>
      <protection locked="0"/>
    </xf>
    <xf numFmtId="0" fontId="86" fillId="7" borderId="170" xfId="0" applyFont="1" applyFill="1" applyBorder="1" applyAlignment="1" applyProtection="1">
      <alignment horizontal="center" vertical="top"/>
      <protection locked="0"/>
    </xf>
    <xf numFmtId="0" fontId="86" fillId="0" borderId="519" xfId="0" applyFont="1" applyBorder="1" applyAlignment="1" applyProtection="1">
      <alignment horizontal="center" vertical="top"/>
      <protection locked="0"/>
    </xf>
    <xf numFmtId="0" fontId="86" fillId="0" borderId="506" xfId="0" applyFont="1" applyBorder="1" applyAlignment="1" applyProtection="1">
      <alignment horizontal="center" vertical="top"/>
      <protection locked="0"/>
    </xf>
    <xf numFmtId="0" fontId="86" fillId="0" borderId="507" xfId="0" applyFont="1" applyBorder="1" applyAlignment="1" applyProtection="1">
      <alignment horizontal="center" vertical="top"/>
      <protection locked="0"/>
    </xf>
    <xf numFmtId="0" fontId="86" fillId="7" borderId="506" xfId="0" applyFont="1" applyFill="1" applyBorder="1" applyAlignment="1">
      <alignment horizontal="left" vertical="top"/>
    </xf>
    <xf numFmtId="0" fontId="79" fillId="7" borderId="510" xfId="0" applyFont="1" applyFill="1" applyBorder="1" applyAlignment="1">
      <alignment vertical="top"/>
    </xf>
    <xf numFmtId="0" fontId="79" fillId="7" borderId="407" xfId="0" applyFont="1" applyFill="1" applyBorder="1" applyAlignment="1">
      <alignment vertical="top"/>
    </xf>
    <xf numFmtId="0" fontId="79" fillId="7" borderId="511" xfId="0" applyFont="1" applyFill="1" applyBorder="1" applyAlignment="1">
      <alignment vertical="top"/>
    </xf>
    <xf numFmtId="0" fontId="86" fillId="7" borderId="521" xfId="0" applyFont="1" applyFill="1" applyBorder="1" applyAlignment="1" applyProtection="1">
      <alignment horizontal="left" vertical="top"/>
      <protection locked="0"/>
    </xf>
    <xf numFmtId="0" fontId="86" fillId="0" borderId="521" xfId="0" applyFont="1" applyBorder="1" applyAlignment="1" applyProtection="1">
      <alignment horizontal="center" vertical="top"/>
      <protection locked="0"/>
    </xf>
    <xf numFmtId="0" fontId="86" fillId="7" borderId="519" xfId="0" applyFont="1" applyFill="1" applyBorder="1" applyAlignment="1" applyProtection="1">
      <alignment horizontal="left" vertical="top"/>
      <protection locked="0"/>
    </xf>
    <xf numFmtId="0" fontId="86" fillId="7" borderId="506" xfId="0" applyFont="1" applyFill="1" applyBorder="1" applyAlignment="1" applyProtection="1">
      <alignment horizontal="left" vertical="top"/>
      <protection locked="0"/>
    </xf>
    <xf numFmtId="0" fontId="79" fillId="0" borderId="510" xfId="0" applyFont="1" applyBorder="1" applyAlignment="1">
      <alignment vertical="top"/>
    </xf>
    <xf numFmtId="0" fontId="79" fillId="0" borderId="407" xfId="0" applyFont="1" applyBorder="1" applyAlignment="1">
      <alignment vertical="top"/>
    </xf>
    <xf numFmtId="0" fontId="79" fillId="0" borderId="511" xfId="0" applyFont="1" applyBorder="1" applyAlignment="1">
      <alignment vertical="top"/>
    </xf>
    <xf numFmtId="0" fontId="86" fillId="0" borderId="510" xfId="0" applyFont="1" applyBorder="1" applyAlignment="1" applyProtection="1">
      <alignment vertical="top"/>
      <protection locked="0"/>
    </xf>
    <xf numFmtId="0" fontId="86" fillId="0" borderId="407" xfId="0" applyFont="1" applyBorder="1" applyAlignment="1" applyProtection="1">
      <alignment vertical="top"/>
      <protection locked="0"/>
    </xf>
    <xf numFmtId="0" fontId="86" fillId="0" borderId="511" xfId="0" applyFont="1" applyBorder="1" applyAlignment="1" applyProtection="1">
      <alignment vertical="top"/>
      <protection locked="0"/>
    </xf>
    <xf numFmtId="0" fontId="86" fillId="7" borderId="510" xfId="0" applyFont="1" applyFill="1" applyBorder="1" applyAlignment="1" applyProtection="1">
      <alignment vertical="top"/>
      <protection locked="0"/>
    </xf>
    <xf numFmtId="0" fontId="86" fillId="7" borderId="407" xfId="0" applyFont="1" applyFill="1" applyBorder="1" applyAlignment="1" applyProtection="1">
      <alignment vertical="top"/>
      <protection locked="0"/>
    </xf>
    <xf numFmtId="0" fontId="86" fillId="7" borderId="511" xfId="0" applyFont="1" applyFill="1" applyBorder="1" applyAlignment="1" applyProtection="1">
      <alignment vertical="top"/>
      <protection locked="0"/>
    </xf>
    <xf numFmtId="0" fontId="79" fillId="0" borderId="510" xfId="0" applyFont="1" applyBorder="1" applyAlignment="1" applyProtection="1">
      <alignment horizontal="left" vertical="top"/>
      <protection locked="0"/>
    </xf>
    <xf numFmtId="0" fontId="79" fillId="0" borderId="407" xfId="0" applyFont="1" applyBorder="1" applyAlignment="1" applyProtection="1">
      <alignment horizontal="left" vertical="top"/>
      <protection locked="0"/>
    </xf>
    <xf numFmtId="0" fontId="79" fillId="0" borderId="511" xfId="0" applyFont="1" applyBorder="1" applyAlignment="1" applyProtection="1">
      <alignment horizontal="left" vertical="top"/>
      <protection locked="0"/>
    </xf>
    <xf numFmtId="0" fontId="86" fillId="0" borderId="512" xfId="0" applyFont="1" applyBorder="1" applyAlignment="1" applyProtection="1">
      <alignment horizontal="center" vertical="top"/>
      <protection locked="0"/>
    </xf>
    <xf numFmtId="0" fontId="86" fillId="0" borderId="513" xfId="0" applyFont="1" applyBorder="1" applyAlignment="1" applyProtection="1">
      <alignment horizontal="center" vertical="top"/>
      <protection locked="0"/>
    </xf>
    <xf numFmtId="0" fontId="86" fillId="0" borderId="514" xfId="0" applyFont="1" applyBorder="1" applyAlignment="1" applyProtection="1">
      <alignment horizontal="center" vertical="top"/>
      <protection locked="0"/>
    </xf>
    <xf numFmtId="0" fontId="86" fillId="7" borderId="504" xfId="0" applyFont="1" applyFill="1" applyBorder="1" applyAlignment="1">
      <alignment horizontal="left" vertical="top"/>
    </xf>
    <xf numFmtId="0" fontId="86" fillId="0" borderId="504" xfId="0" applyFont="1" applyBorder="1" applyAlignment="1" applyProtection="1">
      <alignment horizontal="center" vertical="top"/>
      <protection locked="0"/>
    </xf>
    <xf numFmtId="0" fontId="86" fillId="0" borderId="505" xfId="0" applyFont="1" applyBorder="1" applyAlignment="1" applyProtection="1">
      <alignment horizontal="center" vertical="top"/>
      <protection locked="0"/>
    </xf>
    <xf numFmtId="0" fontId="86" fillId="7" borderId="338" xfId="0" applyFont="1" applyFill="1" applyBorder="1" applyAlignment="1" applyProtection="1">
      <alignment horizontal="center" vertical="top"/>
      <protection locked="0"/>
    </xf>
    <xf numFmtId="0" fontId="86" fillId="7" borderId="3" xfId="0" applyFont="1" applyFill="1" applyBorder="1" applyAlignment="1" applyProtection="1">
      <alignment horizontal="center" vertical="top"/>
      <protection locked="0"/>
    </xf>
    <xf numFmtId="0" fontId="86" fillId="7" borderId="503" xfId="0" applyFont="1" applyFill="1" applyBorder="1" applyAlignment="1" applyProtection="1">
      <alignment horizontal="center" vertical="top"/>
      <protection locked="0"/>
    </xf>
    <xf numFmtId="0" fontId="86" fillId="7" borderId="215" xfId="0" applyFont="1" applyFill="1" applyBorder="1" applyAlignment="1" applyProtection="1">
      <alignment horizontal="center" vertical="top"/>
      <protection locked="0"/>
    </xf>
    <xf numFmtId="0" fontId="86" fillId="7" borderId="178" xfId="0" applyFont="1" applyFill="1" applyBorder="1" applyAlignment="1" applyProtection="1">
      <alignment horizontal="center" vertical="top"/>
      <protection locked="0"/>
    </xf>
    <xf numFmtId="0" fontId="86" fillId="7" borderId="216" xfId="0" applyFont="1" applyFill="1" applyBorder="1" applyAlignment="1" applyProtection="1">
      <alignment horizontal="center" vertical="top"/>
      <protection locked="0"/>
    </xf>
    <xf numFmtId="0" fontId="86" fillId="7" borderId="452" xfId="0" applyFont="1" applyFill="1" applyBorder="1" applyAlignment="1" applyProtection="1">
      <alignment horizontal="left" vertical="top"/>
      <protection locked="0"/>
    </xf>
    <xf numFmtId="0" fontId="86" fillId="7" borderId="450" xfId="0" applyFont="1" applyFill="1" applyBorder="1" applyAlignment="1" applyProtection="1">
      <alignment horizontal="left" vertical="top"/>
      <protection locked="0"/>
    </xf>
    <xf numFmtId="0" fontId="86" fillId="7" borderId="451" xfId="0" applyFont="1" applyFill="1" applyBorder="1" applyAlignment="1" applyProtection="1">
      <alignment horizontal="left" vertical="top"/>
      <protection locked="0"/>
    </xf>
    <xf numFmtId="0" fontId="86" fillId="7" borderId="453" xfId="0" applyFont="1" applyFill="1" applyBorder="1" applyAlignment="1" applyProtection="1">
      <alignment horizontal="left" vertical="top"/>
      <protection locked="0"/>
    </xf>
    <xf numFmtId="0" fontId="86" fillId="7" borderId="454" xfId="0" applyFont="1" applyFill="1" applyBorder="1" applyAlignment="1" applyProtection="1">
      <alignment horizontal="left" vertical="top"/>
      <protection locked="0"/>
    </xf>
    <xf numFmtId="0" fontId="86" fillId="7" borderId="455" xfId="0" applyFont="1" applyFill="1" applyBorder="1" applyAlignment="1" applyProtection="1">
      <alignment horizontal="left" vertical="top"/>
      <protection locked="0"/>
    </xf>
    <xf numFmtId="0" fontId="86" fillId="0" borderId="525" xfId="0" applyFont="1" applyBorder="1" applyAlignment="1" applyProtection="1">
      <alignment horizontal="left" vertical="top"/>
      <protection locked="0"/>
    </xf>
    <xf numFmtId="0" fontId="86" fillId="0" borderId="521" xfId="0" applyFont="1" applyBorder="1" applyAlignment="1" applyProtection="1">
      <alignment horizontal="left" vertical="top"/>
      <protection locked="0"/>
    </xf>
    <xf numFmtId="0" fontId="86" fillId="7" borderId="500" xfId="0" applyFont="1" applyFill="1" applyBorder="1" applyAlignment="1" applyProtection="1">
      <alignment horizontal="left" vertical="top"/>
      <protection locked="0"/>
    </xf>
    <xf numFmtId="0" fontId="86" fillId="7" borderId="490" xfId="0" applyFont="1" applyFill="1" applyBorder="1" applyAlignment="1" applyProtection="1">
      <alignment horizontal="left" vertical="top"/>
      <protection locked="0"/>
    </xf>
    <xf numFmtId="0" fontId="86" fillId="7" borderId="491" xfId="0" applyFont="1" applyFill="1" applyBorder="1" applyAlignment="1" applyProtection="1">
      <alignment horizontal="left" vertical="top"/>
      <protection locked="0"/>
    </xf>
    <xf numFmtId="0" fontId="79" fillId="0" borderId="186" xfId="0" applyFont="1" applyBorder="1" applyAlignment="1">
      <alignment horizontal="center" vertical="center" wrapText="1"/>
    </xf>
    <xf numFmtId="0" fontId="79" fillId="0" borderId="178" xfId="0" applyFont="1" applyBorder="1" applyAlignment="1">
      <alignment horizontal="center" vertical="center" wrapText="1"/>
    </xf>
    <xf numFmtId="0" fontId="79" fillId="0" borderId="179" xfId="0" applyFont="1" applyBorder="1" applyAlignment="1">
      <alignment horizontal="center" vertical="center" wrapText="1"/>
    </xf>
    <xf numFmtId="0" fontId="86" fillId="7" borderId="501" xfId="0" applyFont="1" applyFill="1" applyBorder="1" applyAlignment="1" applyProtection="1">
      <alignment horizontal="center" vertical="top"/>
      <protection locked="0"/>
    </xf>
    <xf numFmtId="0" fontId="86" fillId="7" borderId="446" xfId="0" applyFont="1" applyFill="1" applyBorder="1" applyAlignment="1" applyProtection="1">
      <alignment horizontal="center" vertical="top"/>
      <protection locked="0"/>
    </xf>
    <xf numFmtId="0" fontId="86" fillId="7" borderId="502" xfId="0" applyFont="1" applyFill="1" applyBorder="1" applyAlignment="1" applyProtection="1">
      <alignment horizontal="center" vertical="top"/>
      <protection locked="0"/>
    </xf>
    <xf numFmtId="0" fontId="79" fillId="0" borderId="448" xfId="0" applyFont="1" applyBorder="1" applyAlignment="1">
      <alignment horizontal="center" vertical="center" wrapText="1"/>
    </xf>
    <xf numFmtId="0" fontId="79" fillId="0" borderId="438" xfId="0" applyFont="1" applyBorder="1" applyAlignment="1">
      <alignment horizontal="center" vertical="center" wrapText="1"/>
    </xf>
    <xf numFmtId="0" fontId="79" fillId="0" borderId="185" xfId="0" applyFont="1" applyBorder="1" applyAlignment="1">
      <alignment horizontal="center" vertical="center" wrapText="1"/>
    </xf>
    <xf numFmtId="0" fontId="79" fillId="0" borderId="163" xfId="0" applyFont="1" applyBorder="1" applyAlignment="1">
      <alignment horizontal="center" vertical="center" wrapText="1"/>
    </xf>
    <xf numFmtId="0" fontId="79" fillId="0" borderId="187" xfId="0" applyFont="1" applyBorder="1" applyAlignment="1">
      <alignment horizontal="center" vertical="center" wrapText="1"/>
    </xf>
    <xf numFmtId="0" fontId="79" fillId="0" borderId="68" xfId="0" applyFont="1" applyBorder="1" applyAlignment="1">
      <alignment horizontal="center" vertical="center" wrapText="1"/>
    </xf>
    <xf numFmtId="0" fontId="79" fillId="0" borderId="439" xfId="0" applyFont="1" applyBorder="1" applyAlignment="1">
      <alignment horizontal="center" vertical="center" wrapText="1"/>
    </xf>
    <xf numFmtId="0" fontId="79" fillId="0" borderId="440" xfId="0" applyFont="1" applyBorder="1" applyAlignment="1">
      <alignment horizontal="center" vertical="center" wrapText="1"/>
    </xf>
    <xf numFmtId="0" fontId="79" fillId="0" borderId="166" xfId="0" applyFont="1" applyBorder="1" applyAlignment="1">
      <alignment horizontal="center" vertical="center" wrapText="1"/>
    </xf>
    <xf numFmtId="0" fontId="79" fillId="0" borderId="164" xfId="0" applyFont="1" applyBorder="1" applyAlignment="1">
      <alignment horizontal="center" vertical="center" wrapText="1"/>
    </xf>
    <xf numFmtId="0" fontId="79" fillId="0" borderId="153" xfId="0" applyFont="1" applyBorder="1" applyAlignment="1">
      <alignment horizontal="center" vertical="center" wrapText="1"/>
    </xf>
    <xf numFmtId="0" fontId="86" fillId="7" borderId="219" xfId="0" applyFont="1" applyFill="1" applyBorder="1" applyAlignment="1" applyProtection="1">
      <alignment horizontal="center" vertical="top"/>
      <protection locked="0"/>
    </xf>
    <xf numFmtId="0" fontId="86" fillId="7" borderId="220" xfId="0" applyFont="1" applyFill="1" applyBorder="1" applyAlignment="1" applyProtection="1">
      <alignment horizontal="center" vertical="top"/>
      <protection locked="0"/>
    </xf>
    <xf numFmtId="0" fontId="86" fillId="7" borderId="214" xfId="0" applyFont="1" applyFill="1" applyBorder="1" applyAlignment="1" applyProtection="1">
      <alignment horizontal="center" vertical="top"/>
      <protection locked="0"/>
    </xf>
    <xf numFmtId="0" fontId="86" fillId="7" borderId="177" xfId="0" applyFont="1" applyFill="1" applyBorder="1" applyAlignment="1" applyProtection="1">
      <alignment horizontal="center" vertical="top"/>
      <protection locked="0"/>
    </xf>
    <xf numFmtId="0" fontId="86" fillId="7" borderId="222" xfId="0" applyFont="1" applyFill="1" applyBorder="1" applyAlignment="1" applyProtection="1">
      <alignment horizontal="center" vertical="top"/>
      <protection locked="0"/>
    </xf>
    <xf numFmtId="0" fontId="86" fillId="7" borderId="8" xfId="0" applyFont="1" applyFill="1" applyBorder="1" applyAlignment="1" applyProtection="1">
      <alignment horizontal="center" vertical="top"/>
      <protection locked="0"/>
    </xf>
    <xf numFmtId="0" fontId="86" fillId="7" borderId="135" xfId="0" applyFont="1" applyFill="1" applyBorder="1" applyAlignment="1" applyProtection="1">
      <alignment horizontal="center" vertical="top"/>
      <protection locked="0"/>
    </xf>
    <xf numFmtId="0" fontId="86" fillId="7" borderId="152" xfId="0" applyFont="1" applyFill="1" applyBorder="1" applyAlignment="1" applyProtection="1">
      <alignment horizontal="left" vertical="top" wrapText="1"/>
      <protection locked="0"/>
    </xf>
    <xf numFmtId="0" fontId="86" fillId="7" borderId="5" xfId="0" applyFont="1" applyFill="1" applyBorder="1" applyAlignment="1" applyProtection="1">
      <alignment horizontal="left" vertical="top" wrapText="1"/>
      <protection locked="0"/>
    </xf>
    <xf numFmtId="0" fontId="86" fillId="7" borderId="172" xfId="0" applyFont="1" applyFill="1" applyBorder="1" applyAlignment="1" applyProtection="1">
      <alignment horizontal="left" vertical="top" wrapText="1"/>
      <protection locked="0"/>
    </xf>
    <xf numFmtId="0" fontId="86" fillId="3" borderId="215" xfId="0" applyFont="1" applyFill="1" applyBorder="1" applyAlignment="1">
      <alignment horizontal="center" vertical="top"/>
    </xf>
    <xf numFmtId="0" fontId="86" fillId="3" borderId="178" xfId="0" applyFont="1" applyFill="1" applyBorder="1" applyAlignment="1">
      <alignment horizontal="center" vertical="top"/>
    </xf>
    <xf numFmtId="0" fontId="86" fillId="3" borderId="217" xfId="0" applyFont="1" applyFill="1" applyBorder="1" applyAlignment="1">
      <alignment horizontal="center" vertical="top"/>
    </xf>
    <xf numFmtId="0" fontId="86" fillId="7" borderId="213" xfId="0" applyFont="1" applyFill="1" applyBorder="1" applyAlignment="1" applyProtection="1">
      <alignment horizontal="center" vertical="top"/>
      <protection locked="0"/>
    </xf>
    <xf numFmtId="0" fontId="86" fillId="3" borderId="461" xfId="0" applyFont="1" applyFill="1" applyBorder="1" applyAlignment="1">
      <alignment horizontal="center" vertical="top"/>
    </xf>
    <xf numFmtId="0" fontId="86" fillId="3" borderId="499" xfId="0" applyFont="1" applyFill="1" applyBorder="1" applyAlignment="1">
      <alignment horizontal="center" vertical="top"/>
    </xf>
    <xf numFmtId="0" fontId="86" fillId="3" borderId="462" xfId="0" applyFont="1" applyFill="1" applyBorder="1" applyAlignment="1">
      <alignment horizontal="center" vertical="top"/>
    </xf>
    <xf numFmtId="0" fontId="86" fillId="3" borderId="338" xfId="0" applyFont="1" applyFill="1" applyBorder="1" applyAlignment="1">
      <alignment horizontal="center" vertical="top"/>
    </xf>
    <xf numFmtId="0" fontId="86" fillId="3" borderId="3" xfId="0" applyFont="1" applyFill="1" applyBorder="1" applyAlignment="1">
      <alignment horizontal="center" vertical="top"/>
    </xf>
    <xf numFmtId="0" fontId="86" fillId="3" borderId="134" xfId="0" applyFont="1" applyFill="1" applyBorder="1" applyAlignment="1">
      <alignment horizontal="center" vertical="top"/>
    </xf>
    <xf numFmtId="0" fontId="86" fillId="7" borderId="172" xfId="0" applyFont="1" applyFill="1" applyBorder="1" applyAlignment="1" applyProtection="1">
      <alignment horizontal="center" vertical="top"/>
      <protection locked="0"/>
    </xf>
    <xf numFmtId="0" fontId="86" fillId="3" borderId="339" xfId="0" applyFont="1" applyFill="1" applyBorder="1" applyAlignment="1">
      <alignment horizontal="center" vertical="top"/>
    </xf>
    <xf numFmtId="0" fontId="86" fillId="3" borderId="2" xfId="0" applyFont="1" applyFill="1" applyBorder="1" applyAlignment="1">
      <alignment horizontal="center" vertical="top"/>
    </xf>
    <xf numFmtId="0" fontId="86" fillId="3" borderId="340" xfId="0" applyFont="1" applyFill="1" applyBorder="1" applyAlignment="1">
      <alignment horizontal="center" vertical="top"/>
    </xf>
    <xf numFmtId="0" fontId="86" fillId="7" borderId="449" xfId="0" applyFont="1" applyFill="1" applyBorder="1" applyAlignment="1" applyProtection="1">
      <alignment horizontal="left" vertical="top" wrapText="1"/>
      <protection locked="0"/>
    </xf>
    <xf numFmtId="0" fontId="86" fillId="7" borderId="450" xfId="0" applyFont="1" applyFill="1" applyBorder="1" applyAlignment="1" applyProtection="1">
      <alignment horizontal="left" vertical="top" wrapText="1"/>
      <protection locked="0"/>
    </xf>
    <xf numFmtId="0" fontId="86" fillId="7" borderId="451" xfId="0" applyFont="1" applyFill="1" applyBorder="1" applyAlignment="1" applyProtection="1">
      <alignment horizontal="left" vertical="top" wrapText="1"/>
      <protection locked="0"/>
    </xf>
    <xf numFmtId="0" fontId="86" fillId="7" borderId="152" xfId="0" applyFont="1" applyFill="1" applyBorder="1" applyAlignment="1" applyProtection="1">
      <alignment horizontal="left" vertical="top"/>
      <protection locked="0"/>
    </xf>
    <xf numFmtId="0" fontId="86" fillId="7" borderId="5" xfId="0" applyFont="1" applyFill="1" applyBorder="1" applyAlignment="1" applyProtection="1">
      <alignment horizontal="left" vertical="top"/>
      <protection locked="0"/>
    </xf>
    <xf numFmtId="0" fontId="86" fillId="7" borderId="172" xfId="0" applyFont="1" applyFill="1" applyBorder="1" applyAlignment="1" applyProtection="1">
      <alignment horizontal="left" vertical="top"/>
      <protection locked="0"/>
    </xf>
    <xf numFmtId="0" fontId="86" fillId="7" borderId="171" xfId="0" applyFont="1" applyFill="1" applyBorder="1" applyAlignment="1" applyProtection="1">
      <alignment horizontal="center" vertical="top"/>
      <protection locked="0"/>
    </xf>
    <xf numFmtId="0" fontId="86" fillId="7" borderId="489" xfId="0" applyFont="1" applyFill="1" applyBorder="1" applyAlignment="1" applyProtection="1">
      <alignment horizontal="center" vertical="top"/>
      <protection locked="0"/>
    </xf>
    <xf numFmtId="0" fontId="86" fillId="7" borderId="491" xfId="0" applyFont="1" applyFill="1" applyBorder="1" applyAlignment="1" applyProtection="1">
      <alignment horizontal="center" vertical="top"/>
      <protection locked="0"/>
    </xf>
    <xf numFmtId="0" fontId="86" fillId="7" borderId="453" xfId="0" applyFont="1" applyFill="1" applyBorder="1" applyAlignment="1" applyProtection="1">
      <alignment horizontal="center" vertical="top"/>
      <protection locked="0"/>
    </xf>
    <xf numFmtId="0" fontId="86" fillId="7" borderId="454" xfId="0" applyFont="1" applyFill="1" applyBorder="1" applyAlignment="1" applyProtection="1">
      <alignment horizontal="center" vertical="top"/>
      <protection locked="0"/>
    </xf>
    <xf numFmtId="0" fontId="79" fillId="0" borderId="223" xfId="0" applyFont="1" applyBorder="1" applyAlignment="1">
      <alignment horizontal="center" vertical="center" wrapText="1"/>
    </xf>
    <xf numFmtId="0" fontId="79" fillId="0" borderId="457" xfId="0" applyFont="1" applyBorder="1" applyAlignment="1">
      <alignment horizontal="center" vertical="center"/>
    </xf>
    <xf numFmtId="0" fontId="79" fillId="0" borderId="458" xfId="0" applyFont="1" applyBorder="1" applyAlignment="1">
      <alignment horizontal="center" vertical="center"/>
    </xf>
    <xf numFmtId="0" fontId="79" fillId="0" borderId="459" xfId="0" applyFont="1" applyBorder="1" applyAlignment="1">
      <alignment horizontal="center" vertical="center"/>
    </xf>
    <xf numFmtId="0" fontId="79" fillId="0" borderId="460" xfId="0" applyFont="1" applyBorder="1" applyAlignment="1">
      <alignment horizontal="center" vertical="center"/>
    </xf>
    <xf numFmtId="0" fontId="86" fillId="7" borderId="456" xfId="0" applyFont="1" applyFill="1" applyBorder="1" applyAlignment="1" applyProtection="1">
      <alignment vertical="top"/>
      <protection locked="0"/>
    </xf>
    <xf numFmtId="0" fontId="86" fillId="7" borderId="455" xfId="0" applyFont="1" applyFill="1" applyBorder="1" applyAlignment="1" applyProtection="1">
      <alignment vertical="top"/>
      <protection locked="0"/>
    </xf>
    <xf numFmtId="0" fontId="86" fillId="7" borderId="452" xfId="0" applyFont="1" applyFill="1" applyBorder="1" applyAlignment="1" applyProtection="1">
      <alignment horizontal="center" vertical="top"/>
      <protection locked="0"/>
    </xf>
    <xf numFmtId="0" fontId="86" fillId="7" borderId="450" xfId="0" applyFont="1" applyFill="1" applyBorder="1" applyAlignment="1" applyProtection="1">
      <alignment horizontal="center" vertical="top"/>
      <protection locked="0"/>
    </xf>
    <xf numFmtId="0" fontId="86" fillId="7" borderId="2" xfId="0" applyFont="1" applyFill="1" applyBorder="1" applyAlignment="1" applyProtection="1">
      <alignment horizontal="left" vertical="top"/>
      <protection locked="0"/>
    </xf>
    <xf numFmtId="3" fontId="86" fillId="7" borderId="3" xfId="0" applyNumberFormat="1" applyFont="1" applyFill="1" applyBorder="1" applyAlignment="1" applyProtection="1">
      <alignment horizontal="left" vertical="top"/>
      <protection locked="0"/>
    </xf>
    <xf numFmtId="0" fontId="86" fillId="7" borderId="3" xfId="0" applyFont="1" applyFill="1" applyBorder="1" applyAlignment="1" applyProtection="1">
      <alignment horizontal="left" vertical="top"/>
      <protection locked="0"/>
    </xf>
    <xf numFmtId="0" fontId="79" fillId="0" borderId="448" xfId="0" applyFont="1" applyBorder="1" applyAlignment="1">
      <alignment vertical="center" wrapText="1"/>
    </xf>
    <xf numFmtId="0" fontId="79" fillId="0" borderId="438" xfId="0" applyFont="1" applyBorder="1" applyAlignment="1">
      <alignment vertical="center" wrapText="1"/>
    </xf>
    <xf numFmtId="0" fontId="86" fillId="7" borderId="508" xfId="0" applyFont="1" applyFill="1" applyBorder="1" applyAlignment="1" applyProtection="1">
      <alignment horizontal="left" vertical="top"/>
      <protection locked="0"/>
    </xf>
    <xf numFmtId="0" fontId="86" fillId="0" borderId="508" xfId="0" applyFont="1" applyBorder="1" applyAlignment="1" applyProtection="1">
      <alignment horizontal="center" vertical="top"/>
      <protection locked="0"/>
    </xf>
    <xf numFmtId="0" fontId="86" fillId="0" borderId="509" xfId="0" applyFont="1" applyBorder="1" applyAlignment="1" applyProtection="1">
      <alignment horizontal="center" vertical="top"/>
      <protection locked="0"/>
    </xf>
    <xf numFmtId="0" fontId="79" fillId="7" borderId="515" xfId="0" applyFont="1" applyFill="1" applyBorder="1" applyAlignment="1">
      <alignment vertical="top"/>
    </xf>
    <xf numFmtId="0" fontId="79" fillId="7" borderId="516" xfId="0" applyFont="1" applyFill="1" applyBorder="1" applyAlignment="1">
      <alignment vertical="top"/>
    </xf>
    <xf numFmtId="0" fontId="79" fillId="7" borderId="517" xfId="0" applyFont="1" applyFill="1" applyBorder="1" applyAlignment="1">
      <alignment vertical="top"/>
    </xf>
    <xf numFmtId="0" fontId="79" fillId="0" borderId="444" xfId="0" applyFont="1" applyBorder="1" applyAlignment="1">
      <alignment horizontal="center" vertical="center" wrapText="1"/>
    </xf>
    <xf numFmtId="0" fontId="79" fillId="0" borderId="445" xfId="0" applyFont="1" applyBorder="1" applyAlignment="1">
      <alignment horizontal="center" vertical="center" wrapText="1"/>
    </xf>
    <xf numFmtId="0" fontId="79" fillId="0" borderId="195" xfId="0" applyFont="1" applyBorder="1" applyAlignment="1">
      <alignment horizontal="center" vertical="center" wrapText="1"/>
    </xf>
    <xf numFmtId="0" fontId="79" fillId="0" borderId="135" xfId="0" applyFont="1" applyBorder="1" applyAlignment="1">
      <alignment horizontal="center" vertical="center" wrapText="1"/>
    </xf>
    <xf numFmtId="0" fontId="79" fillId="0" borderId="437" xfId="0" applyFont="1" applyBorder="1" applyAlignment="1">
      <alignment horizontal="center" vertical="center" wrapText="1"/>
    </xf>
    <xf numFmtId="0" fontId="79" fillId="0" borderId="228" xfId="0" applyFont="1" applyBorder="1" applyAlignment="1">
      <alignment horizontal="center" vertical="center" wrapText="1"/>
    </xf>
    <xf numFmtId="0" fontId="79" fillId="0" borderId="510" xfId="0" applyFont="1" applyBorder="1" applyAlignment="1">
      <alignment vertical="top" wrapText="1"/>
    </xf>
    <xf numFmtId="0" fontId="79" fillId="0" borderId="407" xfId="0" applyFont="1" applyBorder="1" applyAlignment="1">
      <alignment vertical="top" wrapText="1"/>
    </xf>
    <xf numFmtId="0" fontId="79" fillId="0" borderId="511" xfId="0" applyFont="1" applyBorder="1" applyAlignment="1">
      <alignment vertical="top" wrapText="1"/>
    </xf>
    <xf numFmtId="0" fontId="86" fillId="0" borderId="845" xfId="0" applyFont="1" applyBorder="1" applyAlignment="1" applyProtection="1">
      <alignment horizontal="left" vertical="top"/>
      <protection locked="0"/>
    </xf>
    <xf numFmtId="0" fontId="86" fillId="0" borderId="521" xfId="0" applyFont="1" applyBorder="1" applyAlignment="1" applyProtection="1">
      <alignment vertical="top"/>
      <protection locked="0"/>
    </xf>
    <xf numFmtId="0" fontId="86" fillId="0" borderId="845" xfId="0" applyFont="1" applyBorder="1" applyAlignment="1" applyProtection="1">
      <alignment horizontal="center" vertical="top"/>
      <protection locked="0"/>
    </xf>
    <xf numFmtId="0" fontId="86" fillId="0" borderId="525" xfId="0" applyFont="1" applyBorder="1" applyAlignment="1" applyProtection="1">
      <alignment vertical="top"/>
      <protection locked="0"/>
    </xf>
    <xf numFmtId="0" fontId="86" fillId="0" borderId="525" xfId="0" applyFont="1" applyBorder="1" applyAlignment="1" applyProtection="1">
      <alignment horizontal="center" vertical="top"/>
      <protection locked="0"/>
    </xf>
    <xf numFmtId="0" fontId="86" fillId="0" borderId="601" xfId="0" applyFont="1" applyBorder="1" applyAlignment="1" applyProtection="1">
      <alignment horizontal="center" vertical="top"/>
      <protection locked="0"/>
    </xf>
    <xf numFmtId="0" fontId="79" fillId="0" borderId="523" xfId="0" applyFont="1" applyBorder="1" applyAlignment="1" applyProtection="1">
      <alignment horizontal="center" vertical="center"/>
      <protection locked="0"/>
    </xf>
    <xf numFmtId="0" fontId="79" fillId="0" borderId="524" xfId="0" applyFont="1" applyBorder="1" applyAlignment="1" applyProtection="1">
      <alignment horizontal="center" vertical="center"/>
      <protection locked="0"/>
    </xf>
    <xf numFmtId="0" fontId="79" fillId="0" borderId="844" xfId="0" applyFont="1" applyBorder="1" applyAlignment="1" applyProtection="1">
      <alignment horizontal="center" vertical="center"/>
      <protection locked="0"/>
    </xf>
    <xf numFmtId="0" fontId="79" fillId="0" borderId="523" xfId="0" applyFont="1" applyBorder="1" applyAlignment="1" applyProtection="1">
      <alignment horizontal="center" vertical="top"/>
      <protection locked="0"/>
    </xf>
    <xf numFmtId="0" fontId="86" fillId="7" borderId="520" xfId="0" applyFont="1" applyFill="1" applyBorder="1" applyAlignment="1" applyProtection="1">
      <alignment horizontal="left" vertical="top"/>
      <protection locked="0"/>
    </xf>
    <xf numFmtId="0" fontId="86" fillId="0" borderId="520" xfId="0" applyFont="1" applyBorder="1" applyAlignment="1" applyProtection="1">
      <alignment horizontal="center" vertical="top"/>
      <protection locked="0"/>
    </xf>
    <xf numFmtId="0" fontId="86" fillId="7" borderId="521" xfId="0" applyFont="1" applyFill="1" applyBorder="1" applyAlignment="1">
      <alignment horizontal="left" vertical="top"/>
    </xf>
    <xf numFmtId="0" fontId="86" fillId="0" borderId="522" xfId="0" applyFont="1" applyBorder="1" applyAlignment="1" applyProtection="1">
      <alignment horizontal="center" vertical="top"/>
      <protection locked="0"/>
    </xf>
    <xf numFmtId="0" fontId="86" fillId="7" borderId="520" xfId="0" applyFont="1" applyFill="1" applyBorder="1" applyAlignment="1">
      <alignment horizontal="left" vertical="top"/>
    </xf>
    <xf numFmtId="0" fontId="86" fillId="0" borderId="518" xfId="0" applyFont="1" applyBorder="1" applyAlignment="1" applyProtection="1">
      <alignment horizontal="center" vertical="top"/>
      <protection locked="0"/>
    </xf>
    <xf numFmtId="0" fontId="79" fillId="0" borderId="442" xfId="0" applyFont="1" applyBorder="1" applyAlignment="1">
      <alignment horizontal="center" vertical="center"/>
    </xf>
    <xf numFmtId="0" fontId="79" fillId="0" borderId="443" xfId="0" applyFont="1" applyBorder="1" applyAlignment="1">
      <alignment horizontal="center" vertical="center"/>
    </xf>
    <xf numFmtId="0" fontId="79" fillId="0" borderId="437" xfId="0" applyFont="1" applyBorder="1" applyAlignment="1">
      <alignment horizontal="center" vertical="center"/>
    </xf>
    <xf numFmtId="0" fontId="79" fillId="0" borderId="129" xfId="0" applyFont="1" applyBorder="1" applyAlignment="1">
      <alignment horizontal="center" vertical="center"/>
    </xf>
    <xf numFmtId="0" fontId="79" fillId="0" borderId="8" xfId="0" applyFont="1" applyBorder="1" applyAlignment="1">
      <alignment horizontal="center" vertical="center"/>
    </xf>
    <xf numFmtId="0" fontId="79" fillId="0" borderId="228" xfId="0" applyFont="1" applyBorder="1" applyAlignment="1">
      <alignment horizontal="center" vertical="center"/>
    </xf>
    <xf numFmtId="0" fontId="79" fillId="0" borderId="444" xfId="0" applyFont="1" applyBorder="1" applyAlignment="1">
      <alignment horizontal="center" vertical="center"/>
    </xf>
    <xf numFmtId="0" fontId="79" fillId="0" borderId="195" xfId="0" applyFont="1" applyBorder="1" applyAlignment="1">
      <alignment horizontal="center" vertical="center"/>
    </xf>
    <xf numFmtId="0" fontId="79" fillId="0" borderId="438" xfId="0" applyFont="1" applyBorder="1" applyAlignment="1">
      <alignment horizontal="center" vertical="center"/>
    </xf>
    <xf numFmtId="15" fontId="86" fillId="7" borderId="3" xfId="0" applyNumberFormat="1" applyFont="1" applyFill="1" applyBorder="1" applyAlignment="1" applyProtection="1">
      <alignment horizontal="left" vertical="top"/>
      <protection locked="0"/>
    </xf>
    <xf numFmtId="0" fontId="97" fillId="7" borderId="3" xfId="4" applyFont="1" applyFill="1" applyBorder="1" applyAlignment="1" applyProtection="1">
      <alignment horizontal="left" vertical="top"/>
      <protection locked="0"/>
    </xf>
    <xf numFmtId="0" fontId="86" fillId="7" borderId="0" xfId="0" applyFont="1" applyFill="1" applyAlignment="1" applyProtection="1">
      <alignment horizontal="left" vertical="top"/>
      <protection locked="0"/>
    </xf>
    <xf numFmtId="0" fontId="79" fillId="7" borderId="0" xfId="0" applyFont="1" applyFill="1" applyAlignment="1">
      <alignment horizontal="right" vertical="top"/>
    </xf>
    <xf numFmtId="0" fontId="79" fillId="0" borderId="445" xfId="0" applyFont="1" applyBorder="1" applyAlignment="1">
      <alignment horizontal="center" vertical="center"/>
    </xf>
    <xf numFmtId="0" fontId="79" fillId="0" borderId="135" xfId="0" applyFont="1" applyBorder="1" applyAlignment="1">
      <alignment horizontal="center" vertical="center"/>
    </xf>
    <xf numFmtId="15" fontId="86" fillId="3" borderId="0" xfId="0" quotePrefix="1" applyNumberFormat="1" applyFont="1" applyFill="1" applyAlignment="1" applyProtection="1">
      <alignment horizontal="left" vertical="top"/>
      <protection locked="0"/>
    </xf>
    <xf numFmtId="0" fontId="86" fillId="3" borderId="0" xfId="0" applyFont="1" applyFill="1" applyAlignment="1" applyProtection="1">
      <alignment horizontal="left" vertical="top"/>
      <protection locked="0"/>
    </xf>
    <xf numFmtId="0" fontId="79" fillId="0" borderId="369" xfId="0" applyFont="1" applyBorder="1" applyAlignment="1">
      <alignment horizontal="center" vertical="center"/>
    </xf>
    <xf numFmtId="0" fontId="79" fillId="7" borderId="0" xfId="0" applyFont="1" applyFill="1" applyAlignment="1">
      <alignment horizontal="right" vertical="top" wrapText="1"/>
    </xf>
    <xf numFmtId="0" fontId="86" fillId="7" borderId="2" xfId="0" quotePrefix="1" applyFont="1" applyFill="1" applyBorder="1" applyAlignment="1" applyProtection="1">
      <alignment horizontal="left" vertical="top"/>
      <protection locked="0"/>
    </xf>
    <xf numFmtId="0" fontId="86" fillId="3" borderId="0" xfId="0" applyFont="1" applyFill="1" applyAlignment="1">
      <alignment horizontal="center" vertical="top"/>
    </xf>
    <xf numFmtId="15" fontId="86" fillId="7" borderId="2" xfId="0" applyNumberFormat="1" applyFont="1" applyFill="1" applyBorder="1" applyAlignment="1" applyProtection="1">
      <alignment horizontal="center" vertical="top"/>
      <protection locked="0"/>
    </xf>
    <xf numFmtId="15" fontId="86" fillId="7" borderId="0" xfId="0" applyNumberFormat="1" applyFont="1" applyFill="1" applyBorder="1" applyAlignment="1" applyProtection="1">
      <alignment horizontal="center" vertical="top"/>
      <protection locked="0"/>
    </xf>
    <xf numFmtId="0" fontId="79" fillId="7" borderId="3" xfId="0" applyFont="1" applyFill="1" applyBorder="1" applyAlignment="1">
      <alignment vertical="top"/>
    </xf>
    <xf numFmtId="0" fontId="86" fillId="7" borderId="2" xfId="0" applyFont="1" applyFill="1" applyBorder="1" applyAlignment="1">
      <alignment vertical="top"/>
    </xf>
    <xf numFmtId="0" fontId="86" fillId="0" borderId="2" xfId="0" applyFont="1" applyBorder="1" applyAlignment="1">
      <alignment horizontal="left" vertical="top"/>
    </xf>
    <xf numFmtId="0" fontId="79" fillId="7" borderId="3" xfId="0" applyFont="1" applyFill="1" applyBorder="1" applyAlignment="1">
      <alignment horizontal="left" vertical="top"/>
    </xf>
    <xf numFmtId="0" fontId="79" fillId="0" borderId="436" xfId="0" applyFont="1" applyBorder="1" applyAlignment="1">
      <alignment horizontal="center" vertical="center" wrapText="1"/>
    </xf>
    <xf numFmtId="0" fontId="79" fillId="0" borderId="233" xfId="0" applyFont="1" applyBorder="1" applyAlignment="1">
      <alignment horizontal="center" vertical="center" wrapText="1"/>
    </xf>
    <xf numFmtId="0" fontId="79" fillId="0" borderId="234" xfId="0" applyFont="1" applyBorder="1" applyAlignment="1">
      <alignment horizontal="center" vertical="center" wrapText="1"/>
    </xf>
    <xf numFmtId="0" fontId="90" fillId="0" borderId="0" xfId="0" applyFont="1"/>
    <xf numFmtId="0" fontId="94" fillId="0" borderId="0" xfId="0" applyFont="1" applyAlignment="1">
      <alignment horizontal="center"/>
    </xf>
    <xf numFmtId="0" fontId="79" fillId="0" borderId="439" xfId="0" applyFont="1" applyBorder="1" applyAlignment="1">
      <alignment horizontal="center" vertical="top"/>
    </xf>
    <xf numFmtId="0" fontId="79" fillId="0" borderId="447" xfId="0" applyFont="1" applyBorder="1" applyAlignment="1">
      <alignment horizontal="center" vertical="top"/>
    </xf>
    <xf numFmtId="0" fontId="92" fillId="7" borderId="0" xfId="0" applyFont="1" applyFill="1" applyAlignment="1">
      <alignment horizontal="right" vertical="top"/>
    </xf>
    <xf numFmtId="172" fontId="92" fillId="0" borderId="0" xfId="0" applyNumberFormat="1" applyFont="1" applyAlignment="1" applyProtection="1">
      <alignment horizontal="center" vertical="top"/>
      <protection locked="0"/>
    </xf>
    <xf numFmtId="0" fontId="92" fillId="3" borderId="2" xfId="0" applyFont="1" applyFill="1" applyBorder="1" applyAlignment="1">
      <alignment vertical="top"/>
    </xf>
    <xf numFmtId="0" fontId="92" fillId="7" borderId="2" xfId="0" applyFont="1" applyFill="1" applyBorder="1" applyAlignment="1">
      <alignment horizontal="left" vertical="top"/>
    </xf>
    <xf numFmtId="0" fontId="79" fillId="7" borderId="2" xfId="0" applyFont="1" applyFill="1" applyBorder="1" applyAlignment="1">
      <alignment vertical="top"/>
    </xf>
    <xf numFmtId="165" fontId="19" fillId="0" borderId="467" xfId="2" applyNumberFormat="1" applyFont="1" applyBorder="1" applyAlignment="1">
      <alignment horizontal="center" vertical="center" wrapText="1"/>
    </xf>
    <xf numFmtId="165" fontId="19" fillId="0" borderId="168" xfId="2" applyNumberFormat="1" applyFont="1" applyBorder="1" applyAlignment="1">
      <alignment horizontal="center" vertical="center" wrapText="1"/>
    </xf>
    <xf numFmtId="165" fontId="19" fillId="0" borderId="468" xfId="2" applyNumberFormat="1" applyFont="1" applyBorder="1" applyAlignment="1">
      <alignment horizontal="center" vertical="center" wrapText="1"/>
    </xf>
    <xf numFmtId="165" fontId="19" fillId="0" borderId="169" xfId="2" applyNumberFormat="1" applyFont="1" applyBorder="1" applyAlignment="1">
      <alignment horizontal="center" vertical="center" wrapText="1"/>
    </xf>
    <xf numFmtId="0" fontId="89" fillId="0" borderId="0" xfId="0" applyFont="1" applyAlignment="1">
      <alignment vertical="top" wrapText="1"/>
    </xf>
    <xf numFmtId="0" fontId="2" fillId="0" borderId="464" xfId="0" applyFont="1" applyBorder="1" applyAlignment="1">
      <alignment horizontal="center" vertical="center" wrapText="1"/>
    </xf>
    <xf numFmtId="0" fontId="2" fillId="0" borderId="239" xfId="0" applyFont="1" applyBorder="1" applyAlignment="1">
      <alignment horizontal="center" vertical="center" wrapText="1"/>
    </xf>
    <xf numFmtId="0" fontId="2" fillId="0" borderId="240" xfId="0" applyFont="1" applyBorder="1" applyAlignment="1">
      <alignment horizontal="center" vertical="center" wrapText="1"/>
    </xf>
    <xf numFmtId="165" fontId="19" fillId="0" borderId="465" xfId="2" applyNumberFormat="1" applyFont="1" applyBorder="1" applyAlignment="1">
      <alignment horizontal="center" vertical="center"/>
    </xf>
    <xf numFmtId="165" fontId="19" fillId="0" borderId="466" xfId="2" applyNumberFormat="1" applyFont="1" applyBorder="1" applyAlignment="1">
      <alignment horizontal="center" vertical="center"/>
    </xf>
    <xf numFmtId="0" fontId="11" fillId="3" borderId="0" xfId="0" applyFont="1" applyFill="1" applyAlignment="1">
      <alignment horizontal="center" vertical="center"/>
    </xf>
    <xf numFmtId="0" fontId="39" fillId="3" borderId="0" xfId="0" applyFont="1" applyFill="1" applyAlignment="1">
      <alignment vertical="center"/>
    </xf>
    <xf numFmtId="0" fontId="11" fillId="0" borderId="0" xfId="0" applyFont="1" applyBorder="1" applyAlignment="1">
      <alignment horizontal="center"/>
    </xf>
    <xf numFmtId="0" fontId="25" fillId="0" borderId="0" xfId="0" applyFont="1" applyBorder="1" applyAlignment="1">
      <alignment horizontal="center"/>
    </xf>
    <xf numFmtId="164" fontId="4" fillId="0" borderId="231" xfId="1" applyFont="1" applyBorder="1"/>
    <xf numFmtId="164" fontId="4" fillId="0" borderId="2" xfId="1" applyFont="1" applyBorder="1"/>
    <xf numFmtId="0" fontId="11" fillId="0" borderId="0" xfId="0" applyFont="1" applyBorder="1" applyAlignment="1">
      <alignment horizontal="center" vertical="center"/>
    </xf>
    <xf numFmtId="0" fontId="48" fillId="0" borderId="0" xfId="0" applyFont="1" applyBorder="1" applyAlignment="1">
      <alignment horizontal="center"/>
    </xf>
    <xf numFmtId="0" fontId="37" fillId="0" borderId="0" xfId="0" applyFont="1" applyBorder="1" applyAlignment="1">
      <alignment horizontal="center"/>
    </xf>
    <xf numFmtId="164" fontId="41" fillId="0" borderId="390" xfId="1" applyFont="1" applyBorder="1" applyAlignment="1">
      <alignment vertical="center" wrapText="1"/>
    </xf>
    <xf numFmtId="0" fontId="41" fillId="0" borderId="373" xfId="0" applyFont="1" applyBorder="1" applyAlignment="1">
      <alignment horizontal="left" vertical="center" wrapText="1"/>
    </xf>
    <xf numFmtId="164" fontId="41" fillId="0" borderId="389" xfId="1" applyFont="1" applyBorder="1" applyAlignment="1">
      <alignment vertical="center" wrapText="1"/>
    </xf>
    <xf numFmtId="164" fontId="19" fillId="0" borderId="389" xfId="1" applyFont="1" applyBorder="1" applyAlignment="1">
      <alignment vertical="center" wrapText="1"/>
    </xf>
    <xf numFmtId="0" fontId="2" fillId="0" borderId="86" xfId="0" applyFont="1" applyBorder="1" applyAlignment="1">
      <alignment horizontal="center" vertical="center"/>
    </xf>
    <xf numFmtId="0" fontId="2" fillId="0" borderId="100" xfId="0" applyFont="1" applyBorder="1" applyAlignment="1">
      <alignment horizontal="center" vertical="center"/>
    </xf>
    <xf numFmtId="0" fontId="2" fillId="0" borderId="87" xfId="0" applyFont="1" applyBorder="1" applyAlignment="1">
      <alignment horizontal="center" vertical="center" wrapText="1"/>
    </xf>
    <xf numFmtId="0" fontId="2" fillId="0" borderId="101" xfId="0" applyFont="1" applyBorder="1" applyAlignment="1">
      <alignment horizontal="center" vertical="center" wrapText="1"/>
    </xf>
    <xf numFmtId="0" fontId="4" fillId="0" borderId="235" xfId="0" applyFont="1" applyBorder="1"/>
    <xf numFmtId="0" fontId="4" fillId="0" borderId="86" xfId="0" applyFont="1" applyBorder="1"/>
    <xf numFmtId="0" fontId="4" fillId="0" borderId="237" xfId="0" applyFont="1" applyBorder="1"/>
    <xf numFmtId="0" fontId="4" fillId="0" borderId="100" xfId="0" applyFont="1" applyBorder="1"/>
    <xf numFmtId="0" fontId="2" fillId="0" borderId="6" xfId="0" applyFont="1" applyBorder="1" applyAlignment="1">
      <alignment horizontal="center"/>
    </xf>
    <xf numFmtId="0" fontId="3" fillId="0" borderId="6" xfId="0" applyFont="1" applyBorder="1" applyAlignment="1">
      <alignment horizontal="center"/>
    </xf>
    <xf numFmtId="164" fontId="2" fillId="0" borderId="243" xfId="1" applyFont="1" applyBorder="1" applyAlignment="1">
      <alignment horizontal="center" vertical="center"/>
    </xf>
    <xf numFmtId="164" fontId="2" fillId="0" borderId="244" xfId="1" applyFont="1" applyBorder="1" applyAlignment="1">
      <alignment horizontal="center" vertical="center"/>
    </xf>
    <xf numFmtId="164" fontId="2" fillId="0" borderId="245" xfId="1" applyFont="1" applyBorder="1" applyAlignment="1">
      <alignment horizontal="center" vertical="center" wrapText="1"/>
    </xf>
    <xf numFmtId="164" fontId="2" fillId="0" borderId="246" xfId="1" applyFont="1" applyBorder="1" applyAlignment="1">
      <alignment horizontal="center" vertical="center" wrapText="1"/>
    </xf>
    <xf numFmtId="0" fontId="4" fillId="0" borderId="247" xfId="0" applyFont="1" applyBorder="1"/>
    <xf numFmtId="0" fontId="4" fillId="0" borderId="243" xfId="0" applyFont="1" applyBorder="1"/>
    <xf numFmtId="0" fontId="4" fillId="0" borderId="248" xfId="0" applyFont="1" applyBorder="1"/>
    <xf numFmtId="0" fontId="4" fillId="0" borderId="249" xfId="0" applyFont="1" applyBorder="1"/>
    <xf numFmtId="0" fontId="4" fillId="0" borderId="244" xfId="0" applyFont="1" applyBorder="1"/>
    <xf numFmtId="0" fontId="4" fillId="0" borderId="250" xfId="0" applyFont="1" applyBorder="1"/>
    <xf numFmtId="164" fontId="19" fillId="4" borderId="109" xfId="1" applyFont="1" applyFill="1" applyBorder="1" applyAlignment="1" applyProtection="1">
      <alignment horizontal="left" vertical="center"/>
      <protection locked="0"/>
    </xf>
    <xf numFmtId="164" fontId="44" fillId="4" borderId="65" xfId="1" applyFont="1" applyFill="1" applyBorder="1" applyAlignment="1" applyProtection="1">
      <alignment horizontal="left" vertical="center"/>
      <protection locked="0"/>
    </xf>
    <xf numFmtId="49" fontId="38" fillId="0" borderId="0" xfId="1" applyNumberFormat="1" applyFont="1" applyBorder="1" applyAlignment="1">
      <alignment horizontal="center" vertical="center"/>
    </xf>
    <xf numFmtId="49" fontId="49" fillId="0" borderId="0" xfId="1" applyNumberFormat="1" applyFont="1" applyBorder="1" applyAlignment="1">
      <alignment horizontal="center" vertical="center"/>
    </xf>
    <xf numFmtId="49" fontId="48" fillId="0" borderId="0" xfId="1" applyNumberFormat="1" applyFont="1" applyBorder="1" applyAlignment="1">
      <alignment horizontal="center" vertical="center"/>
    </xf>
    <xf numFmtId="49" fontId="44" fillId="0" borderId="406" xfId="0" applyNumberFormat="1" applyFont="1" applyBorder="1" applyAlignment="1">
      <alignment horizontal="left" vertical="top"/>
    </xf>
    <xf numFmtId="49" fontId="44" fillId="0" borderId="407" xfId="0" applyNumberFormat="1" applyFont="1" applyBorder="1" applyAlignment="1">
      <alignment horizontal="left" vertical="top"/>
    </xf>
    <xf numFmtId="49" fontId="44" fillId="0" borderId="425" xfId="0" applyNumberFormat="1" applyFont="1" applyBorder="1" applyAlignment="1">
      <alignment horizontal="left" vertical="top"/>
    </xf>
    <xf numFmtId="0" fontId="44" fillId="0" borderId="25" xfId="0" applyFont="1" applyBorder="1" applyAlignment="1">
      <alignment horizontal="center" vertical="top"/>
    </xf>
    <xf numFmtId="0" fontId="44" fillId="0" borderId="47" xfId="0" applyFont="1" applyBorder="1" applyAlignment="1">
      <alignment horizontal="center" vertical="top"/>
    </xf>
    <xf numFmtId="49" fontId="19" fillId="0" borderId="406" xfId="0" applyNumberFormat="1" applyFont="1" applyBorder="1" applyAlignment="1">
      <alignment horizontal="left" vertical="top"/>
    </xf>
    <xf numFmtId="49" fontId="79" fillId="0" borderId="406" xfId="0" applyNumberFormat="1" applyFont="1" applyBorder="1" applyAlignment="1">
      <alignment horizontal="left" vertical="top" wrapText="1"/>
    </xf>
    <xf numFmtId="49" fontId="79" fillId="0" borderId="407" xfId="0" applyNumberFormat="1" applyFont="1" applyBorder="1" applyAlignment="1">
      <alignment horizontal="left" vertical="top" wrapText="1"/>
    </xf>
    <xf numFmtId="49" fontId="79" fillId="0" borderId="425" xfId="0" applyNumberFormat="1" applyFont="1" applyBorder="1" applyAlignment="1">
      <alignment horizontal="left" vertical="top" wrapText="1"/>
    </xf>
    <xf numFmtId="0" fontId="44" fillId="0" borderId="407" xfId="0" applyFont="1" applyBorder="1" applyAlignment="1">
      <alignment horizontal="left" vertical="top"/>
    </xf>
    <xf numFmtId="0" fontId="44" fillId="0" borderId="425" xfId="0" applyFont="1" applyBorder="1" applyAlignment="1">
      <alignment horizontal="left" vertical="top"/>
    </xf>
    <xf numFmtId="49" fontId="44" fillId="4" borderId="543" xfId="0" applyNumberFormat="1" applyFont="1" applyFill="1" applyBorder="1" applyAlignment="1">
      <alignment horizontal="left" vertical="top"/>
    </xf>
    <xf numFmtId="49" fontId="44" fillId="4" borderId="544" xfId="0" applyNumberFormat="1" applyFont="1" applyFill="1" applyBorder="1" applyAlignment="1">
      <alignment horizontal="left" vertical="top"/>
    </xf>
    <xf numFmtId="0" fontId="41" fillId="0" borderId="407" xfId="0" applyFont="1" applyBorder="1" applyAlignment="1">
      <alignment horizontal="left" vertical="top" wrapText="1"/>
    </xf>
    <xf numFmtId="0" fontId="41" fillId="0" borderId="425" xfId="0" applyFont="1" applyBorder="1" applyAlignment="1">
      <alignment horizontal="left" vertical="top" wrapText="1"/>
    </xf>
    <xf numFmtId="0" fontId="41" fillId="0" borderId="407" xfId="0" applyFont="1" applyBorder="1" applyAlignment="1">
      <alignment horizontal="left" vertical="top"/>
    </xf>
    <xf numFmtId="0" fontId="41" fillId="0" borderId="425" xfId="0" applyFont="1" applyBorder="1" applyAlignment="1">
      <alignment horizontal="left" vertical="top"/>
    </xf>
    <xf numFmtId="49" fontId="44" fillId="0" borderId="406" xfId="0" applyNumberFormat="1" applyFont="1" applyBorder="1" applyAlignment="1">
      <alignment horizontal="left" vertical="top" wrapText="1"/>
    </xf>
    <xf numFmtId="49" fontId="44" fillId="0" borderId="407" xfId="0" applyNumberFormat="1" applyFont="1" applyBorder="1" applyAlignment="1">
      <alignment horizontal="left" vertical="top" wrapText="1"/>
    </xf>
    <xf numFmtId="49" fontId="44" fillId="0" borderId="425" xfId="0" applyNumberFormat="1" applyFont="1" applyBorder="1" applyAlignment="1">
      <alignment horizontal="left" vertical="top" wrapText="1"/>
    </xf>
    <xf numFmtId="49" fontId="44" fillId="4" borderId="81" xfId="0" applyNumberFormat="1" applyFont="1" applyFill="1" applyBorder="1" applyAlignment="1">
      <alignment horizontal="left" vertical="top"/>
    </xf>
    <xf numFmtId="49" fontId="44" fillId="4" borderId="58" xfId="0" applyNumberFormat="1" applyFont="1" applyFill="1" applyBorder="1" applyAlignment="1">
      <alignment horizontal="left" vertical="top"/>
    </xf>
    <xf numFmtId="49" fontId="44" fillId="4" borderId="63" xfId="0" applyNumberFormat="1" applyFont="1" applyFill="1" applyBorder="1" applyAlignment="1">
      <alignment horizontal="left" vertical="top"/>
    </xf>
    <xf numFmtId="49" fontId="37" fillId="0" borderId="0" xfId="1" applyNumberFormat="1" applyFont="1" applyBorder="1" applyAlignment="1">
      <alignment horizontal="center" vertical="center"/>
    </xf>
    <xf numFmtId="0" fontId="86" fillId="0" borderId="441" xfId="0" applyFont="1" applyBorder="1"/>
    <xf numFmtId="0" fontId="86" fillId="0" borderId="2" xfId="0" applyFont="1" applyBorder="1"/>
    <xf numFmtId="0" fontId="2" fillId="0" borderId="536" xfId="0" applyFont="1" applyBorder="1" applyAlignment="1">
      <alignment horizontal="center" vertical="center" wrapText="1"/>
    </xf>
    <xf numFmtId="0" fontId="2" fillId="0" borderId="187" xfId="0" applyFont="1" applyBorder="1" applyAlignment="1">
      <alignment horizontal="center" vertical="center" wrapText="1"/>
    </xf>
    <xf numFmtId="0" fontId="34" fillId="0" borderId="537" xfId="0" applyFont="1" applyBorder="1" applyAlignment="1">
      <alignment horizontal="center" vertical="center"/>
    </xf>
    <xf numFmtId="0" fontId="34" fillId="0" borderId="537" xfId="0" applyFont="1" applyBorder="1" applyAlignment="1">
      <alignment horizontal="center" vertical="center" wrapText="1"/>
    </xf>
    <xf numFmtId="0" fontId="34" fillId="0" borderId="538" xfId="0" applyFont="1" applyBorder="1" applyAlignment="1">
      <alignment horizontal="center" vertical="center" wrapText="1"/>
    </xf>
    <xf numFmtId="0" fontId="34" fillId="0" borderId="153" xfId="0" applyFont="1" applyBorder="1" applyAlignment="1">
      <alignment horizontal="center" vertical="center" wrapText="1"/>
    </xf>
    <xf numFmtId="0" fontId="4" fillId="0" borderId="0" xfId="0" applyFont="1" applyBorder="1" applyAlignment="1">
      <alignment wrapText="1"/>
    </xf>
    <xf numFmtId="164" fontId="4" fillId="0" borderId="0" xfId="1" quotePrefix="1" applyFont="1" applyBorder="1" applyAlignment="1">
      <alignment horizontal="left" vertical="center"/>
    </xf>
    <xf numFmtId="164" fontId="2" fillId="0" borderId="111" xfId="1" applyFont="1" applyBorder="1" applyAlignment="1">
      <alignment horizontal="center" vertical="center"/>
    </xf>
    <xf numFmtId="164" fontId="2" fillId="0" borderId="96" xfId="1" applyFont="1" applyBorder="1" applyAlignment="1">
      <alignment horizontal="center" vertical="center"/>
    </xf>
    <xf numFmtId="164" fontId="11" fillId="0" borderId="0" xfId="1" applyFont="1" applyBorder="1" applyAlignment="1">
      <alignment horizontal="center"/>
    </xf>
    <xf numFmtId="0" fontId="2" fillId="0" borderId="252" xfId="0" applyFont="1" applyBorder="1" applyAlignment="1">
      <alignment horizontal="center" vertical="center"/>
    </xf>
    <xf numFmtId="0" fontId="2" fillId="0" borderId="94" xfId="0" applyFont="1" applyBorder="1" applyAlignment="1">
      <alignment horizontal="center" vertical="center"/>
    </xf>
    <xf numFmtId="0" fontId="2" fillId="0" borderId="124" xfId="0" applyFont="1" applyBorder="1" applyAlignment="1">
      <alignment horizontal="center" vertical="center"/>
    </xf>
    <xf numFmtId="164" fontId="2" fillId="0" borderId="96" xfId="1" applyFont="1" applyBorder="1" applyAlignment="1">
      <alignment horizontal="center" vertical="center" wrapText="1"/>
    </xf>
    <xf numFmtId="164" fontId="2" fillId="0" borderId="41" xfId="1" applyFont="1" applyBorder="1" applyAlignment="1">
      <alignment horizontal="center" vertical="center" wrapText="1"/>
    </xf>
    <xf numFmtId="0" fontId="2" fillId="0" borderId="96" xfId="0" applyFont="1" applyBorder="1" applyAlignment="1">
      <alignment horizontal="center" vertical="center" wrapText="1"/>
    </xf>
    <xf numFmtId="0" fontId="2" fillId="0" borderId="41" xfId="0" applyFont="1" applyBorder="1" applyAlignment="1">
      <alignment horizontal="center" vertical="center" wrapText="1"/>
    </xf>
    <xf numFmtId="164" fontId="79" fillId="0" borderId="111" xfId="1" applyFont="1" applyBorder="1" applyAlignment="1">
      <alignment horizontal="center" vertical="center"/>
    </xf>
    <xf numFmtId="164" fontId="79" fillId="0" borderId="96" xfId="1" applyFont="1" applyBorder="1" applyAlignment="1">
      <alignment horizontal="center" vertical="center"/>
    </xf>
    <xf numFmtId="164" fontId="79" fillId="0" borderId="41" xfId="1" applyFont="1" applyBorder="1" applyAlignment="1">
      <alignment horizontal="center" vertical="center"/>
    </xf>
    <xf numFmtId="164" fontId="2" fillId="0" borderId="97" xfId="1" applyFont="1" applyBorder="1" applyAlignment="1">
      <alignment horizontal="center" vertical="center" wrapText="1"/>
    </xf>
    <xf numFmtId="164" fontId="2" fillId="0" borderId="44" xfId="1" applyFont="1" applyBorder="1" applyAlignment="1">
      <alignment horizontal="center" vertical="center" wrapText="1"/>
    </xf>
    <xf numFmtId="0" fontId="2" fillId="0" borderId="355" xfId="0" applyFont="1" applyBorder="1" applyAlignment="1">
      <alignment horizontal="center" vertical="center" wrapText="1"/>
    </xf>
    <xf numFmtId="0" fontId="2" fillId="0" borderId="356" xfId="0" applyFont="1" applyBorder="1" applyAlignment="1">
      <alignment horizontal="center" vertical="center" wrapText="1"/>
    </xf>
    <xf numFmtId="0" fontId="2" fillId="0" borderId="266" xfId="0" applyFont="1" applyBorder="1" applyAlignment="1">
      <alignment horizontal="center" vertical="center" wrapText="1"/>
    </xf>
    <xf numFmtId="0" fontId="2" fillId="0" borderId="267" xfId="0" applyFont="1" applyBorder="1" applyAlignment="1">
      <alignment horizontal="center" vertical="center" wrapText="1"/>
    </xf>
    <xf numFmtId="0" fontId="2" fillId="0" borderId="229" xfId="0" applyFont="1" applyBorder="1" applyAlignment="1">
      <alignment horizontal="center" vertical="center" wrapText="1"/>
    </xf>
    <xf numFmtId="0" fontId="2" fillId="0" borderId="227" xfId="0" applyFont="1" applyBorder="1" applyAlignment="1">
      <alignment horizontal="center" vertical="center" wrapText="1"/>
    </xf>
    <xf numFmtId="0" fontId="2" fillId="0" borderId="253" xfId="0" applyFont="1" applyBorder="1" applyAlignment="1">
      <alignment horizontal="center" vertical="center" wrapText="1"/>
    </xf>
    <xf numFmtId="0" fontId="2" fillId="0" borderId="138" xfId="0" applyFont="1" applyBorder="1" applyAlignment="1">
      <alignment horizontal="center" vertical="center" wrapText="1"/>
    </xf>
    <xf numFmtId="0" fontId="2" fillId="0" borderId="0" xfId="0" applyFont="1" applyAlignment="1">
      <alignment horizontal="center" vertical="center" wrapText="1"/>
    </xf>
    <xf numFmtId="0" fontId="2" fillId="0" borderId="254" xfId="0" applyFont="1" applyBorder="1" applyAlignment="1">
      <alignment horizontal="center" vertical="center" wrapText="1"/>
    </xf>
    <xf numFmtId="0" fontId="2" fillId="0" borderId="255" xfId="0" applyFont="1" applyBorder="1" applyAlignment="1">
      <alignment horizontal="center" vertical="center" wrapText="1"/>
    </xf>
    <xf numFmtId="0" fontId="2" fillId="0" borderId="244" xfId="0" applyFont="1" applyBorder="1" applyAlignment="1">
      <alignment horizontal="center" vertical="center" wrapText="1"/>
    </xf>
    <xf numFmtId="0" fontId="2" fillId="0" borderId="203" xfId="0" applyFont="1" applyBorder="1" applyAlignment="1">
      <alignment horizontal="center" vertical="center" wrapText="1"/>
    </xf>
    <xf numFmtId="168" fontId="2" fillId="0" borderId="355" xfId="1" applyNumberFormat="1" applyFont="1" applyBorder="1" applyAlignment="1">
      <alignment horizontal="center" vertical="center" wrapText="1"/>
    </xf>
    <xf numFmtId="168" fontId="2" fillId="0" borderId="356" xfId="1" applyNumberFormat="1" applyFont="1" applyBorder="1" applyAlignment="1">
      <alignment horizontal="center" vertical="center" wrapText="1"/>
    </xf>
    <xf numFmtId="0" fontId="44" fillId="0" borderId="241" xfId="0" applyFont="1" applyBorder="1" applyAlignment="1">
      <alignment horizontal="center" vertical="center" wrapText="1"/>
    </xf>
    <xf numFmtId="0" fontId="44" fillId="0" borderId="96" xfId="0" applyFont="1" applyBorder="1" applyAlignment="1">
      <alignment horizontal="center" vertical="center" wrapText="1"/>
    </xf>
    <xf numFmtId="0" fontId="44" fillId="0" borderId="41" xfId="0" applyFont="1" applyBorder="1" applyAlignment="1">
      <alignment horizontal="center" vertical="center" wrapText="1"/>
    </xf>
    <xf numFmtId="164" fontId="2" fillId="0" borderId="241" xfId="1" applyFont="1" applyBorder="1" applyAlignment="1">
      <alignment horizontal="center" vertical="center" wrapText="1"/>
    </xf>
    <xf numFmtId="164" fontId="2" fillId="0" borderId="266" xfId="1" applyFont="1" applyBorder="1" applyAlignment="1">
      <alignment horizontal="center" vertical="center" wrapText="1"/>
    </xf>
    <xf numFmtId="0" fontId="2" fillId="0" borderId="260"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100" xfId="0" applyFont="1" applyBorder="1" applyAlignment="1">
      <alignment horizontal="center" vertical="center" wrapText="1"/>
    </xf>
    <xf numFmtId="164" fontId="2" fillId="0" borderId="355" xfId="1" applyFont="1" applyBorder="1" applyAlignment="1">
      <alignment horizontal="center" vertical="center" wrapText="1"/>
    </xf>
    <xf numFmtId="164" fontId="2" fillId="0" borderId="356" xfId="1" applyFont="1" applyBorder="1" applyAlignment="1">
      <alignment horizontal="center" vertical="center" wrapText="1"/>
    </xf>
    <xf numFmtId="0" fontId="89" fillId="0" borderId="0" xfId="0" applyFont="1" applyBorder="1" applyAlignment="1">
      <alignment wrapText="1"/>
    </xf>
    <xf numFmtId="0" fontId="79" fillId="9" borderId="278" xfId="0" applyFont="1" applyFill="1" applyBorder="1" applyAlignment="1">
      <alignment horizontal="center" vertical="center" wrapText="1"/>
    </xf>
    <xf numFmtId="0" fontId="79" fillId="9" borderId="362" xfId="0" applyFont="1" applyFill="1" applyBorder="1" applyAlignment="1">
      <alignment horizontal="center" vertical="center" wrapText="1"/>
    </xf>
    <xf numFmtId="0" fontId="2" fillId="0" borderId="0" xfId="0" applyFont="1" applyBorder="1" applyAlignment="1">
      <alignment horizontal="center"/>
    </xf>
    <xf numFmtId="0" fontId="3" fillId="0" borderId="0" xfId="0" applyFont="1" applyBorder="1" applyAlignment="1">
      <alignment horizontal="center"/>
    </xf>
    <xf numFmtId="0" fontId="79" fillId="0" borderId="232" xfId="0" applyFont="1" applyBorder="1" applyAlignment="1">
      <alignment horizontal="center" vertical="center" wrapText="1"/>
    </xf>
    <xf numFmtId="0" fontId="79" fillId="0" borderId="230" xfId="0" applyFont="1" applyBorder="1" applyAlignment="1">
      <alignment horizontal="center" vertical="center" wrapText="1"/>
    </xf>
    <xf numFmtId="0" fontId="79" fillId="0" borderId="197" xfId="0" applyFont="1" applyBorder="1" applyAlignment="1">
      <alignment horizontal="center" vertical="center" wrapText="1"/>
    </xf>
    <xf numFmtId="0" fontId="79" fillId="0" borderId="278" xfId="0" applyFont="1" applyBorder="1" applyAlignment="1">
      <alignment horizontal="center" vertical="center" wrapText="1"/>
    </xf>
    <xf numFmtId="0" fontId="79" fillId="0" borderId="362" xfId="0" applyFont="1" applyBorder="1" applyAlignment="1">
      <alignment horizontal="center" vertical="center" wrapText="1"/>
    </xf>
    <xf numFmtId="0" fontId="2" fillId="0" borderId="278" xfId="0" applyFont="1" applyBorder="1" applyAlignment="1">
      <alignment horizontal="center" vertical="center" wrapText="1"/>
    </xf>
    <xf numFmtId="0" fontId="2" fillId="0" borderId="362" xfId="0" applyFont="1" applyBorder="1" applyAlignment="1">
      <alignment horizontal="center" vertical="center" wrapText="1"/>
    </xf>
    <xf numFmtId="0" fontId="2" fillId="0" borderId="0" xfId="0" applyFont="1" applyBorder="1" applyAlignment="1">
      <alignment horizontal="left" vertical="top" wrapText="1"/>
    </xf>
    <xf numFmtId="0" fontId="4" fillId="0" borderId="0" xfId="0" applyFont="1" applyBorder="1" applyAlignment="1">
      <alignment horizontal="left" vertical="top" wrapText="1"/>
    </xf>
    <xf numFmtId="0" fontId="4" fillId="0" borderId="0" xfId="0" applyFont="1" applyBorder="1" applyAlignment="1">
      <alignment horizontal="left" wrapText="1"/>
    </xf>
    <xf numFmtId="0" fontId="14" fillId="0" borderId="0" xfId="0" applyFont="1" applyBorder="1" applyAlignment="1">
      <alignment horizontal="left" vertical="top" wrapText="1"/>
    </xf>
    <xf numFmtId="0" fontId="10" fillId="0" borderId="0" xfId="0" applyFont="1" applyBorder="1" applyAlignment="1">
      <alignment wrapText="1"/>
    </xf>
    <xf numFmtId="0" fontId="6" fillId="0" borderId="0" xfId="0" applyFont="1" applyBorder="1" applyAlignment="1">
      <alignment wrapText="1"/>
    </xf>
    <xf numFmtId="0" fontId="11" fillId="0" borderId="0" xfId="0" applyFont="1" applyBorder="1" applyAlignment="1">
      <alignment horizontal="center" wrapText="1"/>
    </xf>
    <xf numFmtId="0" fontId="25" fillId="0" borderId="0" xfId="0" applyFont="1" applyBorder="1" applyAlignment="1">
      <alignment horizontal="center" wrapText="1"/>
    </xf>
    <xf numFmtId="0" fontId="86" fillId="0" borderId="0" xfId="0" applyFont="1" applyBorder="1" applyAlignment="1">
      <alignment horizontal="left" vertical="top" wrapText="1"/>
    </xf>
    <xf numFmtId="0" fontId="4" fillId="0" borderId="4" xfId="9" applyFont="1" applyBorder="1" applyAlignment="1">
      <alignment horizontal="center"/>
    </xf>
    <xf numFmtId="0" fontId="2" fillId="0" borderId="5" xfId="9" applyFont="1" applyBorder="1" applyAlignment="1">
      <alignment horizontal="center"/>
    </xf>
    <xf numFmtId="0" fontId="2" fillId="0" borderId="4" xfId="9" applyFont="1" applyBorder="1" applyAlignment="1">
      <alignment horizontal="center"/>
    </xf>
    <xf numFmtId="0" fontId="11" fillId="0" borderId="0" xfId="9" applyFont="1" applyAlignment="1">
      <alignment horizontal="center"/>
    </xf>
    <xf numFmtId="0" fontId="25" fillId="0" borderId="0" xfId="9" applyFont="1" applyAlignment="1">
      <alignment horizontal="center"/>
    </xf>
    <xf numFmtId="0" fontId="14" fillId="0" borderId="0" xfId="9" applyFont="1" applyAlignment="1">
      <alignment wrapText="1"/>
    </xf>
    <xf numFmtId="0" fontId="4" fillId="0" borderId="0" xfId="9" applyFont="1" applyAlignment="1">
      <alignment wrapText="1"/>
    </xf>
    <xf numFmtId="0" fontId="4" fillId="0" borderId="0" xfId="9" applyFont="1" applyAlignment="1">
      <alignment vertical="top" wrapText="1"/>
    </xf>
    <xf numFmtId="0" fontId="4" fillId="0" borderId="5" xfId="9" applyFont="1" applyBorder="1" applyAlignment="1">
      <alignment horizontal="center"/>
    </xf>
    <xf numFmtId="0" fontId="4" fillId="0" borderId="0" xfId="9" applyFont="1" applyAlignment="1">
      <alignment horizontal="left"/>
    </xf>
    <xf numFmtId="0" fontId="4" fillId="0" borderId="0" xfId="9" applyFont="1" applyAlignment="1">
      <alignment horizontal="left" vertical="top" wrapText="1"/>
    </xf>
    <xf numFmtId="0" fontId="86" fillId="0" borderId="5" xfId="9" applyFont="1" applyBorder="1" applyAlignment="1">
      <alignment horizontal="center"/>
    </xf>
    <xf numFmtId="170" fontId="2" fillId="0" borderId="111" xfId="0" applyNumberFormat="1" applyFont="1" applyBorder="1" applyAlignment="1">
      <alignment horizontal="center" vertical="center"/>
    </xf>
    <xf numFmtId="170" fontId="2" fillId="0" borderId="96" xfId="0" applyNumberFormat="1" applyFont="1" applyBorder="1" applyAlignment="1">
      <alignment horizontal="center" vertical="center"/>
    </xf>
    <xf numFmtId="170" fontId="2" fillId="0" borderId="86" xfId="0" applyNumberFormat="1" applyFont="1" applyBorder="1" applyAlignment="1">
      <alignment horizontal="center" vertical="center" wrapText="1"/>
    </xf>
    <xf numFmtId="170" fontId="2" fillId="0" borderId="89" xfId="0" applyNumberFormat="1" applyFont="1" applyBorder="1" applyAlignment="1">
      <alignment horizontal="center" vertical="center" wrapText="1"/>
    </xf>
    <xf numFmtId="170" fontId="2" fillId="0" borderId="83" xfId="0" applyNumberFormat="1" applyFont="1" applyBorder="1" applyAlignment="1">
      <alignment horizontal="center" vertical="center" wrapText="1"/>
    </xf>
    <xf numFmtId="0" fontId="25" fillId="0" borderId="6" xfId="0" applyFont="1" applyBorder="1" applyAlignment="1">
      <alignment horizontal="center"/>
    </xf>
    <xf numFmtId="0" fontId="2" fillId="0" borderId="151" xfId="0" applyFont="1" applyBorder="1" applyAlignment="1">
      <alignment horizontal="center" vertical="center"/>
    </xf>
    <xf numFmtId="0" fontId="2" fillId="0" borderId="243" xfId="0" applyFont="1" applyBorder="1" applyAlignment="1">
      <alignment horizontal="center" vertical="center"/>
    </xf>
    <xf numFmtId="0" fontId="2" fillId="0" borderId="256" xfId="0" applyFont="1" applyBorder="1" applyAlignment="1">
      <alignment horizontal="center" vertical="center"/>
    </xf>
    <xf numFmtId="0" fontId="2" fillId="0" borderId="86" xfId="0" applyFont="1" applyBorder="1" applyAlignment="1">
      <alignment horizontal="center" vertical="center" wrapText="1"/>
    </xf>
    <xf numFmtId="0" fontId="2" fillId="0" borderId="83" xfId="0" applyFont="1" applyBorder="1" applyAlignment="1">
      <alignment horizontal="center" vertical="center" wrapText="1"/>
    </xf>
    <xf numFmtId="164" fontId="2" fillId="0" borderId="86" xfId="1" applyFont="1" applyBorder="1" applyAlignment="1">
      <alignment horizontal="center" vertical="center" wrapText="1"/>
    </xf>
    <xf numFmtId="164" fontId="2" fillId="0" borderId="89" xfId="1" applyFont="1" applyBorder="1" applyAlignment="1">
      <alignment horizontal="center" vertical="center" wrapText="1"/>
    </xf>
    <xf numFmtId="170" fontId="2" fillId="0" borderId="87" xfId="0" applyNumberFormat="1" applyFont="1" applyBorder="1" applyAlignment="1">
      <alignment horizontal="center" vertical="center" wrapText="1"/>
    </xf>
    <xf numFmtId="170" fontId="2" fillId="0" borderId="99" xfId="0" applyNumberFormat="1" applyFont="1" applyBorder="1" applyAlignment="1">
      <alignment horizontal="center" vertical="center" wrapText="1"/>
    </xf>
    <xf numFmtId="170" fontId="2" fillId="0" borderId="154" xfId="0" applyNumberFormat="1" applyFont="1" applyBorder="1" applyAlignment="1">
      <alignment horizontal="center" vertical="center" wrapText="1"/>
    </xf>
    <xf numFmtId="37" fontId="4" fillId="0" borderId="124" xfId="0" quotePrefix="1" applyNumberFormat="1" applyFont="1" applyBorder="1" applyAlignment="1">
      <alignment horizontal="center" vertical="center"/>
    </xf>
    <xf numFmtId="37" fontId="4" fillId="0" borderId="41" xfId="0" quotePrefix="1" applyNumberFormat="1" applyFont="1" applyBorder="1" applyAlignment="1">
      <alignment horizontal="center" vertical="center"/>
    </xf>
    <xf numFmtId="170" fontId="2" fillId="0" borderId="111" xfId="0" applyNumberFormat="1" applyFont="1" applyBorder="1" applyAlignment="1">
      <alignment horizontal="center" vertical="center" wrapText="1"/>
    </xf>
    <xf numFmtId="170" fontId="2" fillId="0" borderId="96" xfId="0" applyNumberFormat="1" applyFont="1" applyBorder="1" applyAlignment="1">
      <alignment horizontal="center" vertical="center" wrapText="1"/>
    </xf>
    <xf numFmtId="37" fontId="2" fillId="0" borderId="86" xfId="0" applyNumberFormat="1" applyFont="1" applyBorder="1" applyAlignment="1">
      <alignment horizontal="center" vertical="center" wrapText="1"/>
    </xf>
    <xf numFmtId="37" fontId="2" fillId="0" borderId="89" xfId="0" applyNumberFormat="1" applyFont="1" applyBorder="1" applyAlignment="1">
      <alignment horizontal="center" vertical="center" wrapText="1"/>
    </xf>
    <xf numFmtId="37" fontId="2" fillId="0" borderId="83" xfId="0" applyNumberFormat="1" applyFont="1" applyBorder="1" applyAlignment="1">
      <alignment horizontal="center" vertical="center" wrapText="1"/>
    </xf>
    <xf numFmtId="170" fontId="2" fillId="0" borderId="247" xfId="0" applyNumberFormat="1" applyFont="1" applyBorder="1" applyAlignment="1">
      <alignment horizontal="center" vertical="center"/>
    </xf>
    <xf numFmtId="170" fontId="2" fillId="0" borderId="243" xfId="0" applyNumberFormat="1" applyFont="1" applyBorder="1" applyAlignment="1">
      <alignment horizontal="center" vertical="center"/>
    </xf>
    <xf numFmtId="170" fontId="2" fillId="0" borderId="256" xfId="0" applyNumberFormat="1" applyFont="1" applyBorder="1" applyAlignment="1">
      <alignment horizontal="center" vertical="center"/>
    </xf>
    <xf numFmtId="170" fontId="2" fillId="0" borderId="257" xfId="0" applyNumberFormat="1" applyFont="1" applyBorder="1" applyAlignment="1">
      <alignment horizontal="center" vertical="center"/>
    </xf>
    <xf numFmtId="170" fontId="2" fillId="0" borderId="0" xfId="0" applyNumberFormat="1" applyFont="1" applyAlignment="1">
      <alignment horizontal="center" vertical="center"/>
    </xf>
    <xf numFmtId="170" fontId="2" fillId="0" borderId="254" xfId="0" applyNumberFormat="1" applyFont="1" applyBorder="1" applyAlignment="1">
      <alignment horizontal="center" vertical="center"/>
    </xf>
    <xf numFmtId="170" fontId="2" fillId="0" borderId="258" xfId="0" applyNumberFormat="1" applyFont="1" applyBorder="1" applyAlignment="1">
      <alignment horizontal="center" vertical="center"/>
    </xf>
    <xf numFmtId="170" fontId="2" fillId="0" borderId="5" xfId="0" applyNumberFormat="1" applyFont="1" applyBorder="1" applyAlignment="1">
      <alignment horizontal="center" vertical="center"/>
    </xf>
    <xf numFmtId="170" fontId="2" fillId="0" borderId="172" xfId="0" applyNumberFormat="1" applyFont="1" applyBorder="1" applyAlignment="1">
      <alignment horizontal="center" vertical="center"/>
    </xf>
    <xf numFmtId="0" fontId="2" fillId="0" borderId="99" xfId="0" applyFont="1" applyBorder="1" applyAlignment="1">
      <alignment horizontal="center" vertical="center" wrapText="1"/>
    </xf>
    <xf numFmtId="0" fontId="2" fillId="0" borderId="154" xfId="0" applyFont="1" applyBorder="1" applyAlignment="1">
      <alignment horizontal="center" vertical="center" wrapText="1"/>
    </xf>
    <xf numFmtId="170" fontId="2" fillId="0" borderId="247" xfId="0" applyNumberFormat="1" applyFont="1" applyBorder="1" applyAlignment="1">
      <alignment horizontal="center" vertical="center" wrapText="1"/>
    </xf>
    <xf numFmtId="170" fontId="2" fillId="0" borderId="243" xfId="0" applyNumberFormat="1" applyFont="1" applyBorder="1" applyAlignment="1">
      <alignment horizontal="center" vertical="center" wrapText="1"/>
    </xf>
    <xf numFmtId="170" fontId="2" fillId="0" borderId="256" xfId="0" applyNumberFormat="1" applyFont="1" applyBorder="1" applyAlignment="1">
      <alignment horizontal="center" vertical="center" wrapText="1"/>
    </xf>
    <xf numFmtId="170" fontId="2" fillId="0" borderId="257" xfId="0" applyNumberFormat="1" applyFont="1" applyBorder="1" applyAlignment="1">
      <alignment horizontal="center" vertical="center" wrapText="1"/>
    </xf>
    <xf numFmtId="170" fontId="2" fillId="0" borderId="0" xfId="0" applyNumberFormat="1" applyFont="1" applyAlignment="1">
      <alignment horizontal="center" vertical="center" wrapText="1"/>
    </xf>
    <xf numFmtId="170" fontId="2" fillId="0" borderId="254" xfId="0" applyNumberFormat="1" applyFont="1" applyBorder="1" applyAlignment="1">
      <alignment horizontal="center" vertical="center" wrapText="1"/>
    </xf>
    <xf numFmtId="170" fontId="2" fillId="0" borderId="258" xfId="0" applyNumberFormat="1" applyFont="1" applyBorder="1" applyAlignment="1">
      <alignment horizontal="center" vertical="center" wrapText="1"/>
    </xf>
    <xf numFmtId="170" fontId="2" fillId="0" borderId="5" xfId="0" applyNumberFormat="1" applyFont="1" applyBorder="1" applyAlignment="1">
      <alignment horizontal="center" vertical="center" wrapText="1"/>
    </xf>
    <xf numFmtId="170" fontId="2" fillId="0" borderId="172" xfId="0" applyNumberFormat="1" applyFont="1" applyBorder="1" applyAlignment="1">
      <alignment horizontal="center" vertical="center" wrapText="1"/>
    </xf>
    <xf numFmtId="0" fontId="11" fillId="0" borderId="263" xfId="0" applyFont="1" applyBorder="1" applyAlignment="1">
      <alignment horizontal="center" vertical="center" wrapText="1"/>
    </xf>
    <xf numFmtId="0" fontId="11" fillId="0" borderId="264" xfId="0" applyFont="1" applyBorder="1" applyAlignment="1">
      <alignment horizontal="center" vertical="center" wrapText="1"/>
    </xf>
    <xf numFmtId="0" fontId="11" fillId="0" borderId="265" xfId="0" applyFont="1" applyBorder="1" applyAlignment="1">
      <alignment horizontal="center" vertical="center" wrapText="1"/>
    </xf>
    <xf numFmtId="37" fontId="11" fillId="0" borderId="263" xfId="0" applyNumberFormat="1" applyFont="1" applyBorder="1" applyAlignment="1">
      <alignment horizontal="center" vertical="center" wrapText="1"/>
    </xf>
    <xf numFmtId="37" fontId="11" fillId="0" borderId="264" xfId="0" applyNumberFormat="1" applyFont="1" applyBorder="1" applyAlignment="1">
      <alignment horizontal="center" vertical="center" wrapText="1"/>
    </xf>
    <xf numFmtId="37" fontId="11" fillId="0" borderId="265" xfId="0" applyNumberFormat="1" applyFont="1" applyBorder="1" applyAlignment="1">
      <alignment horizontal="center" vertical="center" wrapText="1"/>
    </xf>
    <xf numFmtId="176" fontId="2" fillId="0" borderId="86" xfId="0" applyNumberFormat="1" applyFont="1" applyBorder="1" applyAlignment="1">
      <alignment horizontal="center" vertical="center" wrapText="1"/>
    </xf>
    <xf numFmtId="176" fontId="2" fillId="0" borderId="89" xfId="0" applyNumberFormat="1" applyFont="1" applyBorder="1" applyAlignment="1">
      <alignment horizontal="center" vertical="center" wrapText="1"/>
    </xf>
    <xf numFmtId="176" fontId="2" fillId="0" borderId="83" xfId="0" applyNumberFormat="1" applyFont="1" applyBorder="1" applyAlignment="1">
      <alignment horizontal="center" vertical="center" wrapText="1"/>
    </xf>
    <xf numFmtId="165" fontId="2" fillId="0" borderId="86" xfId="3" applyNumberFormat="1" applyFont="1" applyBorder="1" applyAlignment="1">
      <alignment horizontal="center" vertical="center" wrapText="1"/>
    </xf>
    <xf numFmtId="165" fontId="2" fillId="0" borderId="89" xfId="3" applyNumberFormat="1" applyFont="1" applyBorder="1" applyAlignment="1">
      <alignment horizontal="center" vertical="center" wrapText="1"/>
    </xf>
    <xf numFmtId="165" fontId="2" fillId="0" borderId="83" xfId="3" applyNumberFormat="1" applyFont="1" applyBorder="1" applyAlignment="1">
      <alignment horizontal="center" vertical="center" wrapText="1"/>
    </xf>
    <xf numFmtId="0" fontId="4" fillId="0" borderId="619" xfId="0" applyFont="1" applyBorder="1" applyAlignment="1">
      <alignment horizontal="center"/>
    </xf>
    <xf numFmtId="0" fontId="4" fillId="0" borderId="620" xfId="0" applyFont="1" applyBorder="1" applyAlignment="1">
      <alignment horizontal="center"/>
    </xf>
    <xf numFmtId="0" fontId="11" fillId="3" borderId="0" xfId="0" applyFont="1" applyFill="1" applyBorder="1" applyAlignment="1">
      <alignment horizontal="center"/>
    </xf>
    <xf numFmtId="0" fontId="25" fillId="3" borderId="0" xfId="0" applyFont="1" applyFill="1" applyBorder="1" applyAlignment="1">
      <alignment horizontal="center"/>
    </xf>
    <xf numFmtId="170" fontId="2" fillId="0" borderId="442" xfId="0" applyNumberFormat="1" applyFont="1" applyBorder="1" applyAlignment="1">
      <alignment horizontal="center" vertical="center"/>
    </xf>
    <xf numFmtId="170" fontId="2" fillId="0" borderId="443" xfId="0" applyNumberFormat="1" applyFont="1" applyBorder="1" applyAlignment="1">
      <alignment horizontal="center" vertical="center"/>
    </xf>
    <xf numFmtId="170" fontId="2" fillId="0" borderId="474" xfId="0" applyNumberFormat="1" applyFont="1" applyBorder="1" applyAlignment="1">
      <alignment horizontal="center" vertical="center"/>
    </xf>
    <xf numFmtId="170" fontId="2" fillId="0" borderId="138" xfId="0" applyNumberFormat="1" applyFont="1" applyBorder="1" applyAlignment="1">
      <alignment horizontal="center" vertical="center"/>
    </xf>
    <xf numFmtId="170" fontId="2" fillId="0" borderId="171" xfId="0" applyNumberFormat="1" applyFont="1" applyBorder="1" applyAlignment="1">
      <alignment horizontal="center" vertical="center"/>
    </xf>
    <xf numFmtId="170" fontId="2" fillId="0" borderId="465" xfId="0" applyNumberFormat="1" applyFont="1" applyBorder="1" applyAlignment="1">
      <alignment horizontal="center" vertical="center" wrapText="1"/>
    </xf>
    <xf numFmtId="170" fontId="2" fillId="0" borderId="478" xfId="0" applyNumberFormat="1" applyFont="1" applyBorder="1" applyAlignment="1">
      <alignment horizontal="center" vertical="center" wrapText="1"/>
    </xf>
    <xf numFmtId="37" fontId="2" fillId="0" borderId="475" xfId="0" applyNumberFormat="1" applyFont="1" applyBorder="1" applyAlignment="1">
      <alignment horizontal="center" vertical="center" wrapText="1"/>
    </xf>
    <xf numFmtId="0" fontId="2" fillId="0" borderId="475" xfId="0" applyFont="1" applyBorder="1" applyAlignment="1">
      <alignment horizontal="center" vertical="center" wrapText="1"/>
    </xf>
    <xf numFmtId="0" fontId="2" fillId="0" borderId="476" xfId="0" applyFont="1" applyBorder="1" applyAlignment="1">
      <alignment horizontal="center" vertical="center"/>
    </xf>
    <xf numFmtId="0" fontId="2" fillId="0" borderId="443" xfId="0" applyFont="1" applyBorder="1" applyAlignment="1">
      <alignment horizontal="center" vertical="center"/>
    </xf>
    <xf numFmtId="0" fontId="2" fillId="0" borderId="474" xfId="0" applyFont="1" applyBorder="1" applyAlignment="1">
      <alignment horizontal="center" vertical="center"/>
    </xf>
    <xf numFmtId="170" fontId="2" fillId="0" borderId="465" xfId="0" applyNumberFormat="1" applyFont="1" applyBorder="1" applyAlignment="1">
      <alignment horizontal="center" vertical="center"/>
    </xf>
    <xf numFmtId="170" fontId="2" fillId="0" borderId="475" xfId="0" applyNumberFormat="1" applyFont="1" applyBorder="1" applyAlignment="1">
      <alignment horizontal="center" vertical="center" wrapText="1"/>
    </xf>
    <xf numFmtId="164" fontId="2" fillId="0" borderId="475" xfId="2" applyFont="1" applyBorder="1" applyAlignment="1">
      <alignment horizontal="center" vertical="center" wrapText="1"/>
    </xf>
    <xf numFmtId="164" fontId="2" fillId="0" borderId="89" xfId="2" applyFont="1" applyBorder="1" applyAlignment="1">
      <alignment horizontal="center" vertical="center" wrapText="1"/>
    </xf>
    <xf numFmtId="0" fontId="2" fillId="11" borderId="223" xfId="0" applyFont="1" applyFill="1" applyBorder="1"/>
    <xf numFmtId="0" fontId="2" fillId="11" borderId="457" xfId="0" applyFont="1" applyFill="1" applyBorder="1"/>
    <xf numFmtId="0" fontId="2" fillId="11" borderId="458" xfId="0" applyFont="1" applyFill="1" applyBorder="1"/>
    <xf numFmtId="170" fontId="2" fillId="0" borderId="477" xfId="0" applyNumberFormat="1" applyFont="1" applyBorder="1" applyAlignment="1">
      <alignment horizontal="center" vertical="center" wrapText="1"/>
    </xf>
    <xf numFmtId="170" fontId="2" fillId="0" borderId="262" xfId="0" applyNumberFormat="1" applyFont="1" applyBorder="1" applyAlignment="1">
      <alignment horizontal="center" vertical="center" wrapText="1"/>
    </xf>
    <xf numFmtId="170" fontId="2" fillId="0" borderId="115" xfId="0" applyNumberFormat="1" applyFont="1" applyBorder="1" applyAlignment="1">
      <alignment horizontal="center" vertical="center" wrapText="1"/>
    </xf>
    <xf numFmtId="170" fontId="2" fillId="0" borderId="478" xfId="0" applyNumberFormat="1" applyFont="1" applyBorder="1" applyAlignment="1">
      <alignment horizontal="center" vertical="center"/>
    </xf>
    <xf numFmtId="0" fontId="4" fillId="0" borderId="407" xfId="0" applyFont="1" applyBorder="1" applyAlignment="1">
      <alignment horizontal="center"/>
    </xf>
    <xf numFmtId="0" fontId="4" fillId="0" borderId="425" xfId="0" applyFont="1" applyBorder="1" applyAlignment="1">
      <alignment horizontal="center"/>
    </xf>
    <xf numFmtId="0" fontId="4" fillId="0" borderId="407" xfId="0" applyFont="1" applyBorder="1" applyAlignment="1">
      <alignment wrapText="1"/>
    </xf>
    <xf numFmtId="0" fontId="4" fillId="0" borderId="407" xfId="0" applyFont="1" applyBorder="1"/>
    <xf numFmtId="37" fontId="4" fillId="0" borderId="479" xfId="0" quotePrefix="1" applyNumberFormat="1" applyFont="1" applyBorder="1" applyAlignment="1">
      <alignment horizontal="center" vertical="center"/>
    </xf>
    <xf numFmtId="37" fontId="4" fillId="0" borderId="480" xfId="0" quotePrefix="1" applyNumberFormat="1" applyFont="1" applyBorder="1" applyAlignment="1">
      <alignment horizontal="center" vertical="center"/>
    </xf>
    <xf numFmtId="0" fontId="4" fillId="0" borderId="513" xfId="0" applyFont="1" applyBorder="1" applyAlignment="1">
      <alignment horizontal="center"/>
    </xf>
    <xf numFmtId="0" fontId="4" fillId="0" borderId="614" xfId="0" applyFont="1" applyBorder="1" applyAlignment="1">
      <alignment horizontal="center"/>
    </xf>
    <xf numFmtId="0" fontId="4" fillId="0" borderId="616" xfId="0" applyFont="1" applyBorder="1" applyAlignment="1">
      <alignment horizontal="center"/>
    </xf>
    <xf numFmtId="0" fontId="4" fillId="0" borderId="617" xfId="0" applyFont="1" applyBorder="1" applyAlignment="1">
      <alignment horizontal="center"/>
    </xf>
    <xf numFmtId="176" fontId="2" fillId="0" borderId="475" xfId="0" applyNumberFormat="1" applyFont="1" applyBorder="1" applyAlignment="1">
      <alignment horizontal="center" vertical="center" wrapText="1"/>
    </xf>
    <xf numFmtId="165" fontId="2" fillId="0" borderId="475" xfId="3" applyNumberFormat="1" applyFont="1" applyBorder="1" applyAlignment="1">
      <alignment horizontal="center" vertical="center" wrapText="1"/>
    </xf>
    <xf numFmtId="0" fontId="2" fillId="11" borderId="177" xfId="0" applyFont="1" applyFill="1" applyBorder="1"/>
    <xf numFmtId="0" fontId="2" fillId="11" borderId="178" xfId="0" applyFont="1" applyFill="1" applyBorder="1"/>
    <xf numFmtId="0" fontId="2" fillId="11" borderId="179" xfId="0" applyFont="1" applyFill="1" applyBorder="1"/>
    <xf numFmtId="0" fontId="2" fillId="0" borderId="476" xfId="0" applyFont="1" applyBorder="1" applyAlignment="1">
      <alignment horizontal="center" vertical="center" wrapText="1"/>
    </xf>
    <xf numFmtId="0" fontId="2" fillId="0" borderId="218" xfId="0" applyFont="1" applyBorder="1" applyAlignment="1">
      <alignment horizontal="center" vertical="center" wrapText="1"/>
    </xf>
    <xf numFmtId="0" fontId="2" fillId="0" borderId="152" xfId="0" applyFont="1" applyBorder="1" applyAlignment="1">
      <alignment horizontal="center" vertical="center" wrapText="1"/>
    </xf>
    <xf numFmtId="0" fontId="2" fillId="0" borderId="492" xfId="0" applyFont="1" applyBorder="1" applyAlignment="1">
      <alignment horizontal="center" vertical="center" wrapText="1"/>
    </xf>
    <xf numFmtId="0" fontId="2" fillId="0" borderId="198" xfId="0" applyFont="1" applyBorder="1" applyAlignment="1">
      <alignment horizontal="center" vertical="center" wrapText="1"/>
    </xf>
    <xf numFmtId="0" fontId="11" fillId="3" borderId="0" xfId="0" applyFont="1" applyFill="1" applyBorder="1" applyAlignment="1">
      <alignment horizontal="center" vertical="center"/>
    </xf>
    <xf numFmtId="170" fontId="2" fillId="0" borderId="442" xfId="0" applyNumberFormat="1" applyFont="1" applyBorder="1" applyAlignment="1">
      <alignment horizontal="center" vertical="center" wrapText="1"/>
    </xf>
    <xf numFmtId="170" fontId="2" fillId="0" borderId="443" xfId="0" applyNumberFormat="1" applyFont="1" applyBorder="1" applyAlignment="1">
      <alignment horizontal="center" vertical="center" wrapText="1"/>
    </xf>
    <xf numFmtId="170" fontId="2" fillId="0" borderId="474" xfId="0" applyNumberFormat="1" applyFont="1" applyBorder="1" applyAlignment="1">
      <alignment horizontal="center" vertical="center" wrapText="1"/>
    </xf>
    <xf numFmtId="170" fontId="2" fillId="0" borderId="138" xfId="0" applyNumberFormat="1" applyFont="1" applyBorder="1" applyAlignment="1">
      <alignment horizontal="center" vertical="center" wrapText="1"/>
    </xf>
    <xf numFmtId="170" fontId="2" fillId="0" borderId="171" xfId="0" applyNumberFormat="1" applyFont="1" applyBorder="1" applyAlignment="1">
      <alignment horizontal="center" vertical="center" wrapText="1"/>
    </xf>
    <xf numFmtId="0" fontId="11" fillId="0" borderId="489" xfId="0" applyFont="1" applyBorder="1" applyAlignment="1">
      <alignment horizontal="center" vertical="center" wrapText="1"/>
    </xf>
    <xf numFmtId="0" fontId="11" fillId="0" borderId="490" xfId="0" applyFont="1" applyBorder="1" applyAlignment="1">
      <alignment horizontal="center" vertical="center" wrapText="1"/>
    </xf>
    <xf numFmtId="0" fontId="11" fillId="0" borderId="491" xfId="0" applyFont="1" applyBorder="1" applyAlignment="1">
      <alignment horizontal="center" vertical="center" wrapText="1"/>
    </xf>
    <xf numFmtId="37" fontId="11" fillId="0" borderId="489" xfId="0" applyNumberFormat="1" applyFont="1" applyBorder="1" applyAlignment="1">
      <alignment horizontal="center" vertical="center" wrapText="1"/>
    </xf>
    <xf numFmtId="37" fontId="11" fillId="0" borderId="490" xfId="0" applyNumberFormat="1" applyFont="1" applyBorder="1" applyAlignment="1">
      <alignment horizontal="center" vertical="center" wrapText="1"/>
    </xf>
    <xf numFmtId="37" fontId="11" fillId="0" borderId="491" xfId="0" applyNumberFormat="1" applyFont="1" applyBorder="1" applyAlignment="1">
      <alignment horizontal="center" vertical="center" wrapText="1"/>
    </xf>
    <xf numFmtId="37" fontId="4" fillId="0" borderId="632" xfId="0" quotePrefix="1" applyNumberFormat="1" applyFont="1" applyBorder="1" applyAlignment="1">
      <alignment horizontal="center" vertical="center"/>
    </xf>
    <xf numFmtId="37" fontId="4" fillId="0" borderId="633" xfId="0" quotePrefix="1" applyNumberFormat="1" applyFont="1" applyBorder="1" applyAlignment="1">
      <alignment horizontal="center" vertical="center"/>
    </xf>
    <xf numFmtId="0" fontId="4" fillId="0" borderId="511" xfId="0" applyFont="1" applyBorder="1" applyAlignment="1">
      <alignment horizontal="center"/>
    </xf>
    <xf numFmtId="0" fontId="4" fillId="0" borderId="638" xfId="0" applyFont="1" applyBorder="1" applyAlignment="1">
      <alignment horizontal="center"/>
    </xf>
    <xf numFmtId="0" fontId="4" fillId="0" borderId="514" xfId="0" applyFont="1" applyBorder="1" applyAlignment="1">
      <alignment horizontal="center"/>
    </xf>
    <xf numFmtId="0" fontId="11" fillId="3" borderId="369" xfId="0" applyFont="1" applyFill="1" applyBorder="1" applyProtection="1">
      <protection locked="0"/>
    </xf>
    <xf numFmtId="37" fontId="2" fillId="0" borderId="442" xfId="0" applyNumberFormat="1" applyFont="1" applyBorder="1" applyAlignment="1">
      <alignment horizontal="center" vertical="center"/>
    </xf>
    <xf numFmtId="37" fontId="2" fillId="0" borderId="443" xfId="0" applyNumberFormat="1" applyFont="1" applyBorder="1" applyAlignment="1">
      <alignment horizontal="center" vertical="center"/>
    </xf>
    <xf numFmtId="37" fontId="2" fillId="0" borderId="437" xfId="0" applyNumberFormat="1" applyFont="1" applyBorder="1" applyAlignment="1">
      <alignment horizontal="center" vertical="center"/>
    </xf>
    <xf numFmtId="37" fontId="2" fillId="0" borderId="138" xfId="0" applyNumberFormat="1" applyFont="1" applyBorder="1" applyAlignment="1">
      <alignment horizontal="center" vertical="center"/>
    </xf>
    <xf numFmtId="37" fontId="2" fillId="0" borderId="0" xfId="0" applyNumberFormat="1" applyFont="1" applyAlignment="1">
      <alignment horizontal="center" vertical="center"/>
    </xf>
    <xf numFmtId="37" fontId="2" fillId="0" borderId="273" xfId="0" applyNumberFormat="1" applyFont="1" applyBorder="1" applyAlignment="1">
      <alignment horizontal="center" vertical="center"/>
    </xf>
    <xf numFmtId="37" fontId="2" fillId="0" borderId="171" xfId="0" applyNumberFormat="1" applyFont="1" applyBorder="1" applyAlignment="1">
      <alignment horizontal="center" vertical="center"/>
    </xf>
    <xf numFmtId="37" fontId="2" fillId="0" borderId="5" xfId="0" applyNumberFormat="1" applyFont="1" applyBorder="1" applyAlignment="1">
      <alignment horizontal="center" vertical="center"/>
    </xf>
    <xf numFmtId="37" fontId="2" fillId="0" borderId="274" xfId="0" applyNumberFormat="1" applyFont="1" applyBorder="1" applyAlignment="1">
      <alignment horizontal="center" vertical="center"/>
    </xf>
    <xf numFmtId="170" fontId="2" fillId="0" borderId="438" xfId="0" applyNumberFormat="1" applyFont="1" applyBorder="1" applyAlignment="1">
      <alignment horizontal="center" vertical="center" wrapText="1"/>
    </xf>
    <xf numFmtId="170" fontId="2" fillId="0" borderId="163" xfId="0" applyNumberFormat="1" applyFont="1" applyBorder="1" applyAlignment="1">
      <alignment horizontal="center" vertical="center" wrapText="1"/>
    </xf>
    <xf numFmtId="170" fontId="2" fillId="0" borderId="496" xfId="0" applyNumberFormat="1" applyFont="1" applyBorder="1" applyAlignment="1">
      <alignment horizontal="center" vertical="center" wrapText="1"/>
    </xf>
    <xf numFmtId="170" fontId="2" fillId="0" borderId="277" xfId="0" applyNumberFormat="1" applyFont="1" applyBorder="1" applyAlignment="1">
      <alignment horizontal="center" vertical="center" wrapText="1"/>
    </xf>
    <xf numFmtId="170" fontId="2" fillId="0" borderId="445" xfId="0" applyNumberFormat="1" applyFont="1" applyBorder="1" applyAlignment="1">
      <alignment horizontal="center" vertical="center" wrapText="1"/>
    </xf>
    <xf numFmtId="170" fontId="2" fillId="0" borderId="141" xfId="0" applyNumberFormat="1" applyFont="1" applyBorder="1" applyAlignment="1">
      <alignment horizontal="center" vertical="center" wrapText="1"/>
    </xf>
    <xf numFmtId="170" fontId="2" fillId="0" borderId="170" xfId="0" applyNumberFormat="1" applyFont="1" applyBorder="1" applyAlignment="1">
      <alignment horizontal="center" vertical="center" wrapText="1"/>
    </xf>
    <xf numFmtId="170" fontId="2" fillId="0" borderId="478" xfId="0" applyNumberFormat="1" applyFont="1" applyBorder="1" applyAlignment="1">
      <alignment horizontal="center"/>
    </xf>
    <xf numFmtId="37" fontId="4" fillId="0" borderId="639" xfId="0" quotePrefix="1" applyNumberFormat="1" applyFont="1" applyBorder="1" applyAlignment="1">
      <alignment horizontal="center" vertical="center"/>
    </xf>
    <xf numFmtId="0" fontId="4" fillId="0" borderId="516" xfId="0" applyFont="1" applyBorder="1" applyAlignment="1">
      <alignment horizontal="center"/>
    </xf>
    <xf numFmtId="0" fontId="4" fillId="0" borderId="517" xfId="0" applyFont="1" applyBorder="1" applyAlignment="1">
      <alignment horizontal="center"/>
    </xf>
    <xf numFmtId="0" fontId="4" fillId="0" borderId="425" xfId="0" applyFont="1" applyBorder="1"/>
    <xf numFmtId="0" fontId="11" fillId="3" borderId="8" xfId="0" applyFont="1" applyFill="1" applyBorder="1" applyProtection="1">
      <protection locked="0"/>
    </xf>
    <xf numFmtId="37" fontId="2" fillId="0" borderId="474" xfId="0" applyNumberFormat="1" applyFont="1" applyBorder="1" applyAlignment="1">
      <alignment horizontal="center" vertical="center"/>
    </xf>
    <xf numFmtId="37" fontId="2" fillId="0" borderId="254" xfId="0" applyNumberFormat="1" applyFont="1" applyBorder="1" applyAlignment="1">
      <alignment horizontal="center" vertical="center"/>
    </xf>
    <xf numFmtId="170" fontId="2" fillId="0" borderId="280" xfId="0" applyNumberFormat="1" applyFont="1" applyBorder="1" applyAlignment="1">
      <alignment horizontal="center" vertical="center" wrapText="1"/>
    </xf>
    <xf numFmtId="170" fontId="2" fillId="0" borderId="465" xfId="0" applyNumberFormat="1" applyFont="1" applyBorder="1" applyAlignment="1">
      <alignment horizontal="center"/>
    </xf>
    <xf numFmtId="170" fontId="2" fillId="0" borderId="466" xfId="0" applyNumberFormat="1" applyFont="1" applyBorder="1" applyAlignment="1">
      <alignment horizontal="center" vertical="center" wrapText="1"/>
    </xf>
    <xf numFmtId="170" fontId="2" fillId="0" borderId="498" xfId="0" applyNumberFormat="1" applyFont="1" applyBorder="1" applyAlignment="1">
      <alignment horizontal="center" vertical="center" wrapText="1"/>
    </xf>
    <xf numFmtId="0" fontId="4" fillId="0" borderId="439" xfId="0" applyFont="1" applyBorder="1" applyAlignment="1">
      <alignment horizontal="center"/>
    </xf>
    <xf numFmtId="0" fontId="4" fillId="0" borderId="446" xfId="0" applyFont="1" applyBorder="1" applyAlignment="1">
      <alignment horizontal="center"/>
    </xf>
    <xf numFmtId="0" fontId="4" fillId="0" borderId="447" xfId="0" applyFont="1" applyBorder="1" applyAlignment="1">
      <alignment horizontal="center"/>
    </xf>
    <xf numFmtId="0" fontId="4" fillId="0" borderId="166" xfId="0" applyFont="1" applyBorder="1" applyAlignment="1">
      <alignment horizontal="center"/>
    </xf>
    <xf numFmtId="0" fontId="4" fillId="0" borderId="3" xfId="0" applyFont="1" applyBorder="1" applyAlignment="1">
      <alignment horizontal="center"/>
    </xf>
    <xf numFmtId="0" fontId="4" fillId="0" borderId="167" xfId="0" applyFont="1" applyBorder="1" applyAlignment="1">
      <alignment horizontal="center"/>
    </xf>
    <xf numFmtId="37" fontId="2" fillId="0" borderId="442" xfId="0" applyNumberFormat="1" applyFont="1" applyBorder="1" applyAlignment="1">
      <alignment horizontal="center" vertical="center" wrapText="1"/>
    </xf>
    <xf numFmtId="37" fontId="2" fillId="0" borderId="443" xfId="0" applyNumberFormat="1" applyFont="1" applyBorder="1" applyAlignment="1">
      <alignment horizontal="center" vertical="center" wrapText="1"/>
    </xf>
    <xf numFmtId="37" fontId="2" fillId="0" borderId="474" xfId="0" applyNumberFormat="1" applyFont="1" applyBorder="1" applyAlignment="1">
      <alignment horizontal="center" vertical="center" wrapText="1"/>
    </xf>
    <xf numFmtId="37" fontId="2" fillId="0" borderId="138" xfId="0" applyNumberFormat="1" applyFont="1" applyBorder="1" applyAlignment="1">
      <alignment horizontal="center" vertical="center" wrapText="1"/>
    </xf>
    <xf numFmtId="37" fontId="2" fillId="0" borderId="0" xfId="0" applyNumberFormat="1" applyFont="1" applyAlignment="1">
      <alignment horizontal="center" vertical="center" wrapText="1"/>
    </xf>
    <xf numFmtId="37" fontId="2" fillId="0" borderId="254" xfId="0" applyNumberFormat="1" applyFont="1" applyBorder="1" applyAlignment="1">
      <alignment horizontal="center" vertical="center" wrapText="1"/>
    </xf>
    <xf numFmtId="37" fontId="2" fillId="0" borderId="171" xfId="0" applyNumberFormat="1" applyFont="1" applyBorder="1" applyAlignment="1">
      <alignment horizontal="center" vertical="center" wrapText="1"/>
    </xf>
    <xf numFmtId="37" fontId="2" fillId="0" borderId="5" xfId="0" applyNumberFormat="1" applyFont="1" applyBorder="1" applyAlignment="1">
      <alignment horizontal="center" vertical="center" wrapText="1"/>
    </xf>
    <xf numFmtId="37" fontId="2" fillId="0" borderId="172" xfId="0" applyNumberFormat="1" applyFont="1" applyBorder="1" applyAlignment="1">
      <alignment horizontal="center" vertical="center" wrapText="1"/>
    </xf>
    <xf numFmtId="0" fontId="2" fillId="0" borderId="475" xfId="0" applyFont="1" applyBorder="1" applyAlignment="1" applyProtection="1">
      <alignment horizontal="center" vertical="center" wrapText="1"/>
      <protection locked="0"/>
    </xf>
    <xf numFmtId="0" fontId="2" fillId="0" borderId="89" xfId="0" applyFont="1" applyBorder="1" applyAlignment="1" applyProtection="1">
      <alignment horizontal="center" vertical="center" wrapText="1"/>
      <protection locked="0"/>
    </xf>
    <xf numFmtId="0" fontId="2" fillId="0" borderId="83" xfId="0" applyFont="1" applyBorder="1" applyAlignment="1" applyProtection="1">
      <alignment horizontal="center" vertical="center" wrapText="1"/>
      <protection locked="0"/>
    </xf>
    <xf numFmtId="37" fontId="2" fillId="0" borderId="476" xfId="0" applyNumberFormat="1" applyFont="1" applyBorder="1" applyAlignment="1">
      <alignment horizontal="center" vertical="center" wrapText="1"/>
    </xf>
    <xf numFmtId="37" fontId="2" fillId="0" borderId="152" xfId="0" applyNumberFormat="1" applyFont="1" applyBorder="1" applyAlignment="1">
      <alignment horizontal="center" vertical="center" wrapText="1"/>
    </xf>
    <xf numFmtId="37" fontId="2" fillId="0" borderId="477" xfId="0" applyNumberFormat="1" applyFont="1" applyBorder="1" applyAlignment="1">
      <alignment horizontal="center" vertical="center" wrapText="1"/>
    </xf>
    <xf numFmtId="37" fontId="2" fillId="0" borderId="262" xfId="0" applyNumberFormat="1" applyFont="1" applyBorder="1" applyAlignment="1">
      <alignment horizontal="center" vertical="center" wrapText="1"/>
    </xf>
    <xf numFmtId="37" fontId="2" fillId="0" borderId="115" xfId="0" applyNumberFormat="1" applyFont="1" applyBorder="1" applyAlignment="1">
      <alignment horizontal="center" vertical="center" wrapText="1"/>
    </xf>
    <xf numFmtId="0" fontId="4" fillId="0" borderId="511" xfId="0" applyFont="1" applyBorder="1"/>
    <xf numFmtId="37" fontId="2" fillId="0" borderId="247" xfId="0" applyNumberFormat="1" applyFont="1" applyBorder="1" applyAlignment="1">
      <alignment horizontal="center" vertical="center"/>
    </xf>
    <xf numFmtId="37" fontId="2" fillId="0" borderId="243" xfId="0" applyNumberFormat="1" applyFont="1" applyBorder="1" applyAlignment="1">
      <alignment horizontal="center" vertical="center"/>
    </xf>
    <xf numFmtId="37" fontId="2" fillId="0" borderId="272" xfId="0" applyNumberFormat="1" applyFont="1" applyBorder="1" applyAlignment="1">
      <alignment horizontal="center" vertical="center"/>
    </xf>
    <xf numFmtId="37" fontId="2" fillId="0" borderId="257" xfId="0" applyNumberFormat="1" applyFont="1" applyBorder="1" applyAlignment="1">
      <alignment horizontal="center" vertical="center"/>
    </xf>
    <xf numFmtId="37" fontId="2" fillId="0" borderId="258" xfId="0" applyNumberFormat="1" applyFont="1" applyBorder="1" applyAlignment="1">
      <alignment horizontal="center" vertical="center"/>
    </xf>
    <xf numFmtId="0" fontId="11" fillId="0" borderId="27" xfId="0" applyFont="1" applyBorder="1" applyProtection="1">
      <protection locked="0"/>
    </xf>
    <xf numFmtId="170" fontId="2" fillId="0" borderId="275" xfId="0" applyNumberFormat="1" applyFont="1" applyBorder="1" applyAlignment="1">
      <alignment horizontal="center" vertical="center" wrapText="1"/>
    </xf>
    <xf numFmtId="170" fontId="2" fillId="0" borderId="276" xfId="0" applyNumberFormat="1" applyFont="1" applyBorder="1" applyAlignment="1">
      <alignment horizontal="center" vertical="center" wrapText="1"/>
    </xf>
    <xf numFmtId="170" fontId="2" fillId="0" borderId="269" xfId="0" applyNumberFormat="1" applyFont="1" applyBorder="1" applyAlignment="1">
      <alignment horizontal="center" wrapText="1"/>
    </xf>
    <xf numFmtId="170" fontId="2" fillId="0" borderId="270" xfId="0" applyNumberFormat="1" applyFont="1" applyBorder="1" applyAlignment="1">
      <alignment horizontal="center" wrapText="1"/>
    </xf>
    <xf numFmtId="170" fontId="2" fillId="0" borderId="96" xfId="0" applyNumberFormat="1" applyFont="1" applyBorder="1" applyAlignment="1">
      <alignment horizontal="center"/>
    </xf>
    <xf numFmtId="170" fontId="4" fillId="0" borderId="270" xfId="0" applyNumberFormat="1" applyFont="1" applyBorder="1" applyAlignment="1">
      <alignment horizontal="center" wrapText="1"/>
    </xf>
    <xf numFmtId="170" fontId="4" fillId="0" borderId="271" xfId="0" applyNumberFormat="1" applyFont="1" applyBorder="1" applyAlignment="1">
      <alignment horizontal="center" wrapText="1"/>
    </xf>
    <xf numFmtId="37" fontId="4" fillId="0" borderId="125" xfId="0" quotePrefix="1" applyNumberFormat="1" applyFont="1" applyBorder="1" applyAlignment="1">
      <alignment horizontal="center" vertical="center"/>
    </xf>
    <xf numFmtId="37" fontId="2" fillId="0" borderId="256" xfId="0" applyNumberFormat="1" applyFont="1" applyBorder="1" applyAlignment="1">
      <alignment horizontal="center" vertical="center"/>
    </xf>
    <xf numFmtId="170" fontId="2" fillId="0" borderId="111" xfId="0" applyNumberFormat="1" applyFont="1" applyBorder="1" applyAlignment="1">
      <alignment horizontal="center"/>
    </xf>
    <xf numFmtId="170" fontId="2" fillId="0" borderId="51" xfId="0" applyNumberFormat="1" applyFont="1" applyBorder="1" applyAlignment="1">
      <alignment horizontal="center" vertical="center" wrapText="1"/>
    </xf>
    <xf numFmtId="170" fontId="2" fillId="0" borderId="97" xfId="0" applyNumberFormat="1" applyFont="1" applyBorder="1" applyAlignment="1">
      <alignment horizontal="center" vertical="center" wrapText="1"/>
    </xf>
    <xf numFmtId="37" fontId="2" fillId="0" borderId="151" xfId="0" applyNumberFormat="1" applyFont="1" applyBorder="1" applyAlignment="1">
      <alignment horizontal="center" vertical="center" wrapText="1"/>
    </xf>
    <xf numFmtId="37" fontId="2" fillId="0" borderId="243" xfId="0" applyNumberFormat="1" applyFont="1" applyBorder="1" applyAlignment="1">
      <alignment horizontal="center" vertical="center" wrapText="1"/>
    </xf>
    <xf numFmtId="37" fontId="2" fillId="0" borderId="256" xfId="0" applyNumberFormat="1" applyFont="1" applyBorder="1" applyAlignment="1">
      <alignment horizontal="center" vertical="center" wrapText="1"/>
    </xf>
    <xf numFmtId="0" fontId="2" fillId="0" borderId="86" xfId="0" applyFont="1" applyBorder="1" applyAlignment="1" applyProtection="1">
      <alignment horizontal="center" vertical="center" wrapText="1"/>
      <protection locked="0"/>
    </xf>
    <xf numFmtId="37" fontId="2" fillId="0" borderId="247" xfId="0" applyNumberFormat="1" applyFont="1" applyBorder="1" applyAlignment="1">
      <alignment horizontal="center" vertical="center" wrapText="1"/>
    </xf>
    <xf numFmtId="37" fontId="2" fillId="0" borderId="257" xfId="0" applyNumberFormat="1" applyFont="1" applyBorder="1" applyAlignment="1">
      <alignment horizontal="center" vertical="center" wrapText="1"/>
    </xf>
    <xf numFmtId="37" fontId="2" fillId="0" borderId="258" xfId="0" applyNumberFormat="1" applyFont="1" applyBorder="1" applyAlignment="1">
      <alignment horizontal="center" vertical="center" wrapText="1"/>
    </xf>
    <xf numFmtId="37" fontId="2" fillId="0" borderId="87" xfId="0" applyNumberFormat="1" applyFont="1" applyBorder="1" applyAlignment="1">
      <alignment horizontal="center" vertical="center" wrapText="1"/>
    </xf>
    <xf numFmtId="37" fontId="2" fillId="0" borderId="99" xfId="0" applyNumberFormat="1" applyFont="1" applyBorder="1" applyAlignment="1">
      <alignment horizontal="center" vertical="center" wrapText="1"/>
    </xf>
    <xf numFmtId="37" fontId="2" fillId="0" borderId="154" xfId="0" applyNumberFormat="1" applyFont="1" applyBorder="1" applyAlignment="1">
      <alignment horizontal="center" vertical="center" wrapText="1"/>
    </xf>
    <xf numFmtId="0" fontId="49" fillId="3" borderId="6" xfId="0" applyFont="1" applyFill="1" applyBorder="1" applyAlignment="1">
      <alignment horizontal="center" vertical="center"/>
    </xf>
    <xf numFmtId="0" fontId="48" fillId="0" borderId="6" xfId="0" applyFont="1" applyBorder="1" applyAlignment="1">
      <alignment horizontal="center" vertical="center"/>
    </xf>
    <xf numFmtId="0" fontId="2" fillId="0" borderId="283" xfId="0" applyFont="1" applyBorder="1" applyAlignment="1">
      <alignment horizontal="center" vertical="center" wrapText="1"/>
    </xf>
    <xf numFmtId="0" fontId="2" fillId="0" borderId="284" xfId="0" applyFont="1" applyBorder="1" applyAlignment="1">
      <alignment horizontal="center" vertical="center" wrapText="1"/>
    </xf>
    <xf numFmtId="0" fontId="2" fillId="0" borderId="285" xfId="0" applyFont="1" applyBorder="1" applyAlignment="1">
      <alignment horizontal="center" vertical="center" wrapText="1"/>
    </xf>
    <xf numFmtId="0" fontId="2" fillId="0" borderId="265" xfId="0" applyFont="1" applyBorder="1" applyAlignment="1">
      <alignment horizontal="center" vertical="center"/>
    </xf>
    <xf numFmtId="0" fontId="2" fillId="0" borderId="111" xfId="0" applyFont="1" applyBorder="1" applyAlignment="1">
      <alignment horizontal="center" vertical="center"/>
    </xf>
    <xf numFmtId="0" fontId="2" fillId="0" borderId="286" xfId="0" applyFont="1" applyBorder="1" applyAlignment="1">
      <alignment horizontal="center" vertical="center"/>
    </xf>
    <xf numFmtId="0" fontId="2" fillId="0" borderId="287" xfId="0" applyFont="1" applyBorder="1" applyAlignment="1">
      <alignment horizontal="center" vertical="center"/>
    </xf>
    <xf numFmtId="0" fontId="2" fillId="0" borderId="221" xfId="0" applyFont="1" applyBorder="1" applyAlignment="1">
      <alignment horizontal="center" vertical="center" wrapText="1"/>
    </xf>
    <xf numFmtId="0" fontId="2" fillId="0" borderId="122" xfId="0" applyFont="1" applyBorder="1" applyAlignment="1">
      <alignment horizontal="center" vertical="center" wrapText="1"/>
    </xf>
    <xf numFmtId="0" fontId="2" fillId="0" borderId="281" xfId="0" applyFont="1" applyBorder="1" applyAlignment="1">
      <alignment horizontal="center" vertical="center" wrapText="1"/>
    </xf>
    <xf numFmtId="0" fontId="2" fillId="0" borderId="282" xfId="0" applyFont="1" applyBorder="1" applyAlignment="1">
      <alignment horizontal="center" vertical="center" wrapText="1"/>
    </xf>
    <xf numFmtId="0" fontId="2" fillId="0" borderId="116" xfId="0" applyFont="1" applyBorder="1" applyAlignment="1">
      <alignment horizontal="center" vertical="center" wrapText="1"/>
    </xf>
    <xf numFmtId="0" fontId="2" fillId="0" borderId="181" xfId="0" applyFont="1" applyBorder="1" applyAlignment="1">
      <alignment horizontal="center" vertical="center" wrapText="1"/>
    </xf>
    <xf numFmtId="37" fontId="2" fillId="0" borderId="88" xfId="0" applyNumberFormat="1" applyFont="1" applyBorder="1" applyAlignment="1">
      <alignment horizontal="center" vertical="center"/>
    </xf>
    <xf numFmtId="37" fontId="2" fillId="0" borderId="83" xfId="0" applyNumberFormat="1" applyFont="1" applyBorder="1" applyAlignment="1">
      <alignment horizontal="center" vertical="center"/>
    </xf>
    <xf numFmtId="0" fontId="2" fillId="0" borderId="88" xfId="0" applyFont="1" applyBorder="1" applyAlignment="1">
      <alignment horizontal="center" vertical="center" wrapText="1"/>
    </xf>
    <xf numFmtId="37" fontId="2" fillId="0" borderId="235" xfId="0" applyNumberFormat="1" applyFont="1" applyBorder="1" applyAlignment="1">
      <alignment horizontal="center" vertical="center"/>
    </xf>
    <xf numFmtId="37" fontId="2" fillId="0" borderId="236" xfId="0" applyNumberFormat="1" applyFont="1" applyBorder="1" applyAlignment="1">
      <alignment horizontal="center" vertical="center"/>
    </xf>
    <xf numFmtId="37" fontId="2" fillId="0" borderId="288" xfId="0" applyNumberFormat="1" applyFont="1" applyBorder="1" applyAlignment="1">
      <alignment horizontal="center" vertical="center"/>
    </xf>
    <xf numFmtId="37" fontId="2" fillId="0" borderId="86" xfId="0" applyNumberFormat="1" applyFont="1" applyBorder="1" applyAlignment="1">
      <alignment horizontal="center" vertical="center"/>
    </xf>
    <xf numFmtId="37" fontId="2" fillId="0" borderId="89" xfId="0" applyNumberFormat="1" applyFont="1" applyBorder="1" applyAlignment="1">
      <alignment horizontal="center" vertical="center"/>
    </xf>
    <xf numFmtId="0" fontId="2" fillId="0" borderId="89" xfId="0" applyFont="1" applyBorder="1" applyAlignment="1">
      <alignment horizontal="center" vertical="center"/>
    </xf>
    <xf numFmtId="0" fontId="2" fillId="0" borderId="83" xfId="0" applyFont="1" applyBorder="1" applyAlignment="1">
      <alignment horizontal="center" vertical="center"/>
    </xf>
    <xf numFmtId="0" fontId="25" fillId="0" borderId="6" xfId="0" quotePrefix="1" applyFont="1" applyBorder="1" applyAlignment="1">
      <alignment horizontal="center" vertical="center"/>
    </xf>
    <xf numFmtId="0" fontId="44" fillId="0" borderId="263" xfId="0" applyFont="1" applyBorder="1" applyAlignment="1">
      <alignment horizontal="center" vertical="center"/>
    </xf>
    <xf numFmtId="0" fontId="44" fillId="0" borderId="265" xfId="0" applyFont="1" applyBorder="1" applyAlignment="1">
      <alignment horizontal="center" vertical="center"/>
    </xf>
    <xf numFmtId="0" fontId="2" fillId="0" borderId="291" xfId="0" applyFont="1" applyBorder="1" applyAlignment="1">
      <alignment horizontal="center" vertical="center"/>
    </xf>
    <xf numFmtId="0" fontId="2" fillId="0" borderId="241" xfId="0" applyFont="1" applyBorder="1" applyAlignment="1">
      <alignment horizontal="center" vertical="center"/>
    </xf>
    <xf numFmtId="0" fontId="2" fillId="0" borderId="242" xfId="0" applyFont="1" applyBorder="1" applyAlignment="1">
      <alignment horizontal="center" vertical="center"/>
    </xf>
    <xf numFmtId="0" fontId="37" fillId="0" borderId="0" xfId="0" applyFont="1" applyBorder="1" applyAlignment="1">
      <alignment horizontal="center" vertical="center"/>
    </xf>
    <xf numFmtId="0" fontId="2" fillId="0" borderId="267" xfId="0" applyFont="1" applyBorder="1" applyAlignment="1">
      <alignment horizontal="center" vertical="center"/>
    </xf>
    <xf numFmtId="0" fontId="2" fillId="0" borderId="292" xfId="0" applyFont="1" applyBorder="1" applyAlignment="1">
      <alignment horizontal="center" vertical="center"/>
    </xf>
    <xf numFmtId="0" fontId="2" fillId="0" borderId="293" xfId="0" applyFont="1" applyBorder="1" applyAlignment="1">
      <alignment horizontal="center" vertical="center"/>
    </xf>
    <xf numFmtId="0" fontId="2" fillId="0" borderId="268" xfId="0" applyFont="1" applyBorder="1" applyAlignment="1">
      <alignment horizontal="center" vertical="center"/>
    </xf>
    <xf numFmtId="0" fontId="2" fillId="0" borderId="266" xfId="0" applyFont="1" applyBorder="1" applyAlignment="1">
      <alignment horizontal="center" vertical="center"/>
    </xf>
    <xf numFmtId="0" fontId="38" fillId="0" borderId="0" xfId="0" applyFont="1" applyBorder="1" applyAlignment="1">
      <alignment vertical="center"/>
    </xf>
    <xf numFmtId="0" fontId="2" fillId="0" borderId="190" xfId="0" applyFont="1" applyBorder="1" applyAlignment="1">
      <alignment horizontal="center" vertical="center" wrapText="1"/>
    </xf>
    <xf numFmtId="0" fontId="2" fillId="0" borderId="125" xfId="0" applyFont="1" applyBorder="1" applyAlignment="1">
      <alignment horizontal="center" vertical="center" wrapText="1"/>
    </xf>
    <xf numFmtId="0" fontId="2" fillId="0" borderId="290" xfId="0" applyFont="1" applyBorder="1" applyAlignment="1">
      <alignment horizontal="center" vertical="center" wrapText="1"/>
    </xf>
    <xf numFmtId="0" fontId="2" fillId="0" borderId="189" xfId="0" applyFont="1" applyBorder="1" applyAlignment="1">
      <alignment horizontal="center" vertical="center" wrapText="1"/>
    </xf>
    <xf numFmtId="0" fontId="2" fillId="0" borderId="251" xfId="0" applyFont="1" applyBorder="1" applyAlignment="1">
      <alignment horizontal="center" vertical="center" wrapText="1"/>
    </xf>
    <xf numFmtId="0" fontId="2" fillId="0" borderId="199" xfId="0" applyFont="1" applyBorder="1" applyAlignment="1">
      <alignment horizontal="center" vertical="center" wrapText="1"/>
    </xf>
    <xf numFmtId="0" fontId="2" fillId="0" borderId="289" xfId="0" applyFont="1" applyBorder="1" applyAlignment="1">
      <alignment horizontal="center" vertical="center" wrapText="1"/>
    </xf>
    <xf numFmtId="165" fontId="2" fillId="0" borderId="221" xfId="1" applyNumberFormat="1" applyFont="1" applyBorder="1" applyAlignment="1">
      <alignment horizontal="center" vertical="center" wrapText="1"/>
    </xf>
    <xf numFmtId="165" fontId="2" fillId="0" borderId="122" xfId="1" applyNumberFormat="1" applyFont="1" applyBorder="1" applyAlignment="1">
      <alignment horizontal="center" vertical="center" wrapText="1"/>
    </xf>
    <xf numFmtId="0" fontId="2" fillId="3" borderId="261" xfId="0" applyFont="1" applyFill="1" applyBorder="1" applyAlignment="1">
      <alignment horizontal="center" vertical="center" wrapText="1"/>
    </xf>
    <xf numFmtId="0" fontId="2" fillId="3" borderId="262" xfId="0" applyFont="1" applyFill="1" applyBorder="1" applyAlignment="1">
      <alignment horizontal="center" vertical="center" wrapText="1"/>
    </xf>
    <xf numFmtId="0" fontId="2" fillId="3" borderId="115" xfId="0" applyFont="1" applyFill="1" applyBorder="1" applyAlignment="1">
      <alignment horizontal="center" vertical="center" wrapText="1"/>
    </xf>
    <xf numFmtId="37" fontId="2" fillId="3" borderId="88" xfId="0" applyNumberFormat="1" applyFont="1" applyFill="1" applyBorder="1" applyAlignment="1">
      <alignment horizontal="center" vertical="center"/>
    </xf>
    <xf numFmtId="37" fontId="2" fillId="3" borderId="83" xfId="0" applyNumberFormat="1" applyFont="1" applyFill="1" applyBorder="1" applyAlignment="1">
      <alignment horizontal="center" vertical="center"/>
    </xf>
    <xf numFmtId="0" fontId="2" fillId="3" borderId="88" xfId="0" applyFont="1" applyFill="1" applyBorder="1" applyAlignment="1">
      <alignment horizontal="center" vertical="center" wrapText="1"/>
    </xf>
    <xf numFmtId="0" fontId="2" fillId="9" borderId="83" xfId="0" applyFont="1" applyFill="1" applyBorder="1" applyAlignment="1">
      <alignment horizontal="center" vertical="center" wrapText="1"/>
    </xf>
    <xf numFmtId="0" fontId="111" fillId="3" borderId="0" xfId="0" quotePrefix="1" applyFont="1" applyFill="1" applyBorder="1" applyAlignment="1">
      <alignment horizontal="center" vertical="center"/>
    </xf>
    <xf numFmtId="37" fontId="2" fillId="3" borderId="238" xfId="0" applyNumberFormat="1" applyFont="1" applyFill="1" applyBorder="1" applyAlignment="1">
      <alignment horizontal="center" vertical="center"/>
    </xf>
    <xf numFmtId="37" fontId="2" fillId="3" borderId="239" xfId="0" applyNumberFormat="1" applyFont="1" applyFill="1" applyBorder="1" applyAlignment="1">
      <alignment horizontal="center" vertical="center"/>
    </xf>
    <xf numFmtId="37" fontId="2" fillId="3" borderId="294" xfId="0" applyNumberFormat="1" applyFont="1" applyFill="1" applyBorder="1" applyAlignment="1">
      <alignment horizontal="center" vertical="center"/>
    </xf>
    <xf numFmtId="37" fontId="2" fillId="3" borderId="260" xfId="0" applyNumberFormat="1" applyFont="1" applyFill="1" applyBorder="1" applyAlignment="1">
      <alignment horizontal="center" vertical="center"/>
    </xf>
    <xf numFmtId="37" fontId="2" fillId="3" borderId="89" xfId="0" applyNumberFormat="1" applyFont="1" applyFill="1" applyBorder="1" applyAlignment="1">
      <alignment horizontal="center" vertical="center"/>
    </xf>
    <xf numFmtId="0" fontId="19" fillId="3" borderId="266" xfId="0" applyFont="1" applyFill="1" applyBorder="1" applyAlignment="1">
      <alignment horizontal="center" vertical="center"/>
    </xf>
    <xf numFmtId="0" fontId="19" fillId="3" borderId="268" xfId="0" applyFont="1" applyFill="1" applyBorder="1" applyAlignment="1">
      <alignment horizontal="center" vertical="center"/>
    </xf>
    <xf numFmtId="0" fontId="2" fillId="3" borderId="260" xfId="0" applyFont="1" applyFill="1" applyBorder="1" applyAlignment="1">
      <alignment horizontal="center" vertical="center"/>
    </xf>
    <xf numFmtId="0" fontId="2" fillId="3" borderId="89" xfId="0" applyFont="1" applyFill="1" applyBorder="1" applyAlignment="1">
      <alignment horizontal="center" vertical="center"/>
    </xf>
    <xf numFmtId="0" fontId="2" fillId="3" borderId="83" xfId="0" applyFont="1" applyFill="1" applyBorder="1" applyAlignment="1">
      <alignment horizontal="center" vertical="center"/>
    </xf>
    <xf numFmtId="0" fontId="25" fillId="3" borderId="0" xfId="0" quotePrefix="1" applyFont="1" applyFill="1" applyBorder="1" applyAlignment="1">
      <alignment horizontal="center" vertical="center"/>
    </xf>
    <xf numFmtId="0" fontId="110" fillId="0" borderId="0" xfId="0" applyFont="1" applyBorder="1" applyAlignment="1">
      <alignment horizontal="center"/>
    </xf>
    <xf numFmtId="164" fontId="2" fillId="0" borderId="83" xfId="1" applyFont="1" applyBorder="1" applyAlignment="1">
      <alignment horizontal="center" vertical="center" wrapText="1"/>
    </xf>
    <xf numFmtId="0" fontId="2" fillId="9" borderId="86" xfId="0" applyFont="1" applyFill="1" applyBorder="1" applyAlignment="1">
      <alignment horizontal="center" vertical="center" wrapText="1"/>
    </xf>
    <xf numFmtId="0" fontId="2" fillId="9" borderId="89" xfId="0" applyFont="1" applyFill="1" applyBorder="1" applyAlignment="1">
      <alignment horizontal="center" vertical="center" wrapText="1"/>
    </xf>
    <xf numFmtId="0" fontId="2" fillId="4" borderId="109" xfId="0" applyFont="1" applyFill="1" applyBorder="1"/>
    <xf numFmtId="0" fontId="2" fillId="4" borderId="64" xfId="0" applyFont="1" applyFill="1" applyBorder="1"/>
    <xf numFmtId="0" fontId="4" fillId="0" borderId="124" xfId="0" quotePrefix="1" applyFont="1" applyBorder="1" applyAlignment="1">
      <alignment horizontal="center"/>
    </xf>
    <xf numFmtId="0" fontId="4" fillId="0" borderId="41" xfId="0" applyFont="1" applyBorder="1" applyAlignment="1">
      <alignment horizontal="center"/>
    </xf>
    <xf numFmtId="0" fontId="2" fillId="0" borderId="247" xfId="0" applyFont="1" applyBorder="1" applyAlignment="1">
      <alignment horizontal="center" vertical="center" wrapText="1"/>
    </xf>
    <xf numFmtId="0" fontId="2" fillId="0" borderId="243" xfId="0" applyFont="1" applyBorder="1" applyAlignment="1">
      <alignment horizontal="center" vertical="center" wrapText="1"/>
    </xf>
    <xf numFmtId="0" fontId="2" fillId="0" borderId="256" xfId="0" applyFont="1" applyBorder="1" applyAlignment="1">
      <alignment horizontal="center" vertical="center" wrapText="1"/>
    </xf>
    <xf numFmtId="0" fontId="2" fillId="0" borderId="257" xfId="0" applyFont="1" applyBorder="1" applyAlignment="1">
      <alignment horizontal="center" vertical="center" wrapText="1"/>
    </xf>
    <xf numFmtId="0" fontId="2" fillId="0" borderId="25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72" xfId="0" applyFont="1" applyBorder="1" applyAlignment="1">
      <alignment horizontal="center" vertical="center" wrapText="1"/>
    </xf>
    <xf numFmtId="164" fontId="2" fillId="0" borderId="111" xfId="1" applyFont="1" applyBorder="1" applyAlignment="1">
      <alignment horizontal="center" vertical="center" wrapText="1"/>
    </xf>
    <xf numFmtId="164" fontId="2" fillId="0" borderId="88" xfId="1" applyFont="1" applyBorder="1" applyAlignment="1">
      <alignment horizontal="center" vertical="center" wrapText="1"/>
    </xf>
    <xf numFmtId="0" fontId="110" fillId="0" borderId="0" xfId="0" applyFont="1" applyBorder="1" applyAlignment="1">
      <alignment horizontal="left"/>
    </xf>
    <xf numFmtId="164" fontId="2" fillId="0" borderId="86" xfId="1" applyFont="1" applyBorder="1" applyAlignment="1">
      <alignment horizontal="center" vertical="center"/>
    </xf>
    <xf numFmtId="164" fontId="2" fillId="0" borderId="89" xfId="1" applyFont="1" applyBorder="1" applyAlignment="1">
      <alignment horizontal="center" vertical="center"/>
    </xf>
    <xf numFmtId="164" fontId="2" fillId="0" borderId="83" xfId="1" applyFont="1" applyBorder="1" applyAlignment="1">
      <alignment horizontal="center" vertical="center"/>
    </xf>
    <xf numFmtId="9" fontId="2" fillId="0" borderId="86" xfId="11" applyFont="1" applyBorder="1" applyAlignment="1">
      <alignment horizontal="center" vertical="center" wrapText="1"/>
    </xf>
    <xf numFmtId="9" fontId="2" fillId="0" borderId="89" xfId="11" applyFont="1" applyBorder="1" applyAlignment="1">
      <alignment horizontal="center" vertical="center"/>
    </xf>
    <xf numFmtId="9" fontId="2" fillId="0" borderId="83" xfId="11" applyFont="1" applyBorder="1" applyAlignment="1">
      <alignment horizontal="center" vertical="center"/>
    </xf>
    <xf numFmtId="0" fontId="2" fillId="0" borderId="87" xfId="0" applyFont="1" applyBorder="1" applyAlignment="1">
      <alignment horizontal="center" vertical="center"/>
    </xf>
    <xf numFmtId="0" fontId="2" fillId="0" borderId="99" xfId="0" applyFont="1" applyBorder="1" applyAlignment="1">
      <alignment horizontal="center" vertical="center"/>
    </xf>
    <xf numFmtId="0" fontId="2" fillId="0" borderId="154" xfId="0" applyFont="1" applyBorder="1" applyAlignment="1">
      <alignment horizontal="center" vertical="center"/>
    </xf>
    <xf numFmtId="175" fontId="2" fillId="0" borderId="151" xfId="0" applyNumberFormat="1" applyFont="1" applyBorder="1" applyAlignment="1">
      <alignment horizontal="center" vertical="center"/>
    </xf>
    <xf numFmtId="175" fontId="2" fillId="0" borderId="256" xfId="0" applyNumberFormat="1" applyFont="1" applyBorder="1" applyAlignment="1">
      <alignment horizontal="center" vertical="center"/>
    </xf>
    <xf numFmtId="175" fontId="2" fillId="0" borderId="152" xfId="0" applyNumberFormat="1" applyFont="1" applyBorder="1" applyAlignment="1">
      <alignment horizontal="center" vertical="center"/>
    </xf>
    <xf numFmtId="175" fontId="2" fillId="0" borderId="172" xfId="0" applyNumberFormat="1" applyFont="1" applyBorder="1" applyAlignment="1">
      <alignment horizontal="center" vertical="center"/>
    </xf>
    <xf numFmtId="0" fontId="4" fillId="0" borderId="124" xfId="0" applyFont="1" applyBorder="1" applyAlignment="1">
      <alignment horizontal="center"/>
    </xf>
    <xf numFmtId="0" fontId="2" fillId="4" borderId="109" xfId="0" applyFont="1" applyFill="1" applyBorder="1" applyAlignment="1">
      <alignment horizontal="left"/>
    </xf>
    <xf numFmtId="0" fontId="2" fillId="4" borderId="64" xfId="0" applyFont="1" applyFill="1" applyBorder="1" applyAlignment="1">
      <alignment horizontal="left"/>
    </xf>
    <xf numFmtId="0" fontId="2" fillId="0" borderId="94" xfId="0" applyFont="1" applyBorder="1" applyAlignment="1">
      <alignment horizontal="center" vertical="center" wrapText="1"/>
    </xf>
    <xf numFmtId="175" fontId="2" fillId="0" borderId="88" xfId="0" applyNumberFormat="1" applyFont="1" applyBorder="1" applyAlignment="1">
      <alignment horizontal="center" vertical="center"/>
    </xf>
    <xf numFmtId="175" fontId="2" fillId="0" borderId="83" xfId="0" applyNumberFormat="1" applyFont="1" applyBorder="1" applyAlignment="1">
      <alignment horizontal="center" vertical="center"/>
    </xf>
    <xf numFmtId="164" fontId="2" fillId="0" borderId="295" xfId="1" applyFont="1" applyBorder="1" applyAlignment="1">
      <alignment horizontal="center" vertical="center"/>
    </xf>
    <xf numFmtId="164" fontId="2" fillId="0" borderId="296" xfId="1" applyFont="1" applyBorder="1" applyAlignment="1">
      <alignment horizontal="center" vertical="center"/>
    </xf>
    <xf numFmtId="164" fontId="2" fillId="0" borderId="297" xfId="1" applyFont="1" applyBorder="1" applyAlignment="1">
      <alignment horizontal="center" vertical="center"/>
    </xf>
    <xf numFmtId="0" fontId="2" fillId="0" borderId="247" xfId="0" applyFont="1" applyBorder="1" applyAlignment="1">
      <alignment horizontal="center" vertical="center"/>
    </xf>
    <xf numFmtId="0" fontId="2" fillId="0" borderId="257" xfId="0" applyFont="1" applyBorder="1" applyAlignment="1">
      <alignment horizontal="center" vertical="center"/>
    </xf>
    <xf numFmtId="0" fontId="4" fillId="0" borderId="92" xfId="0" quotePrefix="1" applyFont="1" applyBorder="1" applyAlignment="1">
      <alignment horizontal="center"/>
    </xf>
    <xf numFmtId="0" fontId="4" fillId="0" borderId="298" xfId="0" quotePrefix="1" applyFont="1" applyBorder="1" applyAlignment="1">
      <alignment horizontal="center"/>
    </xf>
    <xf numFmtId="0" fontId="4" fillId="0" borderId="122" xfId="0" quotePrefix="1" applyFont="1" applyBorder="1" applyAlignment="1">
      <alignment horizontal="center"/>
    </xf>
    <xf numFmtId="0" fontId="2" fillId="0" borderId="96" xfId="0" applyFont="1" applyBorder="1" applyAlignment="1">
      <alignment horizontal="center" vertical="center"/>
    </xf>
    <xf numFmtId="0" fontId="2" fillId="9" borderId="111" xfId="0" applyFont="1" applyFill="1" applyBorder="1" applyAlignment="1">
      <alignment horizontal="center" vertical="center"/>
    </xf>
    <xf numFmtId="0" fontId="2" fillId="9" borderId="96" xfId="0" applyFont="1" applyFill="1" applyBorder="1" applyAlignment="1">
      <alignment horizontal="center" vertical="center"/>
    </xf>
    <xf numFmtId="0" fontId="2" fillId="0" borderId="729" xfId="0" applyFont="1" applyBorder="1" applyAlignment="1">
      <alignment horizontal="center" vertical="center" wrapText="1"/>
    </xf>
    <xf numFmtId="0" fontId="2" fillId="0" borderId="732" xfId="0" applyFont="1" applyBorder="1" applyAlignment="1">
      <alignment horizontal="center" vertical="center" wrapText="1"/>
    </xf>
    <xf numFmtId="0" fontId="2" fillId="0" borderId="730" xfId="0" applyFont="1" applyBorder="1" applyAlignment="1">
      <alignment horizontal="center" vertical="center" wrapText="1"/>
    </xf>
    <xf numFmtId="0" fontId="2" fillId="0" borderId="103" xfId="0" applyFont="1" applyBorder="1" applyAlignment="1">
      <alignment horizontal="center" vertical="center" wrapText="1"/>
    </xf>
    <xf numFmtId="0" fontId="2" fillId="9" borderId="730" xfId="0" applyFont="1" applyFill="1" applyBorder="1" applyAlignment="1">
      <alignment horizontal="center" vertical="center" wrapText="1"/>
    </xf>
    <xf numFmtId="0" fontId="2" fillId="9" borderId="103" xfId="0" applyFont="1" applyFill="1" applyBorder="1" applyAlignment="1">
      <alignment horizontal="center" vertical="center" wrapText="1"/>
    </xf>
    <xf numFmtId="16" fontId="2" fillId="0" borderId="731" xfId="0" applyNumberFormat="1" applyFont="1" applyBorder="1" applyAlignment="1">
      <alignment horizontal="center" vertical="center" wrapText="1"/>
    </xf>
    <xf numFmtId="16" fontId="2" fillId="0" borderId="733" xfId="0" applyNumberFormat="1" applyFont="1" applyBorder="1" applyAlignment="1">
      <alignment horizontal="center" vertical="center" wrapText="1"/>
    </xf>
    <xf numFmtId="0" fontId="2" fillId="0" borderId="258" xfId="0" applyFont="1" applyBorder="1" applyAlignment="1">
      <alignment horizontal="center" vertical="center"/>
    </xf>
    <xf numFmtId="0" fontId="2" fillId="0" borderId="5" xfId="0" applyFont="1" applyBorder="1" applyAlignment="1">
      <alignment horizontal="center" vertical="center"/>
    </xf>
    <xf numFmtId="0" fontId="2" fillId="0" borderId="172" xfId="0" applyFont="1" applyBorder="1" applyAlignment="1">
      <alignment horizontal="center" vertical="center"/>
    </xf>
    <xf numFmtId="0" fontId="11" fillId="0" borderId="8" xfId="0" applyFont="1" applyBorder="1"/>
    <xf numFmtId="0" fontId="11" fillId="0" borderId="0" xfId="0" applyFont="1" applyBorder="1"/>
    <xf numFmtId="0" fontId="2" fillId="0" borderId="162" xfId="0" applyFont="1" applyBorder="1" applyAlignment="1">
      <alignment horizontal="center" vertical="center" wrapText="1"/>
    </xf>
    <xf numFmtId="0" fontId="2" fillId="0" borderId="164" xfId="0" applyFont="1" applyBorder="1" applyAlignment="1">
      <alignment horizontal="center" vertical="center" wrapText="1"/>
    </xf>
    <xf numFmtId="0" fontId="2" fillId="9" borderId="347" xfId="0" applyFont="1" applyFill="1" applyBorder="1" applyAlignment="1">
      <alignment horizontal="center" vertical="center" wrapText="1"/>
    </xf>
    <xf numFmtId="0" fontId="2" fillId="0" borderId="347" xfId="0" applyFont="1" applyBorder="1" applyAlignment="1">
      <alignment horizontal="center" vertical="center" wrapText="1"/>
    </xf>
    <xf numFmtId="0" fontId="2" fillId="9" borderId="163" xfId="0" applyFont="1" applyFill="1" applyBorder="1" applyAlignment="1">
      <alignment horizontal="center" vertical="center" wrapText="1"/>
    </xf>
    <xf numFmtId="16" fontId="2" fillId="0" borderId="163" xfId="0" applyNumberFormat="1" applyFont="1" applyBorder="1" applyAlignment="1">
      <alignment horizontal="center" vertical="center" wrapText="1"/>
    </xf>
    <xf numFmtId="0" fontId="2" fillId="0" borderId="196" xfId="0" applyFont="1" applyBorder="1" applyAlignment="1">
      <alignment horizontal="center" vertical="center"/>
    </xf>
    <xf numFmtId="0" fontId="2" fillId="0" borderId="176" xfId="0" applyFont="1" applyBorder="1" applyAlignment="1">
      <alignment horizontal="center" vertical="center"/>
    </xf>
    <xf numFmtId="0" fontId="2" fillId="0" borderId="161" xfId="0" applyFont="1" applyBorder="1" applyAlignment="1">
      <alignment horizontal="center" vertical="center"/>
    </xf>
    <xf numFmtId="0" fontId="2" fillId="0" borderId="185" xfId="0" applyFont="1" applyBorder="1" applyAlignment="1">
      <alignment horizontal="center" vertical="center"/>
    </xf>
    <xf numFmtId="0" fontId="2" fillId="0" borderId="167" xfId="0" applyFont="1" applyBorder="1" applyAlignment="1">
      <alignment horizontal="center" vertical="center"/>
    </xf>
    <xf numFmtId="0" fontId="2" fillId="0" borderId="163" xfId="0" applyFont="1" applyBorder="1" applyAlignment="1">
      <alignment horizontal="center" vertical="center"/>
    </xf>
    <xf numFmtId="0" fontId="2" fillId="0" borderId="161" xfId="0" applyFont="1" applyBorder="1" applyAlignment="1">
      <alignment horizontal="center" vertical="center" wrapText="1"/>
    </xf>
    <xf numFmtId="0" fontId="2" fillId="0" borderId="163" xfId="0" applyFont="1" applyBorder="1" applyAlignment="1">
      <alignment horizontal="center" vertical="center" wrapText="1"/>
    </xf>
    <xf numFmtId="164" fontId="2" fillId="4" borderId="223" xfId="1" applyFont="1" applyFill="1" applyBorder="1"/>
    <xf numFmtId="164" fontId="2" fillId="4" borderId="224" xfId="1" applyFont="1" applyFill="1" applyBorder="1"/>
    <xf numFmtId="164" fontId="2" fillId="4" borderId="299" xfId="1" applyFont="1" applyFill="1" applyBorder="1"/>
    <xf numFmtId="0" fontId="4" fillId="0" borderId="187" xfId="0" quotePrefix="1" applyFont="1" applyBorder="1" applyAlignment="1">
      <alignment horizontal="center"/>
    </xf>
    <xf numFmtId="0" fontId="4" fillId="0" borderId="179" xfId="0" quotePrefix="1" applyFont="1" applyBorder="1" applyAlignment="1">
      <alignment horizontal="center"/>
    </xf>
    <xf numFmtId="0" fontId="4" fillId="0" borderId="68" xfId="0" quotePrefix="1" applyFont="1" applyBorder="1" applyAlignment="1">
      <alignment horizontal="center"/>
    </xf>
    <xf numFmtId="0" fontId="4" fillId="0" borderId="512" xfId="0" applyFont="1" applyBorder="1"/>
    <xf numFmtId="0" fontId="4" fillId="0" borderId="513" xfId="0" applyFont="1" applyBorder="1"/>
    <xf numFmtId="0" fontId="4" fillId="0" borderId="614" xfId="0" applyFont="1" applyBorder="1"/>
    <xf numFmtId="0" fontId="2" fillId="0" borderId="278" xfId="0" applyFont="1" applyBorder="1" applyAlignment="1">
      <alignment horizontal="center" vertical="center"/>
    </xf>
    <xf numFmtId="0" fontId="2" fillId="0" borderId="347" xfId="0" applyFont="1" applyBorder="1" applyAlignment="1">
      <alignment horizontal="center" vertical="center"/>
    </xf>
    <xf numFmtId="0" fontId="2" fillId="0" borderId="103" xfId="0" applyFont="1" applyBorder="1" applyAlignment="1">
      <alignment horizontal="center" vertical="center"/>
    </xf>
    <xf numFmtId="0" fontId="2" fillId="0" borderId="111" xfId="0" applyFont="1" applyBorder="1" applyAlignment="1">
      <alignment horizontal="center" vertical="center" wrapText="1"/>
    </xf>
    <xf numFmtId="164" fontId="2" fillId="0" borderId="51" xfId="1" applyFont="1" applyBorder="1" applyAlignment="1">
      <alignment horizontal="center" vertical="center"/>
    </xf>
    <xf numFmtId="164" fontId="2" fillId="0" borderId="97" xfId="1" applyFont="1" applyBorder="1" applyAlignment="1">
      <alignment horizontal="center" vertical="center"/>
    </xf>
    <xf numFmtId="164" fontId="2" fillId="0" borderId="95" xfId="1" applyFont="1" applyBorder="1" applyAlignment="1">
      <alignment horizontal="center" vertical="center"/>
    </xf>
    <xf numFmtId="175" fontId="2" fillId="9" borderId="478" xfId="0" applyNumberFormat="1" applyFont="1" applyFill="1" applyBorder="1" applyAlignment="1">
      <alignment horizontal="center" vertical="center" wrapText="1"/>
    </xf>
    <xf numFmtId="0" fontId="2" fillId="9" borderId="692" xfId="0" applyFont="1" applyFill="1" applyBorder="1" applyAlignment="1">
      <alignment horizontal="center" vertical="center"/>
    </xf>
    <xf numFmtId="164" fontId="2" fillId="9" borderId="478" xfId="1" applyFont="1" applyFill="1" applyBorder="1" applyAlignment="1">
      <alignment horizontal="center" vertical="center"/>
    </xf>
    <xf numFmtId="0" fontId="4" fillId="0" borderId="37" xfId="0" applyFont="1" applyBorder="1" applyAlignment="1">
      <alignment horizontal="center"/>
    </xf>
    <xf numFmtId="0" fontId="2" fillId="0" borderId="254" xfId="0" applyFont="1" applyBorder="1" applyAlignment="1">
      <alignment horizontal="center" vertical="center"/>
    </xf>
    <xf numFmtId="16" fontId="2" fillId="0" borderId="86" xfId="0" applyNumberFormat="1" applyFont="1" applyBorder="1" applyAlignment="1">
      <alignment horizontal="center" vertical="center" wrapText="1"/>
    </xf>
    <xf numFmtId="16" fontId="2" fillId="0" borderId="89" xfId="0" applyNumberFormat="1" applyFont="1" applyBorder="1" applyAlignment="1">
      <alignment horizontal="center" vertical="center" wrapText="1"/>
    </xf>
    <xf numFmtId="16" fontId="2" fillId="0" borderId="83" xfId="0" applyNumberFormat="1" applyFont="1" applyBorder="1" applyAlignment="1">
      <alignment horizontal="center" vertical="center" wrapText="1"/>
    </xf>
    <xf numFmtId="175" fontId="2" fillId="0" borderId="111" xfId="0" applyNumberFormat="1" applyFont="1" applyBorder="1" applyAlignment="1">
      <alignment horizontal="center" vertical="center" wrapText="1"/>
    </xf>
    <xf numFmtId="175" fontId="2" fillId="0" borderId="96" xfId="0" applyNumberFormat="1" applyFont="1" applyBorder="1" applyAlignment="1">
      <alignment horizontal="center" vertical="center" wrapText="1"/>
    </xf>
    <xf numFmtId="175" fontId="2" fillId="0" borderId="88" xfId="0" applyNumberFormat="1" applyFont="1" applyBorder="1" applyAlignment="1">
      <alignment horizontal="center" vertical="center" wrapText="1"/>
    </xf>
    <xf numFmtId="164" fontId="2" fillId="0" borderId="773" xfId="1" applyFont="1" applyBorder="1" applyAlignment="1">
      <alignment horizontal="center" vertical="center" wrapText="1"/>
    </xf>
    <xf numFmtId="164" fontId="2" fillId="0" borderId="254" xfId="1" applyFont="1" applyBorder="1" applyAlignment="1">
      <alignment horizontal="center" vertical="center"/>
    </xf>
    <xf numFmtId="164" fontId="2" fillId="9" borderId="88" xfId="1" applyFont="1" applyFill="1" applyBorder="1" applyAlignment="1">
      <alignment horizontal="center" vertical="center" wrapText="1"/>
    </xf>
    <xf numFmtId="164" fontId="2" fillId="9" borderId="89" xfId="1" applyFont="1" applyFill="1" applyBorder="1" applyAlignment="1">
      <alignment horizontal="center" vertical="center" wrapText="1"/>
    </xf>
    <xf numFmtId="0" fontId="4" fillId="9" borderId="92" xfId="0" quotePrefix="1" applyFont="1" applyFill="1" applyBorder="1" applyAlignment="1">
      <alignment horizontal="center"/>
    </xf>
    <xf numFmtId="0" fontId="4" fillId="9" borderId="298" xfId="0" quotePrefix="1" applyFont="1" applyFill="1" applyBorder="1" applyAlignment="1">
      <alignment horizontal="center"/>
    </xf>
    <xf numFmtId="0" fontId="4" fillId="9" borderId="37" xfId="0" quotePrefix="1" applyFont="1" applyFill="1" applyBorder="1" applyAlignment="1">
      <alignment horizontal="center"/>
    </xf>
    <xf numFmtId="0" fontId="2" fillId="9" borderId="247" xfId="0" applyFont="1" applyFill="1" applyBorder="1" applyAlignment="1">
      <alignment horizontal="center" vertical="center"/>
    </xf>
    <xf numFmtId="0" fontId="2" fillId="9" borderId="243" xfId="0" applyFont="1" applyFill="1" applyBorder="1" applyAlignment="1">
      <alignment horizontal="center" vertical="center"/>
    </xf>
    <xf numFmtId="0" fontId="2" fillId="9" borderId="256" xfId="0" applyFont="1" applyFill="1" applyBorder="1" applyAlignment="1">
      <alignment horizontal="center" vertical="center"/>
    </xf>
    <xf numFmtId="0" fontId="2" fillId="9" borderId="257" xfId="0" applyFont="1" applyFill="1" applyBorder="1" applyAlignment="1">
      <alignment horizontal="center" vertical="center"/>
    </xf>
    <xf numFmtId="0" fontId="2" fillId="9" borderId="0" xfId="0" applyFont="1" applyFill="1" applyAlignment="1">
      <alignment horizontal="center" vertical="center"/>
    </xf>
    <xf numFmtId="0" fontId="2" fillId="9" borderId="254" xfId="0" applyFont="1" applyFill="1" applyBorder="1" applyAlignment="1">
      <alignment horizontal="center" vertical="center"/>
    </xf>
    <xf numFmtId="164" fontId="2" fillId="9" borderId="96" xfId="1" applyFont="1" applyFill="1" applyBorder="1" applyAlignment="1">
      <alignment horizontal="center" vertical="center" wrapText="1"/>
    </xf>
    <xf numFmtId="164" fontId="2" fillId="9" borderId="83" xfId="1" applyFont="1" applyFill="1" applyBorder="1" applyAlignment="1">
      <alignment horizontal="center" vertical="center" wrapText="1"/>
    </xf>
    <xf numFmtId="164" fontId="2" fillId="9" borderId="300" xfId="1" applyFont="1" applyFill="1" applyBorder="1" applyAlignment="1">
      <alignment horizontal="center" vertical="center" wrapText="1"/>
    </xf>
    <xf numFmtId="164" fontId="2" fillId="9" borderId="202" xfId="1" applyFont="1" applyFill="1" applyBorder="1" applyAlignment="1">
      <alignment horizontal="center" vertical="center" wrapText="1"/>
    </xf>
    <xf numFmtId="164" fontId="2" fillId="9" borderId="152" xfId="1" applyFont="1" applyFill="1" applyBorder="1" applyAlignment="1">
      <alignment horizontal="center" vertical="center" wrapText="1"/>
    </xf>
    <xf numFmtId="164" fontId="2" fillId="9" borderId="172" xfId="1" applyFont="1" applyFill="1" applyBorder="1" applyAlignment="1">
      <alignment horizontal="center" vertical="center" wrapText="1"/>
    </xf>
    <xf numFmtId="164" fontId="2" fillId="9" borderId="86" xfId="1" applyFont="1" applyFill="1" applyBorder="1" applyAlignment="1">
      <alignment horizontal="center" vertical="center"/>
    </xf>
    <xf numFmtId="164" fontId="2" fillId="9" borderId="87" xfId="1" applyFont="1" applyFill="1" applyBorder="1" applyAlignment="1">
      <alignment horizontal="center" vertical="center"/>
    </xf>
    <xf numFmtId="164" fontId="2" fillId="9" borderId="96" xfId="1" applyFont="1" applyFill="1" applyBorder="1" applyAlignment="1">
      <alignment horizontal="center" vertical="center"/>
    </xf>
    <xf numFmtId="164" fontId="2" fillId="9" borderId="97" xfId="1" applyFont="1" applyFill="1" applyBorder="1" applyAlignment="1">
      <alignment horizontal="center" vertical="center" wrapText="1"/>
    </xf>
    <xf numFmtId="164" fontId="2" fillId="9" borderId="95" xfId="1" applyFont="1" applyFill="1" applyBorder="1" applyAlignment="1">
      <alignment horizontal="center" vertical="center" wrapText="1"/>
    </xf>
    <xf numFmtId="0" fontId="4" fillId="0" borderId="92" xfId="0" applyFont="1" applyBorder="1" applyAlignment="1">
      <alignment horizontal="center"/>
    </xf>
    <xf numFmtId="0" fontId="4" fillId="0" borderId="122" xfId="0" applyFont="1" applyBorder="1" applyAlignment="1">
      <alignment horizontal="center"/>
    </xf>
    <xf numFmtId="169" fontId="4" fillId="0" borderId="124" xfId="0" applyNumberFormat="1" applyFont="1" applyBorder="1" applyAlignment="1">
      <alignment horizontal="center"/>
    </xf>
    <xf numFmtId="169" fontId="4" fillId="0" borderId="41" xfId="0" applyNumberFormat="1" applyFont="1" applyBorder="1" applyAlignment="1">
      <alignment horizontal="center"/>
    </xf>
    <xf numFmtId="0" fontId="2" fillId="0" borderId="252" xfId="0" applyFont="1" applyBorder="1" applyAlignment="1">
      <alignment horizontal="center" vertical="center" wrapText="1"/>
    </xf>
    <xf numFmtId="0" fontId="20" fillId="0" borderId="0" xfId="0" applyFont="1" applyBorder="1" applyAlignment="1">
      <alignment vertical="top" wrapText="1"/>
    </xf>
    <xf numFmtId="0" fontId="20" fillId="0" borderId="0" xfId="0" applyFont="1" applyBorder="1" applyAlignment="1">
      <alignment vertical="top"/>
    </xf>
    <xf numFmtId="0" fontId="6" fillId="0" borderId="0" xfId="0" applyFont="1" applyBorder="1" applyAlignment="1">
      <alignment vertical="center" wrapText="1"/>
    </xf>
    <xf numFmtId="0" fontId="44" fillId="0" borderId="86" xfId="0" applyFont="1" applyBorder="1" applyAlignment="1">
      <alignment horizontal="center" vertical="center" wrapText="1"/>
    </xf>
    <xf numFmtId="0" fontId="44" fillId="0" borderId="89" xfId="0" applyFont="1" applyBorder="1" applyAlignment="1">
      <alignment horizontal="center" vertical="center" wrapText="1"/>
    </xf>
    <xf numFmtId="0" fontId="44" fillId="0" borderId="83" xfId="0" applyFont="1" applyBorder="1" applyAlignment="1">
      <alignment horizontal="center" vertical="center" wrapText="1"/>
    </xf>
    <xf numFmtId="0" fontId="44" fillId="0" borderId="87" xfId="0" applyFont="1" applyBorder="1" applyAlignment="1">
      <alignment horizontal="center" vertical="center" wrapText="1"/>
    </xf>
    <xf numFmtId="0" fontId="44" fillId="0" borderId="99" xfId="0" applyFont="1" applyBorder="1" applyAlignment="1">
      <alignment horizontal="center" vertical="center" wrapText="1"/>
    </xf>
    <xf numFmtId="0" fontId="44" fillId="0" borderId="154" xfId="0" applyFont="1" applyBorder="1" applyAlignment="1">
      <alignment horizontal="center" vertical="center" wrapText="1"/>
    </xf>
    <xf numFmtId="0" fontId="44" fillId="0" borderId="88" xfId="0" applyFont="1" applyBorder="1" applyAlignment="1">
      <alignment horizontal="center" vertical="center" wrapText="1"/>
    </xf>
    <xf numFmtId="0" fontId="44" fillId="0" borderId="263" xfId="0" applyFont="1" applyBorder="1" applyAlignment="1">
      <alignment horizontal="center" vertical="center" wrapText="1"/>
    </xf>
    <xf numFmtId="0" fontId="44" fillId="0" borderId="264" xfId="0" applyFont="1" applyBorder="1" applyAlignment="1">
      <alignment horizontal="center" vertical="center" wrapText="1"/>
    </xf>
    <xf numFmtId="0" fontId="44" fillId="0" borderId="265" xfId="0" applyFont="1" applyBorder="1" applyAlignment="1">
      <alignment horizontal="center" vertical="center" wrapText="1"/>
    </xf>
    <xf numFmtId="0" fontId="19" fillId="0" borderId="88" xfId="0" applyFont="1" applyBorder="1" applyAlignment="1">
      <alignment horizontal="center" vertical="center" wrapText="1"/>
    </xf>
    <xf numFmtId="0" fontId="2" fillId="0" borderId="407" xfId="0" applyFont="1" applyBorder="1" applyAlignment="1">
      <alignment horizontal="left" wrapText="1"/>
    </xf>
    <xf numFmtId="0" fontId="2" fillId="0" borderId="697" xfId="0" applyFont="1" applyBorder="1" applyAlignment="1">
      <alignment horizontal="left" wrapText="1"/>
    </xf>
    <xf numFmtId="0" fontId="19" fillId="9" borderId="86" xfId="0" applyFont="1" applyFill="1" applyBorder="1" applyAlignment="1">
      <alignment horizontal="center" vertical="center" wrapText="1"/>
    </xf>
    <xf numFmtId="0" fontId="44" fillId="9" borderId="89" xfId="0" applyFont="1" applyFill="1" applyBorder="1" applyAlignment="1">
      <alignment horizontal="center" vertical="center" wrapText="1"/>
    </xf>
    <xf numFmtId="0" fontId="44" fillId="9" borderId="83" xfId="0" applyFont="1" applyFill="1" applyBorder="1" applyAlignment="1">
      <alignment horizontal="center" vertical="center" wrapText="1"/>
    </xf>
    <xf numFmtId="165" fontId="44" fillId="9" borderId="151" xfId="1" applyNumberFormat="1" applyFont="1" applyFill="1" applyBorder="1" applyAlignment="1">
      <alignment horizontal="center" vertical="center" wrapText="1"/>
    </xf>
    <xf numFmtId="165" fontId="44" fillId="9" borderId="256" xfId="1" applyNumberFormat="1" applyFont="1" applyFill="1" applyBorder="1" applyAlignment="1">
      <alignment horizontal="center" vertical="center" wrapText="1"/>
    </xf>
    <xf numFmtId="165" fontId="44" fillId="9" borderId="218" xfId="1" applyNumberFormat="1" applyFont="1" applyFill="1" applyBorder="1" applyAlignment="1">
      <alignment horizontal="center" vertical="center" wrapText="1"/>
    </xf>
    <xf numFmtId="165" fontId="44" fillId="9" borderId="254" xfId="1" applyNumberFormat="1" applyFont="1" applyFill="1" applyBorder="1" applyAlignment="1">
      <alignment horizontal="center" vertical="center" wrapText="1"/>
    </xf>
    <xf numFmtId="165" fontId="44" fillId="9" borderId="152" xfId="1" applyNumberFormat="1" applyFont="1" applyFill="1" applyBorder="1" applyAlignment="1">
      <alignment horizontal="center" vertical="center" wrapText="1"/>
    </xf>
    <xf numFmtId="165" fontId="44" fillId="9" borderId="172" xfId="1" applyNumberFormat="1" applyFont="1" applyFill="1" applyBorder="1" applyAlignment="1">
      <alignment horizontal="center" vertical="center" wrapText="1"/>
    </xf>
    <xf numFmtId="165" fontId="44" fillId="9" borderId="88" xfId="1" applyNumberFormat="1" applyFont="1" applyFill="1" applyBorder="1" applyAlignment="1">
      <alignment horizontal="center" vertical="center" wrapText="1"/>
    </xf>
    <xf numFmtId="165" fontId="44" fillId="9" borderId="83" xfId="1" applyNumberFormat="1" applyFont="1" applyFill="1" applyBorder="1" applyAlignment="1">
      <alignment horizontal="center" vertical="center" wrapText="1"/>
    </xf>
    <xf numFmtId="0" fontId="19" fillId="0" borderId="86" xfId="0" applyFont="1" applyBorder="1" applyAlignment="1">
      <alignment horizontal="center" vertical="center" wrapText="1"/>
    </xf>
    <xf numFmtId="0" fontId="44" fillId="0" borderId="247" xfId="0" applyFont="1" applyBorder="1" applyAlignment="1">
      <alignment horizontal="center" vertical="center" wrapText="1"/>
    </xf>
    <xf numFmtId="0" fontId="44" fillId="0" borderId="243" xfId="0" applyFont="1" applyBorder="1" applyAlignment="1">
      <alignment horizontal="center" vertical="center" wrapText="1"/>
    </xf>
    <xf numFmtId="0" fontId="44" fillId="0" borderId="256" xfId="0" applyFont="1" applyBorder="1" applyAlignment="1">
      <alignment horizontal="center" vertical="center" wrapText="1"/>
    </xf>
    <xf numFmtId="0" fontId="44" fillId="0" borderId="257" xfId="0" applyFont="1" applyBorder="1" applyAlignment="1">
      <alignment horizontal="center" vertical="center" wrapText="1"/>
    </xf>
    <xf numFmtId="0" fontId="44" fillId="0" borderId="0" xfId="0" applyFont="1" applyAlignment="1">
      <alignment horizontal="center" vertical="center" wrapText="1"/>
    </xf>
    <xf numFmtId="0" fontId="44" fillId="0" borderId="254" xfId="0" applyFont="1" applyBorder="1" applyAlignment="1">
      <alignment horizontal="center" vertical="center" wrapText="1"/>
    </xf>
    <xf numFmtId="0" fontId="44" fillId="0" borderId="258"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172" xfId="0" applyFont="1" applyBorder="1" applyAlignment="1">
      <alignment horizontal="center" vertical="center" wrapText="1"/>
    </xf>
    <xf numFmtId="0" fontId="44" fillId="0" borderId="151" xfId="0" applyFont="1" applyBorder="1" applyAlignment="1">
      <alignment horizontal="center" vertical="center" wrapText="1"/>
    </xf>
    <xf numFmtId="0" fontId="44" fillId="0" borderId="152" xfId="0" applyFont="1" applyBorder="1" applyAlignment="1">
      <alignment horizontal="center" vertical="center" wrapText="1"/>
    </xf>
    <xf numFmtId="0" fontId="44" fillId="9" borderId="86" xfId="0" applyFont="1" applyFill="1" applyBorder="1" applyAlignment="1">
      <alignment horizontal="center" vertical="center" wrapText="1"/>
    </xf>
    <xf numFmtId="175" fontId="44" fillId="9" borderId="86" xfId="0" applyNumberFormat="1" applyFont="1" applyFill="1" applyBorder="1" applyAlignment="1">
      <alignment horizontal="center" vertical="center" wrapText="1"/>
    </xf>
    <xf numFmtId="175" fontId="44" fillId="9" borderId="89" xfId="0" applyNumberFormat="1" applyFont="1" applyFill="1" applyBorder="1" applyAlignment="1">
      <alignment horizontal="center" vertical="center" wrapText="1"/>
    </xf>
    <xf numFmtId="175" fontId="44" fillId="9" borderId="83" xfId="0" applyNumberFormat="1" applyFont="1" applyFill="1" applyBorder="1" applyAlignment="1">
      <alignment horizontal="center" vertical="center" wrapText="1"/>
    </xf>
    <xf numFmtId="0" fontId="2" fillId="0" borderId="407" xfId="0" applyFont="1" applyBorder="1" applyAlignment="1">
      <alignment horizontal="left" vertical="center" wrapText="1"/>
    </xf>
    <xf numFmtId="0" fontId="2" fillId="0" borderId="697" xfId="0" applyFont="1" applyBorder="1" applyAlignment="1">
      <alignment horizontal="left" vertical="center" wrapText="1"/>
    </xf>
    <xf numFmtId="165" fontId="2" fillId="9" borderId="86" xfId="1" applyNumberFormat="1" applyFont="1" applyFill="1" applyBorder="1" applyAlignment="1">
      <alignment horizontal="center" vertical="center"/>
    </xf>
    <xf numFmtId="165" fontId="2" fillId="9" borderId="83" xfId="1" applyNumberFormat="1" applyFont="1" applyFill="1" applyBorder="1" applyAlignment="1">
      <alignment horizontal="center" vertical="center"/>
    </xf>
    <xf numFmtId="165" fontId="4" fillId="0" borderId="92" xfId="1" quotePrefix="1" applyNumberFormat="1" applyFont="1" applyBorder="1" applyAlignment="1">
      <alignment horizontal="center" vertical="center" wrapText="1"/>
    </xf>
    <xf numFmtId="165" fontId="4" fillId="0" borderId="298" xfId="1" quotePrefix="1" applyNumberFormat="1" applyFont="1" applyBorder="1" applyAlignment="1">
      <alignment horizontal="center" vertical="center" wrapText="1"/>
    </xf>
    <xf numFmtId="165" fontId="4" fillId="0" borderId="122" xfId="1" quotePrefix="1" applyNumberFormat="1" applyFont="1" applyBorder="1" applyAlignment="1">
      <alignment horizontal="center" vertical="center" wrapText="1"/>
    </xf>
    <xf numFmtId="164" fontId="2" fillId="9" borderId="86" xfId="1" applyFont="1" applyFill="1" applyBorder="1" applyAlignment="1">
      <alignment horizontal="center" vertical="center" wrapText="1"/>
    </xf>
    <xf numFmtId="0" fontId="25" fillId="0" borderId="0" xfId="0" applyFont="1" applyBorder="1" applyAlignment="1">
      <alignment horizontal="center" vertical="center" wrapText="1"/>
    </xf>
    <xf numFmtId="0" fontId="2" fillId="4" borderId="762" xfId="0" applyFont="1" applyFill="1" applyBorder="1" applyAlignment="1">
      <alignment vertical="top" wrapText="1"/>
    </xf>
    <xf numFmtId="0" fontId="2" fillId="4" borderId="763" xfId="0" applyFont="1" applyFill="1" applyBorder="1" applyAlignment="1">
      <alignment vertical="top" wrapText="1"/>
    </xf>
    <xf numFmtId="0" fontId="4" fillId="0" borderId="124" xfId="0" quotePrefix="1" applyFont="1" applyBorder="1" applyAlignment="1">
      <alignment horizontal="center" vertical="center"/>
    </xf>
    <xf numFmtId="0" fontId="4" fillId="0" borderId="41" xfId="0" applyFont="1" applyBorder="1" applyAlignment="1">
      <alignment horizontal="center" vertical="center"/>
    </xf>
    <xf numFmtId="0" fontId="2" fillId="0" borderId="301" xfId="0" applyFont="1" applyBorder="1" applyAlignment="1">
      <alignment horizontal="center" vertical="center"/>
    </xf>
    <xf numFmtId="164" fontId="2" fillId="0" borderId="87" xfId="1" applyFont="1" applyBorder="1" applyAlignment="1">
      <alignment horizontal="center" vertical="center"/>
    </xf>
    <xf numFmtId="164" fontId="2" fillId="0" borderId="154" xfId="1" applyFont="1" applyBorder="1" applyAlignment="1">
      <alignment horizontal="center" vertical="center"/>
    </xf>
    <xf numFmtId="165" fontId="2" fillId="0" borderId="86" xfId="1" applyNumberFormat="1" applyFont="1" applyBorder="1" applyAlignment="1">
      <alignment horizontal="center" vertical="center"/>
    </xf>
    <xf numFmtId="165" fontId="2" fillId="0" borderId="83" xfId="1" applyNumberFormat="1" applyFont="1" applyBorder="1" applyAlignment="1">
      <alignment horizontal="center" vertical="center"/>
    </xf>
    <xf numFmtId="0" fontId="2" fillId="0" borderId="235" xfId="0" applyFont="1" applyBorder="1" applyAlignment="1">
      <alignment horizontal="center" vertical="center"/>
    </xf>
    <xf numFmtId="0" fontId="2" fillId="0" borderId="288" xfId="0" applyFont="1" applyBorder="1" applyAlignment="1">
      <alignment horizontal="center" vertical="center"/>
    </xf>
    <xf numFmtId="165" fontId="2" fillId="0" borderId="86" xfId="1" applyNumberFormat="1" applyFont="1" applyBorder="1" applyAlignment="1">
      <alignment horizontal="center" vertical="center" wrapText="1"/>
    </xf>
    <xf numFmtId="165" fontId="2" fillId="0" borderId="83" xfId="1" applyNumberFormat="1" applyFont="1" applyBorder="1" applyAlignment="1">
      <alignment horizontal="center" vertical="center" wrapText="1"/>
    </xf>
    <xf numFmtId="0" fontId="20" fillId="9" borderId="0" xfId="0" applyFont="1" applyFill="1" applyBorder="1" applyAlignment="1">
      <alignment vertical="top"/>
    </xf>
    <xf numFmtId="0" fontId="2" fillId="4" borderId="762" xfId="0" applyFont="1" applyFill="1" applyBorder="1"/>
    <xf numFmtId="0" fontId="2" fillId="4" borderId="763" xfId="0" applyFont="1" applyFill="1" applyBorder="1"/>
    <xf numFmtId="0" fontId="2" fillId="4" borderId="764" xfId="0" applyFont="1" applyFill="1" applyBorder="1"/>
    <xf numFmtId="169" fontId="4" fillId="0" borderId="770" xfId="0" applyNumberFormat="1" applyFont="1" applyBorder="1" applyAlignment="1">
      <alignment horizontal="center"/>
    </xf>
    <xf numFmtId="169" fontId="4" fillId="0" borderId="480" xfId="0" applyNumberFormat="1" applyFont="1" applyBorder="1" applyAlignment="1">
      <alignment horizontal="center"/>
    </xf>
    <xf numFmtId="0" fontId="2" fillId="0" borderId="692" xfId="0" applyFont="1" applyBorder="1" applyAlignment="1">
      <alignment horizontal="center" vertical="center" wrapText="1"/>
    </xf>
    <xf numFmtId="0" fontId="2" fillId="0" borderId="478" xfId="0" applyFont="1" applyBorder="1" applyAlignment="1">
      <alignment horizontal="center" vertical="center" wrapText="1"/>
    </xf>
    <xf numFmtId="0" fontId="2" fillId="0" borderId="633" xfId="0" applyFont="1" applyBorder="1" applyAlignment="1">
      <alignment horizontal="center" vertical="center" wrapText="1"/>
    </xf>
    <xf numFmtId="0" fontId="2" fillId="0" borderId="478" xfId="0" applyFont="1" applyBorder="1" applyAlignment="1">
      <alignment horizontal="center" vertical="center"/>
    </xf>
    <xf numFmtId="0" fontId="2" fillId="0" borderId="692" xfId="0" applyFont="1" applyBorder="1" applyAlignment="1">
      <alignment horizontal="center" vertical="center"/>
    </xf>
    <xf numFmtId="0" fontId="2" fillId="0" borderId="767" xfId="0" applyFont="1" applyBorder="1" applyAlignment="1">
      <alignment horizontal="center" vertical="center" wrapText="1"/>
    </xf>
    <xf numFmtId="0" fontId="4" fillId="0" borderId="692" xfId="0" applyFont="1" applyBorder="1" applyAlignment="1">
      <alignment horizontal="center" vertical="center" wrapText="1"/>
    </xf>
    <xf numFmtId="0" fontId="4" fillId="0" borderId="769" xfId="0" applyFont="1" applyBorder="1" applyAlignment="1">
      <alignment horizontal="center" vertical="center" wrapText="1"/>
    </xf>
    <xf numFmtId="0" fontId="4" fillId="0" borderId="478" xfId="0" applyFont="1" applyBorder="1" applyAlignment="1">
      <alignment horizontal="center" vertical="center" wrapText="1"/>
    </xf>
    <xf numFmtId="0" fontId="2" fillId="0" borderId="760" xfId="0" applyFont="1" applyBorder="1" applyAlignment="1">
      <alignment horizontal="center" vertical="center" wrapText="1"/>
    </xf>
    <xf numFmtId="0" fontId="2" fillId="9" borderId="760" xfId="0" applyFont="1" applyFill="1" applyBorder="1" applyAlignment="1">
      <alignment horizontal="center" vertical="center" wrapText="1"/>
    </xf>
    <xf numFmtId="0" fontId="2" fillId="0" borderId="768" xfId="0" applyFont="1" applyBorder="1" applyAlignment="1">
      <alignment horizontal="center" vertical="center"/>
    </xf>
    <xf numFmtId="0" fontId="2" fillId="0" borderId="692" xfId="0" applyFont="1" applyBorder="1" applyAlignment="1">
      <alignment horizontal="center"/>
    </xf>
    <xf numFmtId="0" fontId="4" fillId="0" borderId="777" xfId="0" quotePrefix="1" applyFont="1" applyBorder="1" applyAlignment="1">
      <alignment horizontal="center"/>
    </xf>
    <xf numFmtId="0" fontId="4" fillId="0" borderId="778" xfId="0" quotePrefix="1" applyFont="1" applyBorder="1" applyAlignment="1">
      <alignment horizontal="center"/>
    </xf>
    <xf numFmtId="0" fontId="2" fillId="0" borderId="543" xfId="0" applyFont="1" applyBorder="1" applyAlignment="1">
      <alignment horizontal="center" vertical="center"/>
    </xf>
    <xf numFmtId="0" fontId="2" fillId="0" borderId="773" xfId="0" applyFont="1" applyBorder="1" applyAlignment="1">
      <alignment horizontal="center" vertical="center"/>
    </xf>
    <xf numFmtId="0" fontId="2" fillId="0" borderId="774" xfId="0" applyFont="1" applyBorder="1" applyAlignment="1">
      <alignment horizontal="center" vertical="center"/>
    </xf>
    <xf numFmtId="0" fontId="2" fillId="0" borderId="775" xfId="0" applyFont="1" applyBorder="1" applyAlignment="1">
      <alignment horizontal="center" vertical="center"/>
    </xf>
    <xf numFmtId="0" fontId="2" fillId="0" borderId="776" xfId="0" applyFont="1" applyBorder="1" applyAlignment="1">
      <alignment horizontal="center" vertical="center"/>
    </xf>
    <xf numFmtId="0" fontId="4" fillId="0" borderId="777" xfId="0" applyFont="1" applyBorder="1" applyAlignment="1">
      <alignment horizontal="center"/>
    </xf>
    <xf numFmtId="0" fontId="4" fillId="0" borderId="778" xfId="0" applyFont="1" applyBorder="1" applyAlignment="1">
      <alignment horizontal="center"/>
    </xf>
    <xf numFmtId="0" fontId="2" fillId="0" borderId="768" xfId="0" applyFont="1" applyBorder="1" applyAlignment="1">
      <alignment horizontal="center" vertical="center" wrapText="1"/>
    </xf>
    <xf numFmtId="0" fontId="2" fillId="0" borderId="543" xfId="0" applyFont="1" applyBorder="1" applyAlignment="1">
      <alignment horizontal="center" vertical="center" wrapText="1"/>
    </xf>
    <xf numFmtId="0" fontId="2" fillId="0" borderId="773" xfId="0" applyFont="1" applyBorder="1" applyAlignment="1">
      <alignment horizontal="center" vertical="center" wrapText="1"/>
    </xf>
    <xf numFmtId="0" fontId="2" fillId="0" borderId="708" xfId="0" applyFont="1" applyBorder="1" applyAlignment="1">
      <alignment horizontal="center" vertical="center" wrapText="1"/>
    </xf>
    <xf numFmtId="0" fontId="2" fillId="0" borderId="722" xfId="0" applyFont="1" applyBorder="1" applyAlignment="1">
      <alignment horizontal="center" vertical="center" wrapText="1"/>
    </xf>
    <xf numFmtId="0" fontId="2" fillId="0" borderId="159" xfId="0" applyFont="1" applyBorder="1" applyAlignment="1">
      <alignment horizontal="center" vertical="center"/>
    </xf>
    <xf numFmtId="0" fontId="2" fillId="0" borderId="158" xfId="0" applyFont="1" applyBorder="1" applyAlignment="1">
      <alignment horizontal="center" vertical="center"/>
    </xf>
    <xf numFmtId="0" fontId="2" fillId="4" borderId="762" xfId="0" applyFont="1" applyFill="1" applyBorder="1" applyAlignment="1">
      <alignment horizontal="left"/>
    </xf>
    <xf numFmtId="0" fontId="2" fillId="4" borderId="764" xfId="0" applyFont="1" applyFill="1" applyBorder="1" applyAlignment="1">
      <alignment horizontal="left"/>
    </xf>
    <xf numFmtId="0" fontId="2" fillId="0" borderId="349" xfId="0" applyFont="1" applyBorder="1" applyAlignment="1">
      <alignment horizontal="center" vertical="center" wrapText="1"/>
    </xf>
    <xf numFmtId="0" fontId="2" fillId="0" borderId="780" xfId="0" applyFont="1" applyBorder="1" applyAlignment="1">
      <alignment horizontal="center" vertical="center"/>
    </xf>
    <xf numFmtId="0" fontId="11" fillId="0" borderId="692" xfId="0" applyFont="1" applyBorder="1" applyAlignment="1">
      <alignment horizontal="center" vertical="center" wrapText="1"/>
    </xf>
    <xf numFmtId="0" fontId="3" fillId="0" borderId="252" xfId="0" applyFont="1" applyBorder="1" applyAlignment="1">
      <alignment horizontal="center" vertical="center" wrapText="1"/>
    </xf>
    <xf numFmtId="0" fontId="4" fillId="0" borderId="111" xfId="0" applyFont="1" applyBorder="1" applyAlignment="1">
      <alignment horizontal="center" vertical="center" wrapText="1"/>
    </xf>
    <xf numFmtId="0" fontId="4" fillId="0" borderId="94" xfId="0" applyFont="1" applyBorder="1" applyAlignment="1">
      <alignment horizontal="center" vertical="center" wrapText="1"/>
    </xf>
    <xf numFmtId="0" fontId="4" fillId="0" borderId="96" xfId="0" applyFont="1" applyBorder="1" applyAlignment="1">
      <alignment horizontal="center" vertical="center" wrapText="1"/>
    </xf>
    <xf numFmtId="0" fontId="46" fillId="0" borderId="0" xfId="0" applyFont="1" applyBorder="1" applyAlignment="1">
      <alignment vertical="top" wrapText="1"/>
    </xf>
    <xf numFmtId="0" fontId="2" fillId="0" borderId="0" xfId="0" applyFont="1" applyBorder="1" applyAlignment="1">
      <alignment vertical="top" wrapText="1"/>
    </xf>
    <xf numFmtId="168" fontId="2" fillId="0" borderId="782" xfId="0" applyNumberFormat="1" applyFont="1" applyBorder="1"/>
    <xf numFmtId="168" fontId="2" fillId="0" borderId="784" xfId="1" applyNumberFormat="1" applyFont="1" applyBorder="1"/>
    <xf numFmtId="168" fontId="2" fillId="0" borderId="783" xfId="1" applyNumberFormat="1" applyFont="1" applyBorder="1"/>
    <xf numFmtId="0" fontId="2" fillId="4" borderId="63" xfId="0" applyFont="1" applyFill="1" applyBorder="1" applyAlignment="1">
      <alignment vertical="top" wrapText="1"/>
    </xf>
    <xf numFmtId="0" fontId="2" fillId="4" borderId="64" xfId="0" applyFont="1" applyFill="1" applyBorder="1" applyAlignment="1">
      <alignment vertical="top" wrapText="1"/>
    </xf>
    <xf numFmtId="0" fontId="2" fillId="4" borderId="65" xfId="0" applyFont="1" applyFill="1" applyBorder="1" applyAlignment="1">
      <alignment vertical="top" wrapText="1"/>
    </xf>
    <xf numFmtId="175" fontId="44" fillId="0" borderId="86" xfId="0" applyNumberFormat="1" applyFont="1" applyBorder="1" applyAlignment="1">
      <alignment horizontal="center" vertical="center" wrapText="1"/>
    </xf>
    <xf numFmtId="175" fontId="44" fillId="0" borderId="89" xfId="0" applyNumberFormat="1" applyFont="1" applyBorder="1" applyAlignment="1">
      <alignment horizontal="center" vertical="center" wrapText="1"/>
    </xf>
    <xf numFmtId="175" fontId="44" fillId="0" borderId="83" xfId="0" applyNumberFormat="1" applyFont="1" applyBorder="1" applyAlignment="1">
      <alignment horizontal="center" vertical="center" wrapText="1"/>
    </xf>
    <xf numFmtId="0" fontId="19" fillId="9" borderId="89" xfId="0" applyFont="1" applyFill="1" applyBorder="1" applyAlignment="1">
      <alignment horizontal="center" vertical="center" wrapText="1"/>
    </xf>
    <xf numFmtId="0" fontId="19" fillId="9" borderId="83" xfId="0" applyFont="1" applyFill="1" applyBorder="1" applyAlignment="1">
      <alignment horizontal="center" vertical="center" wrapText="1"/>
    </xf>
    <xf numFmtId="0" fontId="19" fillId="0" borderId="86" xfId="0" applyFont="1" applyFill="1" applyBorder="1" applyAlignment="1">
      <alignment horizontal="center" vertical="center" wrapText="1"/>
    </xf>
    <xf numFmtId="0" fontId="44" fillId="0" borderId="89" xfId="0" applyFont="1" applyFill="1" applyBorder="1" applyAlignment="1">
      <alignment horizontal="center" vertical="center" wrapText="1"/>
    </xf>
    <xf numFmtId="0" fontId="44" fillId="0" borderId="83" xfId="0" applyFont="1" applyFill="1" applyBorder="1" applyAlignment="1">
      <alignment horizontal="center" vertical="center" wrapText="1"/>
    </xf>
    <xf numFmtId="0" fontId="44" fillId="0" borderId="252" xfId="0" applyFont="1" applyBorder="1" applyAlignment="1">
      <alignment horizontal="center" vertical="center" wrapText="1"/>
    </xf>
    <xf numFmtId="0" fontId="44" fillId="0" borderId="111" xfId="0" applyFont="1" applyBorder="1" applyAlignment="1">
      <alignment horizontal="center" vertical="center" wrapText="1"/>
    </xf>
    <xf numFmtId="0" fontId="44" fillId="0" borderId="94" xfId="0" applyFont="1" applyBorder="1" applyAlignment="1">
      <alignment horizontal="center" vertical="center" wrapText="1"/>
    </xf>
    <xf numFmtId="165" fontId="44" fillId="0" borderId="151" xfId="1" applyNumberFormat="1" applyFont="1" applyBorder="1" applyAlignment="1">
      <alignment horizontal="center" vertical="center" wrapText="1"/>
    </xf>
    <xf numFmtId="165" fontId="44" fillId="0" borderId="256" xfId="1" applyNumberFormat="1" applyFont="1" applyBorder="1" applyAlignment="1">
      <alignment horizontal="center" vertical="center" wrapText="1"/>
    </xf>
    <xf numFmtId="165" fontId="44" fillId="0" borderId="218" xfId="1" applyNumberFormat="1" applyFont="1" applyBorder="1" applyAlignment="1">
      <alignment horizontal="center" vertical="center" wrapText="1"/>
    </xf>
    <xf numFmtId="165" fontId="44" fillId="0" borderId="254" xfId="1" applyNumberFormat="1" applyFont="1" applyBorder="1" applyAlignment="1">
      <alignment horizontal="center" vertical="center" wrapText="1"/>
    </xf>
    <xf numFmtId="165" fontId="44" fillId="0" borderId="152" xfId="1" applyNumberFormat="1" applyFont="1" applyBorder="1" applyAlignment="1">
      <alignment horizontal="center" vertical="center" wrapText="1"/>
    </xf>
    <xf numFmtId="165" fontId="44" fillId="0" borderId="172" xfId="1" applyNumberFormat="1" applyFont="1" applyBorder="1" applyAlignment="1">
      <alignment horizontal="center" vertical="center" wrapText="1"/>
    </xf>
    <xf numFmtId="165" fontId="44" fillId="0" borderId="88" xfId="1" applyNumberFormat="1" applyFont="1" applyBorder="1" applyAlignment="1">
      <alignment horizontal="center" vertical="center" wrapText="1"/>
    </xf>
    <xf numFmtId="165" fontId="44" fillId="0" borderId="83" xfId="1" applyNumberFormat="1" applyFont="1" applyBorder="1" applyAlignment="1">
      <alignment horizontal="center" vertical="center" wrapText="1"/>
    </xf>
    <xf numFmtId="164" fontId="4" fillId="0" borderId="92" xfId="1" quotePrefix="1" applyFont="1" applyBorder="1" applyAlignment="1">
      <alignment horizontal="center" vertical="center"/>
    </xf>
    <xf numFmtId="164" fontId="4" fillId="0" borderId="298" xfId="1" applyFont="1" applyBorder="1" applyAlignment="1">
      <alignment horizontal="center" vertical="center"/>
    </xf>
    <xf numFmtId="164" fontId="4" fillId="0" borderId="37" xfId="1" applyFont="1" applyBorder="1" applyAlignment="1">
      <alignment horizontal="center" vertical="center"/>
    </xf>
    <xf numFmtId="165" fontId="2" fillId="9" borderId="111" xfId="1" applyNumberFormat="1" applyFont="1" applyFill="1" applyBorder="1" applyAlignment="1">
      <alignment horizontal="center" vertical="center" wrapText="1"/>
    </xf>
    <xf numFmtId="165" fontId="2" fillId="9" borderId="88" xfId="1" applyNumberFormat="1" applyFont="1" applyFill="1" applyBorder="1" applyAlignment="1">
      <alignment horizontal="center" vertical="center" wrapText="1"/>
    </xf>
    <xf numFmtId="0" fontId="2" fillId="0" borderId="265" xfId="0" applyFont="1" applyBorder="1" applyAlignment="1">
      <alignment horizontal="center" vertical="center" wrapText="1"/>
    </xf>
    <xf numFmtId="0" fontId="2" fillId="0" borderId="201" xfId="0" applyFont="1" applyBorder="1" applyAlignment="1">
      <alignment horizontal="center" vertical="center" wrapText="1"/>
    </xf>
    <xf numFmtId="0" fontId="2" fillId="0" borderId="202" xfId="0" applyFont="1" applyBorder="1" applyAlignment="1">
      <alignment horizontal="center" vertical="center" wrapText="1"/>
    </xf>
    <xf numFmtId="0" fontId="6" fillId="0" borderId="0" xfId="0" applyFont="1" applyBorder="1"/>
    <xf numFmtId="0" fontId="4" fillId="0" borderId="407" xfId="1" applyNumberFormat="1" applyFont="1" applyBorder="1" applyAlignment="1">
      <alignment horizontal="left" vertical="top" wrapText="1"/>
    </xf>
    <xf numFmtId="0" fontId="2" fillId="0" borderId="124" xfId="0" applyFont="1" applyBorder="1" applyAlignment="1">
      <alignment horizontal="center"/>
    </xf>
    <xf numFmtId="0" fontId="2" fillId="0" borderId="122" xfId="0" applyFont="1" applyBorder="1" applyAlignment="1">
      <alignment horizontal="center"/>
    </xf>
    <xf numFmtId="0" fontId="2" fillId="0" borderId="41" xfId="0" applyFont="1" applyBorder="1" applyAlignment="1">
      <alignment horizontal="center"/>
    </xf>
    <xf numFmtId="0" fontId="2" fillId="0" borderId="111" xfId="0" applyFont="1" applyBorder="1" applyAlignment="1">
      <alignment horizontal="center"/>
    </xf>
    <xf numFmtId="0" fontId="2" fillId="4" borderId="65" xfId="0" applyFont="1" applyFill="1" applyBorder="1" applyAlignment="1">
      <alignment horizontal="left"/>
    </xf>
    <xf numFmtId="0" fontId="2" fillId="0" borderId="51" xfId="0" applyFont="1" applyBorder="1" applyAlignment="1">
      <alignment horizontal="center" vertical="center" wrapText="1"/>
    </xf>
    <xf numFmtId="0" fontId="2" fillId="0" borderId="97" xfId="0" applyFont="1" applyBorder="1" applyAlignment="1">
      <alignment horizontal="center" vertical="center" wrapText="1"/>
    </xf>
    <xf numFmtId="0" fontId="2" fillId="0" borderId="41" xfId="0" applyFont="1" applyBorder="1" applyAlignment="1">
      <alignment horizontal="center" vertical="center"/>
    </xf>
    <xf numFmtId="0" fontId="2" fillId="0" borderId="221" xfId="0" applyFont="1" applyBorder="1" applyAlignment="1">
      <alignment horizontal="center" vertical="center"/>
    </xf>
    <xf numFmtId="0" fontId="44" fillId="0" borderId="411" xfId="0" applyFont="1" applyBorder="1" applyAlignment="1">
      <alignment horizontal="left"/>
    </xf>
    <xf numFmtId="0" fontId="44" fillId="0" borderId="412" xfId="0" applyFont="1" applyBorder="1" applyAlignment="1">
      <alignment horizontal="left"/>
    </xf>
    <xf numFmtId="0" fontId="44" fillId="0" borderId="698" xfId="0" applyFont="1" applyBorder="1" applyAlignment="1">
      <alignment horizontal="left"/>
    </xf>
    <xf numFmtId="168" fontId="2" fillId="0" borderId="111" xfId="0" applyNumberFormat="1" applyFont="1" applyBorder="1" applyAlignment="1">
      <alignment horizontal="center" vertical="center" wrapText="1"/>
    </xf>
    <xf numFmtId="168" fontId="2" fillId="0" borderId="51" xfId="0" applyNumberFormat="1" applyFont="1" applyBorder="1" applyAlignment="1">
      <alignment horizontal="center" vertical="center" wrapText="1"/>
    </xf>
    <xf numFmtId="168" fontId="2" fillId="0" borderId="97" xfId="0" applyNumberFormat="1" applyFont="1" applyBorder="1" applyAlignment="1">
      <alignment horizontal="center" vertical="center" wrapText="1"/>
    </xf>
    <xf numFmtId="168" fontId="2" fillId="0" borderId="247" xfId="0" applyNumberFormat="1" applyFont="1" applyBorder="1" applyAlignment="1">
      <alignment horizontal="center" vertical="center" wrapText="1"/>
    </xf>
    <xf numFmtId="168" fontId="2" fillId="0" borderId="243" xfId="0" applyNumberFormat="1" applyFont="1" applyBorder="1" applyAlignment="1">
      <alignment horizontal="center" vertical="center" wrapText="1"/>
    </xf>
    <xf numFmtId="168" fontId="2" fillId="0" borderId="256" xfId="0" applyNumberFormat="1" applyFont="1" applyBorder="1" applyAlignment="1">
      <alignment horizontal="center" vertical="center" wrapText="1"/>
    </xf>
    <xf numFmtId="168" fontId="2" fillId="0" borderId="257" xfId="0" applyNumberFormat="1" applyFont="1" applyBorder="1" applyAlignment="1">
      <alignment horizontal="center" vertical="center" wrapText="1"/>
    </xf>
    <xf numFmtId="168" fontId="2" fillId="0" borderId="0" xfId="0" applyNumberFormat="1" applyFont="1" applyAlignment="1">
      <alignment horizontal="center" vertical="center" wrapText="1"/>
    </xf>
    <xf numFmtId="168" fontId="2" fillId="0" borderId="254" xfId="0" applyNumberFormat="1" applyFont="1" applyBorder="1" applyAlignment="1">
      <alignment horizontal="center" vertical="center" wrapText="1"/>
    </xf>
    <xf numFmtId="168" fontId="2" fillId="0" borderId="258"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172" xfId="0" applyNumberFormat="1" applyFont="1" applyBorder="1" applyAlignment="1">
      <alignment horizontal="center" vertical="center" wrapText="1"/>
    </xf>
    <xf numFmtId="168" fontId="4" fillId="0" borderId="92" xfId="0" applyNumberFormat="1" applyFont="1" applyBorder="1" applyAlignment="1">
      <alignment horizontal="center"/>
    </xf>
    <xf numFmtId="168" fontId="4" fillId="0" borderId="298" xfId="0" applyNumberFormat="1" applyFont="1" applyBorder="1" applyAlignment="1">
      <alignment horizontal="center"/>
    </xf>
    <xf numFmtId="168" fontId="4" fillId="0" borderId="122" xfId="0" applyNumberFormat="1" applyFont="1" applyBorder="1" applyAlignment="1">
      <alignment horizontal="center"/>
    </xf>
    <xf numFmtId="168" fontId="2" fillId="0" borderId="86" xfId="0" applyNumberFormat="1" applyFont="1" applyBorder="1" applyAlignment="1">
      <alignment horizontal="center" vertical="center" wrapText="1"/>
    </xf>
    <xf numFmtId="168" fontId="2" fillId="0" borderId="89" xfId="0" applyNumberFormat="1" applyFont="1" applyBorder="1" applyAlignment="1">
      <alignment horizontal="center" vertical="center" wrapText="1"/>
    </xf>
    <xf numFmtId="168" fontId="2" fillId="0" borderId="83" xfId="0" applyNumberFormat="1" applyFont="1" applyBorder="1" applyAlignment="1">
      <alignment horizontal="center" vertical="center" wrapText="1"/>
    </xf>
    <xf numFmtId="168" fontId="2" fillId="0" borderId="88" xfId="0" applyNumberFormat="1" applyFont="1" applyBorder="1" applyAlignment="1">
      <alignment horizontal="center" vertical="center" wrapText="1"/>
    </xf>
    <xf numFmtId="168" fontId="2" fillId="9" borderId="86" xfId="0" applyNumberFormat="1" applyFont="1" applyFill="1" applyBorder="1" applyAlignment="1">
      <alignment horizontal="center" vertical="center" wrapText="1"/>
    </xf>
    <xf numFmtId="168" fontId="2" fillId="9" borderId="89" xfId="0" applyNumberFormat="1" applyFont="1" applyFill="1" applyBorder="1" applyAlignment="1">
      <alignment horizontal="center" vertical="center" wrapText="1"/>
    </xf>
    <xf numFmtId="168" fontId="2" fillId="9" borderId="83" xfId="0" applyNumberFormat="1" applyFont="1" applyFill="1" applyBorder="1" applyAlignment="1">
      <alignment horizontal="center" vertical="center" wrapText="1"/>
    </xf>
    <xf numFmtId="168" fontId="2" fillId="9" borderId="88" xfId="0" applyNumberFormat="1" applyFont="1" applyFill="1" applyBorder="1" applyAlignment="1">
      <alignment horizontal="center" vertical="center" wrapText="1"/>
    </xf>
    <xf numFmtId="175" fontId="44" fillId="0" borderId="111" xfId="0" applyNumberFormat="1" applyFont="1" applyBorder="1" applyAlignment="1">
      <alignment horizontal="center" vertical="center" wrapText="1"/>
    </xf>
    <xf numFmtId="175" fontId="44" fillId="0" borderId="96" xfId="0" applyNumberFormat="1" applyFont="1" applyBorder="1" applyAlignment="1">
      <alignment horizontal="center" vertical="center" wrapText="1"/>
    </xf>
    <xf numFmtId="0" fontId="44" fillId="0" borderId="51" xfId="0" applyFont="1" applyBorder="1" applyAlignment="1">
      <alignment horizontal="center" vertical="center" wrapText="1"/>
    </xf>
    <xf numFmtId="0" fontId="44" fillId="0" borderId="97" xfId="0" applyFont="1" applyBorder="1" applyAlignment="1">
      <alignment horizontal="center" vertical="center" wrapText="1"/>
    </xf>
    <xf numFmtId="165" fontId="44" fillId="0" borderId="111" xfId="1" applyNumberFormat="1" applyFont="1" applyBorder="1" applyAlignment="1">
      <alignment horizontal="center" vertical="center" wrapText="1"/>
    </xf>
    <xf numFmtId="169" fontId="2" fillId="0" borderId="124" xfId="0" quotePrefix="1" applyNumberFormat="1" applyFont="1" applyBorder="1" applyAlignment="1">
      <alignment horizontal="center" wrapText="1"/>
    </xf>
    <xf numFmtId="169" fontId="2" fillId="0" borderId="41" xfId="0" applyNumberFormat="1" applyFont="1" applyBorder="1" applyAlignment="1">
      <alignment horizontal="center" wrapText="1"/>
    </xf>
    <xf numFmtId="0" fontId="2" fillId="0" borderId="288" xfId="0" applyFont="1" applyBorder="1" applyAlignment="1">
      <alignment horizontal="center" vertical="center" wrapText="1"/>
    </xf>
    <xf numFmtId="0" fontId="4" fillId="0" borderId="790" xfId="0" applyFont="1" applyBorder="1" applyAlignment="1">
      <alignment horizontal="center"/>
    </xf>
    <xf numFmtId="0" fontId="4" fillId="0" borderId="791" xfId="0" applyFont="1" applyBorder="1" applyAlignment="1">
      <alignment horizontal="center"/>
    </xf>
    <xf numFmtId="0" fontId="4" fillId="0" borderId="792" xfId="0" applyFont="1" applyBorder="1" applyAlignment="1">
      <alignment horizontal="center"/>
    </xf>
    <xf numFmtId="169" fontId="4" fillId="0" borderId="92" xfId="0" quotePrefix="1" applyNumberFormat="1" applyFont="1" applyBorder="1" applyAlignment="1">
      <alignment horizontal="center"/>
    </xf>
    <xf numFmtId="169" fontId="4" fillId="0" borderId="298" xfId="0" quotePrefix="1" applyNumberFormat="1" applyFont="1" applyBorder="1" applyAlignment="1">
      <alignment horizontal="center"/>
    </xf>
    <xf numFmtId="169" fontId="4" fillId="0" borderId="122" xfId="0" applyNumberFormat="1" applyFont="1" applyBorder="1" applyAlignment="1">
      <alignment horizontal="center"/>
    </xf>
    <xf numFmtId="0" fontId="2" fillId="0" borderId="0" xfId="0" applyFont="1" applyBorder="1" applyAlignment="1">
      <alignment horizontal="center" vertical="center" wrapText="1"/>
    </xf>
    <xf numFmtId="169" fontId="4" fillId="0" borderId="122" xfId="0" quotePrefix="1" applyNumberFormat="1" applyFont="1" applyBorder="1" applyAlignment="1">
      <alignment horizontal="center"/>
    </xf>
    <xf numFmtId="0" fontId="2" fillId="0" borderId="92" xfId="0" quotePrefix="1" applyFont="1" applyBorder="1" applyAlignment="1">
      <alignment horizontal="center" vertical="center"/>
    </xf>
    <xf numFmtId="0" fontId="2" fillId="0" borderId="122" xfId="0" quotePrefix="1" applyFont="1" applyBorder="1" applyAlignment="1">
      <alignment horizontal="center" vertical="center"/>
    </xf>
    <xf numFmtId="0" fontId="2" fillId="0" borderId="51" xfId="0" applyFont="1" applyBorder="1" applyAlignment="1">
      <alignment horizontal="center" vertical="center"/>
    </xf>
    <xf numFmtId="0" fontId="2" fillId="0" borderId="97" xfId="0" applyFont="1" applyBorder="1" applyAlignment="1">
      <alignment horizontal="center" vertical="center"/>
    </xf>
    <xf numFmtId="0" fontId="2" fillId="4" borderId="81" xfId="0" applyFont="1" applyFill="1" applyBorder="1" applyAlignment="1">
      <alignment horizontal="left"/>
    </xf>
    <xf numFmtId="0" fontId="2" fillId="4" borderId="305" xfId="0" applyFont="1" applyFill="1" applyBorder="1" applyAlignment="1">
      <alignment horizontal="left"/>
    </xf>
    <xf numFmtId="0" fontId="4" fillId="0" borderId="298" xfId="0" applyFont="1" applyBorder="1" applyAlignment="1">
      <alignment horizontal="center"/>
    </xf>
    <xf numFmtId="0" fontId="44" fillId="4" borderId="81" xfId="0" applyFont="1" applyFill="1" applyBorder="1" applyAlignment="1">
      <alignment horizontal="left"/>
    </xf>
    <xf numFmtId="0" fontId="44" fillId="4" borderId="65" xfId="0" applyFont="1" applyFill="1" applyBorder="1" applyAlignment="1">
      <alignment horizontal="left"/>
    </xf>
    <xf numFmtId="0" fontId="44" fillId="4" borderId="58" xfId="0" applyFont="1" applyFill="1" applyBorder="1" applyAlignment="1">
      <alignment horizontal="left"/>
    </xf>
    <xf numFmtId="0" fontId="47" fillId="0" borderId="0" xfId="0" applyFont="1" applyAlignment="1">
      <alignment horizontal="center"/>
    </xf>
    <xf numFmtId="0" fontId="47" fillId="0" borderId="2" xfId="0" applyFont="1" applyBorder="1" applyAlignment="1">
      <alignment horizontal="center"/>
    </xf>
    <xf numFmtId="0" fontId="47" fillId="0" borderId="231" xfId="0" applyFont="1" applyBorder="1" applyAlignment="1">
      <alignment horizontal="center"/>
    </xf>
    <xf numFmtId="0" fontId="47" fillId="0" borderId="0" xfId="0" applyFont="1" applyAlignment="1">
      <alignment horizontal="left"/>
    </xf>
    <xf numFmtId="0" fontId="47" fillId="0" borderId="0" xfId="0" applyFont="1" applyBorder="1"/>
    <xf numFmtId="0" fontId="49" fillId="0" borderId="0" xfId="7" applyFont="1" applyBorder="1"/>
    <xf numFmtId="164" fontId="20" fillId="0" borderId="0" xfId="1" quotePrefix="1" applyFont="1" applyBorder="1" applyAlignment="1">
      <alignment horizontal="left" vertical="center"/>
    </xf>
    <xf numFmtId="0" fontId="20" fillId="0" borderId="0" xfId="0" applyFont="1" applyBorder="1" applyAlignment="1">
      <alignment wrapText="1"/>
    </xf>
    <xf numFmtId="0" fontId="49" fillId="0" borderId="196" xfId="0" applyFont="1" applyBorder="1" applyAlignment="1">
      <alignment horizontal="center"/>
    </xf>
    <xf numFmtId="0" fontId="49" fillId="0" borderId="161" xfId="0" applyFont="1" applyBorder="1" applyAlignment="1">
      <alignment horizontal="center"/>
    </xf>
    <xf numFmtId="0" fontId="49" fillId="0" borderId="162" xfId="0" applyFont="1" applyBorder="1" applyAlignment="1">
      <alignment horizontal="center"/>
    </xf>
    <xf numFmtId="0" fontId="38" fillId="0" borderId="196" xfId="0" applyFont="1" applyBorder="1" applyAlignment="1">
      <alignment horizontal="center"/>
    </xf>
    <xf numFmtId="0" fontId="20" fillId="0" borderId="0" xfId="0" applyFont="1" applyBorder="1" applyAlignment="1">
      <alignment horizontal="left" vertical="top" wrapText="1"/>
    </xf>
    <xf numFmtId="0" fontId="59" fillId="0" borderId="177" xfId="0" applyFont="1" applyBorder="1" applyAlignment="1">
      <alignment horizontal="center"/>
    </xf>
    <xf numFmtId="0" fontId="59" fillId="0" borderId="178" xfId="0" applyFont="1" applyBorder="1" applyAlignment="1">
      <alignment horizontal="center"/>
    </xf>
    <xf numFmtId="0" fontId="59" fillId="0" borderId="179" xfId="0" applyFont="1" applyBorder="1" applyAlignment="1">
      <alignment horizontal="center"/>
    </xf>
    <xf numFmtId="0" fontId="59" fillId="0" borderId="0" xfId="7" applyFont="1" applyBorder="1"/>
    <xf numFmtId="0" fontId="59" fillId="0" borderId="174" xfId="0" applyFont="1" applyBorder="1" applyAlignment="1">
      <alignment horizontal="center"/>
    </xf>
    <xf numFmtId="0" fontId="59" fillId="0" borderId="175" xfId="0" applyFont="1" applyBorder="1" applyAlignment="1">
      <alignment horizontal="center"/>
    </xf>
    <xf numFmtId="0" fontId="59" fillId="0" borderId="302" xfId="0" applyFont="1" applyBorder="1" applyAlignment="1">
      <alignment horizontal="center"/>
    </xf>
    <xf numFmtId="0" fontId="47" fillId="0" borderId="0" xfId="6" applyFont="1" applyBorder="1"/>
    <xf numFmtId="0" fontId="49" fillId="0" borderId="0" xfId="8" applyFont="1" applyBorder="1" applyAlignment="1">
      <alignment horizontal="center" vertical="center"/>
    </xf>
    <xf numFmtId="0" fontId="48" fillId="0" borderId="0" xfId="7" applyFont="1" applyBorder="1" applyAlignment="1">
      <alignment horizontal="center"/>
    </xf>
    <xf numFmtId="0" fontId="37" fillId="0" borderId="0" xfId="7" applyFont="1" applyBorder="1" applyAlignment="1">
      <alignment horizontal="center"/>
    </xf>
    <xf numFmtId="0" fontId="44" fillId="0" borderId="0" xfId="8" applyFont="1" applyBorder="1"/>
    <xf numFmtId="0" fontId="41" fillId="0" borderId="0" xfId="6" applyFont="1" applyBorder="1"/>
    <xf numFmtId="0" fontId="44" fillId="0" borderId="0" xfId="0" applyFont="1" applyBorder="1" applyAlignment="1" applyProtection="1">
      <alignment horizontal="center"/>
      <protection locked="0"/>
    </xf>
    <xf numFmtId="0" fontId="44" fillId="0" borderId="0" xfId="0" applyFont="1" applyBorder="1" applyAlignment="1">
      <alignment horizontal="center"/>
    </xf>
    <xf numFmtId="0" fontId="68" fillId="0" borderId="0" xfId="0" applyFont="1" applyBorder="1" applyAlignment="1">
      <alignment horizontal="center"/>
    </xf>
    <xf numFmtId="0" fontId="41" fillId="0" borderId="7" xfId="0" applyFont="1" applyBorder="1"/>
    <xf numFmtId="0" fontId="44" fillId="0" borderId="767" xfId="0" applyFont="1" applyBorder="1" applyAlignment="1">
      <alignment horizontal="center"/>
    </xf>
    <xf numFmtId="0" fontId="44" fillId="0" borderId="692" xfId="0" applyFont="1" applyBorder="1" applyAlignment="1">
      <alignment horizontal="center"/>
    </xf>
    <xf numFmtId="0" fontId="44" fillId="0" borderId="708" xfId="0" applyFont="1" applyBorder="1" applyAlignment="1">
      <alignment horizontal="center"/>
    </xf>
    <xf numFmtId="0" fontId="44" fillId="0" borderId="804" xfId="0" applyFont="1" applyBorder="1" applyAlignment="1">
      <alignment horizontal="center" vertical="center" wrapText="1"/>
    </xf>
    <xf numFmtId="0" fontId="44" fillId="0" borderId="775" xfId="0" applyFont="1" applyBorder="1" applyAlignment="1">
      <alignment horizontal="center" vertical="center" wrapText="1"/>
    </xf>
    <xf numFmtId="0" fontId="44" fillId="0" borderId="780" xfId="0" applyFont="1" applyBorder="1" applyAlignment="1">
      <alignment horizontal="center" vertical="center" wrapText="1"/>
    </xf>
    <xf numFmtId="0" fontId="2" fillId="0" borderId="263" xfId="0" applyFont="1" applyBorder="1" applyAlignment="1">
      <alignment horizontal="center"/>
    </xf>
    <xf numFmtId="0" fontId="2" fillId="0" borderId="264" xfId="0" applyFont="1" applyBorder="1" applyAlignment="1">
      <alignment horizontal="center"/>
    </xf>
    <xf numFmtId="0" fontId="2" fillId="0" borderId="265" xfId="0" applyFont="1" applyBorder="1" applyAlignment="1">
      <alignment horizontal="center"/>
    </xf>
    <xf numFmtId="0" fontId="2" fillId="0" borderId="96" xfId="0" applyFont="1" applyBorder="1" applyAlignment="1">
      <alignment horizontal="center"/>
    </xf>
    <xf numFmtId="0" fontId="2" fillId="0" borderId="92" xfId="0" applyFont="1" applyBorder="1" applyAlignment="1">
      <alignment horizontal="center"/>
    </xf>
    <xf numFmtId="0" fontId="2" fillId="0" borderId="298" xfId="0" applyFont="1" applyBorder="1" applyAlignment="1">
      <alignment horizontal="center"/>
    </xf>
    <xf numFmtId="0" fontId="44" fillId="4" borderId="762" xfId="0" applyFont="1" applyFill="1" applyBorder="1"/>
    <xf numFmtId="0" fontId="44" fillId="4" borderId="763" xfId="0" applyFont="1" applyFill="1" applyBorder="1"/>
    <xf numFmtId="0" fontId="44" fillId="4" borderId="764" xfId="0" applyFont="1" applyFill="1" applyBorder="1"/>
    <xf numFmtId="0" fontId="85" fillId="0" borderId="348" xfId="0" applyFont="1" applyBorder="1"/>
    <xf numFmtId="0" fontId="41" fillId="0" borderId="348" xfId="0" applyFont="1" applyBorder="1"/>
    <xf numFmtId="0" fontId="38" fillId="0" borderId="0" xfId="0" applyFont="1" applyBorder="1" applyAlignment="1">
      <alignment horizontal="center" wrapText="1"/>
    </xf>
    <xf numFmtId="0" fontId="49" fillId="0" borderId="0" xfId="0" applyFont="1" applyBorder="1" applyAlignment="1">
      <alignment horizontal="center" wrapText="1"/>
    </xf>
    <xf numFmtId="164" fontId="2" fillId="0" borderId="51" xfId="1" applyFont="1" applyBorder="1" applyAlignment="1">
      <alignment horizontal="center" vertical="center" wrapText="1"/>
    </xf>
    <xf numFmtId="164" fontId="2" fillId="0" borderId="88" xfId="1" applyFont="1" applyBorder="1" applyAlignment="1">
      <alignment horizontal="center" vertical="center"/>
    </xf>
    <xf numFmtId="0" fontId="2" fillId="9" borderId="247" xfId="0" applyFont="1" applyFill="1" applyBorder="1" applyAlignment="1">
      <alignment horizontal="center" vertical="center" wrapText="1"/>
    </xf>
    <xf numFmtId="0" fontId="2" fillId="9" borderId="243" xfId="0" applyFont="1" applyFill="1" applyBorder="1" applyAlignment="1">
      <alignment horizontal="center" vertical="center" wrapText="1"/>
    </xf>
    <xf numFmtId="0" fontId="2" fillId="9" borderId="256" xfId="0" applyFont="1" applyFill="1" applyBorder="1" applyAlignment="1">
      <alignment horizontal="center" vertical="center" wrapText="1"/>
    </xf>
    <xf numFmtId="0" fontId="2" fillId="9" borderId="257"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254" xfId="0" applyFont="1" applyFill="1" applyBorder="1" applyAlignment="1">
      <alignment horizontal="center" vertical="center" wrapText="1"/>
    </xf>
    <xf numFmtId="0" fontId="2" fillId="9" borderId="258" xfId="0" applyFont="1" applyFill="1" applyBorder="1" applyAlignment="1">
      <alignment horizontal="center" vertical="center" wrapText="1"/>
    </xf>
    <xf numFmtId="0" fontId="2" fillId="9" borderId="5" xfId="0" applyFont="1" applyFill="1" applyBorder="1" applyAlignment="1">
      <alignment horizontal="center" vertical="center" wrapText="1"/>
    </xf>
    <xf numFmtId="0" fontId="2" fillId="9" borderId="172" xfId="0" applyFont="1" applyFill="1" applyBorder="1" applyAlignment="1">
      <alignment horizontal="center" vertical="center" wrapText="1"/>
    </xf>
    <xf numFmtId="0" fontId="2" fillId="0" borderId="303" xfId="0" applyFont="1" applyBorder="1" applyAlignment="1">
      <alignment horizontal="center"/>
    </xf>
    <xf numFmtId="0" fontId="2" fillId="0" borderId="241" xfId="0" applyFont="1" applyBorder="1" applyAlignment="1">
      <alignment horizontal="center" vertical="center" wrapText="1"/>
    </xf>
    <xf numFmtId="0" fontId="2" fillId="0" borderId="241" xfId="0" applyFont="1" applyBorder="1" applyAlignment="1">
      <alignment horizontal="center"/>
    </xf>
    <xf numFmtId="0" fontId="2" fillId="9" borderId="229" xfId="0" applyFont="1" applyFill="1" applyBorder="1" applyAlignment="1">
      <alignment horizontal="center" vertical="center" wrapText="1"/>
    </xf>
    <xf numFmtId="0" fontId="2" fillId="9" borderId="227" xfId="0" applyFont="1" applyFill="1" applyBorder="1" applyAlignment="1">
      <alignment horizontal="center" vertical="center" wrapText="1"/>
    </xf>
    <xf numFmtId="0" fontId="2" fillId="9" borderId="253" xfId="0" applyFont="1" applyFill="1" applyBorder="1" applyAlignment="1">
      <alignment horizontal="center" vertical="center" wrapText="1"/>
    </xf>
    <xf numFmtId="0" fontId="2" fillId="9" borderId="138" xfId="0" applyFont="1" applyFill="1" applyBorder="1" applyAlignment="1">
      <alignment horizontal="center" vertical="center" wrapText="1"/>
    </xf>
    <xf numFmtId="0" fontId="2" fillId="9" borderId="171" xfId="0" applyFont="1" applyFill="1" applyBorder="1" applyAlignment="1">
      <alignment horizontal="center" vertical="center" wrapText="1"/>
    </xf>
    <xf numFmtId="164" fontId="2" fillId="0" borderId="242" xfId="1" applyFont="1" applyBorder="1" applyAlignment="1">
      <alignment horizontal="center" vertical="center" wrapText="1"/>
    </xf>
    <xf numFmtId="164" fontId="2" fillId="0" borderId="116" xfId="1" applyFont="1" applyBorder="1" applyAlignment="1">
      <alignment horizontal="center" vertical="center" wrapText="1"/>
    </xf>
    <xf numFmtId="0" fontId="2" fillId="9" borderId="260" xfId="0" applyFont="1" applyFill="1" applyBorder="1" applyAlignment="1">
      <alignment horizontal="center" vertical="center" wrapText="1"/>
    </xf>
    <xf numFmtId="0" fontId="2" fillId="0" borderId="88" xfId="0" applyFont="1" applyBorder="1" applyAlignment="1">
      <alignment horizontal="center" vertical="center"/>
    </xf>
    <xf numFmtId="0" fontId="2" fillId="0" borderId="334" xfId="0" applyFont="1" applyBorder="1" applyAlignment="1">
      <alignment horizontal="center"/>
    </xf>
    <xf numFmtId="0" fontId="2" fillId="0" borderId="335" xfId="0" applyFont="1" applyBorder="1" applyAlignment="1">
      <alignment horizontal="center"/>
    </xf>
    <xf numFmtId="0" fontId="2" fillId="0" borderId="336" xfId="0" quotePrefix="1" applyFont="1" applyBorder="1" applyAlignment="1">
      <alignment horizontal="center"/>
    </xf>
    <xf numFmtId="0" fontId="2" fillId="0" borderId="337" xfId="0" quotePrefix="1" applyFont="1" applyBorder="1" applyAlignment="1">
      <alignment horizontal="center"/>
    </xf>
    <xf numFmtId="0" fontId="6" fillId="0" borderId="0" xfId="0" applyFont="1" applyBorder="1" applyAlignment="1">
      <alignment horizontal="center"/>
    </xf>
    <xf numFmtId="169" fontId="2" fillId="0" borderId="92" xfId="0" applyNumberFormat="1" applyFont="1" applyBorder="1" applyAlignment="1">
      <alignment horizontal="center"/>
    </xf>
    <xf numFmtId="169" fontId="2" fillId="0" borderId="122" xfId="0" applyNumberFormat="1" applyFont="1" applyBorder="1" applyAlignment="1">
      <alignment horizontal="center"/>
    </xf>
    <xf numFmtId="0" fontId="2" fillId="0" borderId="406" xfId="0" applyFont="1" applyBorder="1" applyAlignment="1">
      <alignment horizontal="left"/>
    </xf>
    <xf numFmtId="0" fontId="2" fillId="0" borderId="407" xfId="0" applyFont="1" applyBorder="1" applyAlignment="1">
      <alignment horizontal="left"/>
    </xf>
    <xf numFmtId="0" fontId="2" fillId="0" borderId="697" xfId="0" applyFont="1" applyBorder="1" applyAlignment="1">
      <alignment horizontal="left"/>
    </xf>
    <xf numFmtId="0" fontId="2" fillId="0" borderId="826" xfId="0" applyFont="1" applyBorder="1" applyAlignment="1">
      <alignment horizontal="left"/>
    </xf>
    <xf numFmtId="0" fontId="2" fillId="0" borderId="813" xfId="0" applyFont="1" applyBorder="1" applyAlignment="1">
      <alignment horizontal="left"/>
    </xf>
    <xf numFmtId="0" fontId="2" fillId="0" borderId="711" xfId="0" applyFont="1" applyBorder="1" applyAlignment="1">
      <alignment horizontal="left"/>
    </xf>
    <xf numFmtId="0" fontId="2" fillId="0" borderId="0" xfId="0" applyFont="1" applyBorder="1" applyAlignment="1">
      <alignment horizontal="left"/>
    </xf>
    <xf numFmtId="0" fontId="4" fillId="0" borderId="407" xfId="0" applyFont="1" applyBorder="1" applyAlignment="1">
      <alignment horizontal="left"/>
    </xf>
    <xf numFmtId="0" fontId="4" fillId="0" borderId="697" xfId="0" applyFont="1" applyBorder="1" applyAlignment="1">
      <alignment horizontal="left"/>
    </xf>
    <xf numFmtId="164" fontId="2" fillId="0" borderId="825" xfId="1" applyFont="1" applyBorder="1"/>
    <xf numFmtId="164" fontId="2" fillId="0" borderId="556" xfId="1" applyFont="1" applyBorder="1"/>
    <xf numFmtId="164" fontId="2" fillId="0" borderId="690" xfId="1" applyFont="1" applyBorder="1" applyAlignment="1">
      <alignment horizontal="left"/>
    </xf>
    <xf numFmtId="164" fontId="2" fillId="0" borderId="691" xfId="1" applyFont="1" applyBorder="1" applyAlignment="1">
      <alignment horizontal="left"/>
    </xf>
    <xf numFmtId="174" fontId="11" fillId="0" borderId="0" xfId="0" applyNumberFormat="1" applyFont="1" applyBorder="1" applyAlignment="1">
      <alignment horizontal="left"/>
    </xf>
    <xf numFmtId="0" fontId="2" fillId="0" borderId="237" xfId="0" applyFont="1" applyBorder="1" applyAlignment="1">
      <alignment horizontal="center" vertical="center"/>
    </xf>
    <xf numFmtId="164" fontId="2" fillId="0" borderId="100" xfId="1" applyFont="1" applyBorder="1" applyAlignment="1">
      <alignment horizontal="center" vertical="center"/>
    </xf>
    <xf numFmtId="164" fontId="2" fillId="0" borderId="101" xfId="1" applyFont="1" applyBorder="1" applyAlignment="1">
      <alignment horizontal="center" vertical="center"/>
    </xf>
    <xf numFmtId="164" fontId="2" fillId="0" borderId="827" xfId="1" applyFont="1" applyBorder="1"/>
    <xf numFmtId="164" fontId="2" fillId="0" borderId="828" xfId="1" applyFont="1" applyBorder="1"/>
    <xf numFmtId="164" fontId="4" fillId="0" borderId="825" xfId="1" applyFont="1" applyBorder="1"/>
    <xf numFmtId="164" fontId="4" fillId="0" borderId="556" xfId="1" applyFont="1" applyBorder="1"/>
    <xf numFmtId="164" fontId="2" fillId="4" borderId="830" xfId="1" applyFont="1" applyFill="1" applyBorder="1"/>
    <xf numFmtId="164" fontId="2" fillId="4" borderId="797" xfId="1" applyFont="1" applyFill="1" applyBorder="1"/>
    <xf numFmtId="164" fontId="2" fillId="0" borderId="832" xfId="1" applyFont="1" applyBorder="1"/>
    <xf numFmtId="164" fontId="4" fillId="0" borderId="829" xfId="1" applyFont="1" applyBorder="1"/>
    <xf numFmtId="164" fontId="4" fillId="0" borderId="560" xfId="1" applyFont="1" applyBorder="1"/>
    <xf numFmtId="0" fontId="38" fillId="0" borderId="0" xfId="0" applyFont="1" applyBorder="1" applyAlignment="1">
      <alignment horizontal="center"/>
    </xf>
    <xf numFmtId="0" fontId="49" fillId="0" borderId="0" xfId="0" applyFont="1" applyBorder="1" applyAlignment="1">
      <alignment horizontal="center"/>
    </xf>
    <xf numFmtId="0" fontId="2" fillId="4" borderId="762" xfId="0" applyFont="1" applyFill="1" applyBorder="1" applyAlignment="1">
      <alignment vertical="center"/>
    </xf>
    <xf numFmtId="0" fontId="2" fillId="4" borderId="764" xfId="0" applyFont="1" applyFill="1" applyBorder="1" applyAlignment="1">
      <alignment vertical="center"/>
    </xf>
    <xf numFmtId="0" fontId="2" fillId="0" borderId="249" xfId="0" applyFont="1" applyBorder="1" applyAlignment="1">
      <alignment horizontal="center" vertical="center" wrapText="1"/>
    </xf>
    <xf numFmtId="0" fontId="2" fillId="4" borderId="762" xfId="0" applyFont="1" applyFill="1" applyBorder="1" applyAlignment="1">
      <alignment horizontal="left" vertical="center"/>
    </xf>
    <xf numFmtId="0" fontId="2" fillId="4" borderId="764" xfId="0" applyFont="1" applyFill="1" applyBorder="1" applyAlignment="1">
      <alignment horizontal="left" vertical="center"/>
    </xf>
    <xf numFmtId="0" fontId="2" fillId="4" borderId="763" xfId="0" applyFont="1" applyFill="1" applyBorder="1" applyAlignment="1">
      <alignment horizontal="left" vertical="center"/>
    </xf>
    <xf numFmtId="0" fontId="6" fillId="0" borderId="0" xfId="0" applyFont="1"/>
    <xf numFmtId="169" fontId="2" fillId="0" borderId="125" xfId="0" quotePrefix="1" applyNumberFormat="1" applyFont="1" applyBorder="1" applyAlignment="1">
      <alignment horizontal="center" vertical="center"/>
    </xf>
    <xf numFmtId="169" fontId="2" fillId="0" borderId="298" xfId="0" quotePrefix="1" applyNumberFormat="1" applyFont="1" applyBorder="1" applyAlignment="1">
      <alignment horizontal="center" vertical="center"/>
    </xf>
    <xf numFmtId="169" fontId="2" fillId="0" borderId="122" xfId="0" quotePrefix="1" applyNumberFormat="1" applyFont="1" applyBorder="1" applyAlignment="1">
      <alignment horizontal="center" vertical="center"/>
    </xf>
    <xf numFmtId="0" fontId="2" fillId="9" borderId="87" xfId="0" applyFont="1" applyFill="1" applyBorder="1" applyAlignment="1">
      <alignment horizontal="center" vertical="center" wrapText="1"/>
    </xf>
    <xf numFmtId="0" fontId="2" fillId="9" borderId="99" xfId="0" applyFont="1" applyFill="1" applyBorder="1" applyAlignment="1">
      <alignment horizontal="center" vertical="center" wrapText="1"/>
    </xf>
    <xf numFmtId="0" fontId="2" fillId="9" borderId="154" xfId="0" applyFont="1" applyFill="1" applyBorder="1" applyAlignment="1">
      <alignment horizontal="center" vertical="center" wrapText="1"/>
    </xf>
    <xf numFmtId="0" fontId="2" fillId="0" borderId="101" xfId="0" applyFont="1" applyBorder="1" applyAlignment="1">
      <alignment horizontal="center" vertical="center"/>
    </xf>
    <xf numFmtId="0" fontId="2" fillId="0" borderId="249" xfId="0" applyFont="1" applyBorder="1" applyAlignment="1">
      <alignment horizontal="center" vertical="center"/>
    </xf>
    <xf numFmtId="0" fontId="2" fillId="0" borderId="203" xfId="0" applyFont="1" applyBorder="1" applyAlignment="1">
      <alignment horizontal="center" vertical="center"/>
    </xf>
  </cellXfs>
  <cellStyles count="13">
    <cellStyle name="Comma" xfId="1" builtinId="3"/>
    <cellStyle name="Comma 10 2 6" xfId="2"/>
    <cellStyle name="Comma 2" xfId="3"/>
    <cellStyle name="Comma 3" xfId="12"/>
    <cellStyle name="Hyperlink" xfId="4" builtinId="8"/>
    <cellStyle name="Normal" xfId="0" builtinId="0"/>
    <cellStyle name="Normal 2" xfId="5"/>
    <cellStyle name="Normal 2 2 3" xfId="6"/>
    <cellStyle name="Normal 2 3" xfId="7"/>
    <cellStyle name="Normal 2 4 2" xfId="8"/>
    <cellStyle name="Normal_Annual Statement Life 2001 (Leila)" xfId="9"/>
    <cellStyle name="Normal_Book22" xfId="10"/>
    <cellStyle name="Percent" xfId="11" builtinId="5"/>
  </cellStyles>
  <dxfs count="412">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s>
  <tableStyles count="0" defaultTableStyle="TableStyleMedium2" defaultPivotStyle="PivotStyleLight16"/>
  <colors>
    <mruColors>
      <color rgb="FFFF7C80"/>
      <color rgb="FFFFCCFF"/>
      <color rgb="FFFF99CC"/>
      <color rgb="FFFFFF99"/>
      <color rgb="FF000099"/>
      <color rgb="FF000000"/>
      <color rgb="FF8EA9DB"/>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2.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23812</xdr:rowOff>
    </xdr:from>
    <xdr:to>
      <xdr:col>17</xdr:col>
      <xdr:colOff>0</xdr:colOff>
      <xdr:row>48</xdr:row>
      <xdr:rowOff>150813</xdr:rowOff>
    </xdr:to>
    <xdr:sp macro="" textlink="">
      <xdr:nvSpPr>
        <xdr:cNvPr id="3" name="Right Triangle 11">
          <a:extLst>
            <a:ext uri="{FF2B5EF4-FFF2-40B4-BE49-F238E27FC236}">
              <a16:creationId xmlns="" xmlns:a16="http://schemas.microsoft.com/office/drawing/2014/main" id="{00000000-0008-0000-0200-000003000000}"/>
            </a:ext>
          </a:extLst>
        </xdr:cNvPr>
        <xdr:cNvSpPr/>
      </xdr:nvSpPr>
      <xdr:spPr>
        <a:xfrm>
          <a:off x="0" y="23812"/>
          <a:ext cx="10477500" cy="11938001"/>
        </a:xfrm>
        <a:custGeom>
          <a:avLst/>
          <a:gdLst>
            <a:gd name="connsiteX0" fmla="*/ 0 w 6182259"/>
            <a:gd name="connsiteY0" fmla="*/ 6613584 h 6613584"/>
            <a:gd name="connsiteX1" fmla="*/ 0 w 6182259"/>
            <a:gd name="connsiteY1" fmla="*/ 0 h 6613584"/>
            <a:gd name="connsiteX2" fmla="*/ 6182259 w 6182259"/>
            <a:gd name="connsiteY2" fmla="*/ 6613584 h 6613584"/>
            <a:gd name="connsiteX3" fmla="*/ 0 w 6182259"/>
            <a:gd name="connsiteY3" fmla="*/ 6613584 h 6613584"/>
            <a:gd name="connsiteX0" fmla="*/ 0 w 6182259"/>
            <a:gd name="connsiteY0" fmla="*/ 6200235 h 6200235"/>
            <a:gd name="connsiteX1" fmla="*/ 4474952 w 6182259"/>
            <a:gd name="connsiteY1" fmla="*/ 0 h 6200235"/>
            <a:gd name="connsiteX2" fmla="*/ 6182259 w 6182259"/>
            <a:gd name="connsiteY2" fmla="*/ 6200235 h 6200235"/>
            <a:gd name="connsiteX3" fmla="*/ 0 w 6182259"/>
            <a:gd name="connsiteY3" fmla="*/ 6200235 h 6200235"/>
            <a:gd name="connsiteX0" fmla="*/ 0 w 7026929"/>
            <a:gd name="connsiteY0" fmla="*/ 251603 h 6200235"/>
            <a:gd name="connsiteX1" fmla="*/ 5319622 w 7026929"/>
            <a:gd name="connsiteY1" fmla="*/ 0 h 6200235"/>
            <a:gd name="connsiteX2" fmla="*/ 7026929 w 7026929"/>
            <a:gd name="connsiteY2" fmla="*/ 6200235 h 6200235"/>
            <a:gd name="connsiteX3" fmla="*/ 0 w 7026929"/>
            <a:gd name="connsiteY3" fmla="*/ 251603 h 6200235"/>
            <a:gd name="connsiteX0" fmla="*/ 17977 w 5337599"/>
            <a:gd name="connsiteY0" fmla="*/ 251603 h 5912687"/>
            <a:gd name="connsiteX1" fmla="*/ 5337599 w 5337599"/>
            <a:gd name="connsiteY1" fmla="*/ 0 h 5912687"/>
            <a:gd name="connsiteX2" fmla="*/ 0 w 5337599"/>
            <a:gd name="connsiteY2" fmla="*/ 5912687 h 5912687"/>
            <a:gd name="connsiteX3" fmla="*/ 17977 w 5337599"/>
            <a:gd name="connsiteY3" fmla="*/ 251603 h 5912687"/>
            <a:gd name="connsiteX0" fmla="*/ 652 w 5363669"/>
            <a:gd name="connsiteY0" fmla="*/ 0 h 6118721"/>
            <a:gd name="connsiteX1" fmla="*/ 5363669 w 5363669"/>
            <a:gd name="connsiteY1" fmla="*/ 206034 h 6118721"/>
            <a:gd name="connsiteX2" fmla="*/ 26070 w 5363669"/>
            <a:gd name="connsiteY2" fmla="*/ 6118721 h 6118721"/>
            <a:gd name="connsiteX3" fmla="*/ 652 w 5363669"/>
            <a:gd name="connsiteY3" fmla="*/ 0 h 6118721"/>
            <a:gd name="connsiteX0" fmla="*/ 3512 w 5366529"/>
            <a:gd name="connsiteY0" fmla="*/ 0 h 6503137"/>
            <a:gd name="connsiteX1" fmla="*/ 5366529 w 5366529"/>
            <a:gd name="connsiteY1" fmla="*/ 206034 h 6503137"/>
            <a:gd name="connsiteX2" fmla="*/ 0 w 5366529"/>
            <a:gd name="connsiteY2" fmla="*/ 6503137 h 6503137"/>
            <a:gd name="connsiteX3" fmla="*/ 3512 w 5366529"/>
            <a:gd name="connsiteY3" fmla="*/ 0 h 6503137"/>
            <a:gd name="connsiteX0" fmla="*/ 3512 w 4961508"/>
            <a:gd name="connsiteY0" fmla="*/ 0 h 6503137"/>
            <a:gd name="connsiteX1" fmla="*/ 4961508 w 4961508"/>
            <a:gd name="connsiteY1" fmla="*/ 151118 h 6503137"/>
            <a:gd name="connsiteX2" fmla="*/ 0 w 4961508"/>
            <a:gd name="connsiteY2" fmla="*/ 6503137 h 6503137"/>
            <a:gd name="connsiteX3" fmla="*/ 3512 w 4961508"/>
            <a:gd name="connsiteY3" fmla="*/ 0 h 6503137"/>
            <a:gd name="connsiteX0" fmla="*/ 3512 w 4990439"/>
            <a:gd name="connsiteY0" fmla="*/ 0 h 6503137"/>
            <a:gd name="connsiteX1" fmla="*/ 4990439 w 4990439"/>
            <a:gd name="connsiteY1" fmla="*/ 4673 h 6503137"/>
            <a:gd name="connsiteX2" fmla="*/ 0 w 4990439"/>
            <a:gd name="connsiteY2" fmla="*/ 6503137 h 6503137"/>
            <a:gd name="connsiteX3" fmla="*/ 3512 w 4990439"/>
            <a:gd name="connsiteY3" fmla="*/ 0 h 6503137"/>
            <a:gd name="connsiteX0" fmla="*/ 3512 w 4990439"/>
            <a:gd name="connsiteY0" fmla="*/ 0 h 6594665"/>
            <a:gd name="connsiteX1" fmla="*/ 4990439 w 4990439"/>
            <a:gd name="connsiteY1" fmla="*/ 96201 h 6594665"/>
            <a:gd name="connsiteX2" fmla="*/ 0 w 4990439"/>
            <a:gd name="connsiteY2" fmla="*/ 6594665 h 6594665"/>
            <a:gd name="connsiteX3" fmla="*/ 3512 w 4990439"/>
            <a:gd name="connsiteY3" fmla="*/ 0 h 6594665"/>
            <a:gd name="connsiteX0" fmla="*/ 3512 w 4990439"/>
            <a:gd name="connsiteY0" fmla="*/ 0 h 6539749"/>
            <a:gd name="connsiteX1" fmla="*/ 4990439 w 4990439"/>
            <a:gd name="connsiteY1" fmla="*/ 41285 h 6539749"/>
            <a:gd name="connsiteX2" fmla="*/ 0 w 4990439"/>
            <a:gd name="connsiteY2" fmla="*/ 6539749 h 6539749"/>
            <a:gd name="connsiteX3" fmla="*/ 3512 w 4990439"/>
            <a:gd name="connsiteY3" fmla="*/ 0 h 6539749"/>
          </a:gdLst>
          <a:ahLst/>
          <a:cxnLst>
            <a:cxn ang="0">
              <a:pos x="connsiteX0" y="connsiteY0"/>
            </a:cxn>
            <a:cxn ang="0">
              <a:pos x="connsiteX1" y="connsiteY1"/>
            </a:cxn>
            <a:cxn ang="0">
              <a:pos x="connsiteX2" y="connsiteY2"/>
            </a:cxn>
            <a:cxn ang="0">
              <a:pos x="connsiteX3" y="connsiteY3"/>
            </a:cxn>
          </a:cxnLst>
          <a:rect l="l" t="t" r="r" b="b"/>
          <a:pathLst>
            <a:path w="4990439" h="6539749">
              <a:moveTo>
                <a:pt x="3512" y="0"/>
              </a:moveTo>
              <a:lnTo>
                <a:pt x="4990439" y="41285"/>
              </a:lnTo>
              <a:lnTo>
                <a:pt x="0" y="6539749"/>
              </a:lnTo>
              <a:cubicBezTo>
                <a:pt x="5992" y="4652721"/>
                <a:pt x="-2480" y="1887028"/>
                <a:pt x="3512" y="0"/>
              </a:cubicBezTo>
              <a:close/>
            </a:path>
          </a:pathLst>
        </a:custGeom>
        <a:blipFill dpi="0" rotWithShape="1">
          <a:blip xmlns:r="http://schemas.openxmlformats.org/officeDocument/2006/relationships" r:embed="rId1"/>
          <a:srcRec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PH"/>
        </a:p>
      </xdr:txBody>
    </xdr:sp>
    <xdr:clientData/>
  </xdr:twoCellAnchor>
  <xdr:twoCellAnchor>
    <xdr:from>
      <xdr:col>9</xdr:col>
      <xdr:colOff>396421</xdr:colOff>
      <xdr:row>24</xdr:row>
      <xdr:rowOff>72684</xdr:rowOff>
    </xdr:from>
    <xdr:to>
      <xdr:col>13</xdr:col>
      <xdr:colOff>523421</xdr:colOff>
      <xdr:row>33</xdr:row>
      <xdr:rowOff>294934</xdr:rowOff>
    </xdr:to>
    <xdr:sp macro="" textlink="">
      <xdr:nvSpPr>
        <xdr:cNvPr id="2" name="Rectangle 1">
          <a:extLst>
            <a:ext uri="{FF2B5EF4-FFF2-40B4-BE49-F238E27FC236}">
              <a16:creationId xmlns="" xmlns:a16="http://schemas.microsoft.com/office/drawing/2014/main" id="{00000000-0008-0000-0200-000002000000}"/>
            </a:ext>
          </a:extLst>
        </xdr:cNvPr>
        <xdr:cNvSpPr/>
      </xdr:nvSpPr>
      <xdr:spPr>
        <a:xfrm>
          <a:off x="4365171" y="5565434"/>
          <a:ext cx="2254250" cy="2222500"/>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PH" sz="1400" b="1">
              <a:latin typeface="Arial" panose="020B0604020202020204" pitchFamily="34" charset="0"/>
              <a:cs typeface="Arial" panose="020B0604020202020204" pitchFamily="34" charset="0"/>
            </a:rPr>
            <a:t>COMPANY LOGO</a:t>
          </a:r>
        </a:p>
      </xdr:txBody>
    </xdr:sp>
    <xdr:clientData/>
  </xdr:twoCellAnchor>
  <xdr:twoCellAnchor>
    <xdr:from>
      <xdr:col>0</xdr:col>
      <xdr:colOff>0</xdr:colOff>
      <xdr:row>37</xdr:row>
      <xdr:rowOff>82550</xdr:rowOff>
    </xdr:from>
    <xdr:to>
      <xdr:col>17</xdr:col>
      <xdr:colOff>114300</xdr:colOff>
      <xdr:row>51</xdr:row>
      <xdr:rowOff>120650</xdr:rowOff>
    </xdr:to>
    <xdr:sp macro="" textlink="">
      <xdr:nvSpPr>
        <xdr:cNvPr id="4" name="Rectangle 3">
          <a:extLst>
            <a:ext uri="{FF2B5EF4-FFF2-40B4-BE49-F238E27FC236}">
              <a16:creationId xmlns="" xmlns:a16="http://schemas.microsoft.com/office/drawing/2014/main" id="{00000000-0008-0000-0200-000004000000}"/>
            </a:ext>
          </a:extLst>
        </xdr:cNvPr>
        <xdr:cNvSpPr/>
      </xdr:nvSpPr>
      <xdr:spPr>
        <a:xfrm>
          <a:off x="0" y="8432800"/>
          <a:ext cx="11353800" cy="31496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PH" sz="4400" b="1">
              <a:solidFill>
                <a:schemeClr val="tx1"/>
              </a:solidFill>
              <a:latin typeface="Arial" panose="020B0604020202020204" pitchFamily="34" charset="0"/>
              <a:cs typeface="Arial" panose="020B0604020202020204" pitchFamily="34" charset="0"/>
            </a:rPr>
            <a:t>ANNUAL</a:t>
          </a:r>
          <a:r>
            <a:rPr lang="en-PH" sz="4400" b="1" baseline="0">
              <a:solidFill>
                <a:schemeClr val="tx1"/>
              </a:solidFill>
              <a:latin typeface="Arial" panose="020B0604020202020204" pitchFamily="34" charset="0"/>
              <a:cs typeface="Arial" panose="020B0604020202020204" pitchFamily="34" charset="0"/>
            </a:rPr>
            <a:t> STATEMENT </a:t>
          </a:r>
        </a:p>
        <a:p>
          <a:pPr algn="ctr"/>
          <a:r>
            <a:rPr lang="en-PH" sz="4400" b="1" baseline="0">
              <a:solidFill>
                <a:schemeClr val="tx1"/>
              </a:solidFill>
              <a:latin typeface="Arial" panose="020B0604020202020204" pitchFamily="34" charset="0"/>
              <a:cs typeface="Arial" panose="020B0604020202020204" pitchFamily="34" charset="0"/>
            </a:rPr>
            <a:t>OF</a:t>
          </a:r>
        </a:p>
        <a:p>
          <a:pPr algn="ctr"/>
          <a:r>
            <a:rPr lang="en-PH" sz="4400" b="1" baseline="0">
              <a:solidFill>
                <a:schemeClr val="tx1"/>
              </a:solidFill>
              <a:latin typeface="Arial" panose="020B0604020202020204" pitchFamily="34" charset="0"/>
              <a:cs typeface="Arial" panose="020B0604020202020204" pitchFamily="34" charset="0"/>
            </a:rPr>
            <a:t>(NON-LIFE INSURANCE COMPANY)</a:t>
          </a:r>
        </a:p>
        <a:p>
          <a:pPr algn="ctr"/>
          <a:r>
            <a:rPr lang="en-PH" sz="4400" b="0" baseline="0">
              <a:solidFill>
                <a:schemeClr val="tx1"/>
              </a:solidFill>
              <a:latin typeface="Arial" panose="020B0604020202020204" pitchFamily="34" charset="0"/>
              <a:cs typeface="Arial" panose="020B0604020202020204" pitchFamily="34" charset="0"/>
            </a:rPr>
            <a:t>(Company Address)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19</xdr:row>
          <xdr:rowOff>19050</xdr:rowOff>
        </xdr:from>
        <xdr:to>
          <xdr:col>4</xdr:col>
          <xdr:colOff>657225</xdr:colOff>
          <xdr:row>20</xdr:row>
          <xdr:rowOff>19050</xdr:rowOff>
        </xdr:to>
        <xdr:sp macro="" textlink="">
          <xdr:nvSpPr>
            <xdr:cNvPr id="161796" name="Check Box 4" hidden="1">
              <a:extLst>
                <a:ext uri="{63B3BB69-23CF-44E3-9099-C40C66FF867C}">
                  <a14:compatExt spid="_x0000_s161796"/>
                </a:ext>
                <a:ext uri="{FF2B5EF4-FFF2-40B4-BE49-F238E27FC236}">
                  <a16:creationId xmlns="" xmlns:a16="http://schemas.microsoft.com/office/drawing/2014/main" id="{00000000-0008-0000-0400-000004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Domestic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20</xdr:row>
          <xdr:rowOff>19050</xdr:rowOff>
        </xdr:from>
        <xdr:to>
          <xdr:col>6</xdr:col>
          <xdr:colOff>85725</xdr:colOff>
          <xdr:row>21</xdr:row>
          <xdr:rowOff>9525</xdr:rowOff>
        </xdr:to>
        <xdr:sp macro="" textlink="">
          <xdr:nvSpPr>
            <xdr:cNvPr id="161797" name="Check Box 5" hidden="1">
              <a:extLst>
                <a:ext uri="{63B3BB69-23CF-44E3-9099-C40C66FF867C}">
                  <a14:compatExt spid="_x0000_s161797"/>
                </a:ext>
                <a:ext uri="{FF2B5EF4-FFF2-40B4-BE49-F238E27FC236}">
                  <a16:creationId xmlns="" xmlns:a16="http://schemas.microsoft.com/office/drawing/2014/main" id="{00000000-0008-0000-0400-000005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Domestically Incorporated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xdr:row>
          <xdr:rowOff>19050</xdr:rowOff>
        </xdr:from>
        <xdr:to>
          <xdr:col>4</xdr:col>
          <xdr:colOff>657225</xdr:colOff>
          <xdr:row>22</xdr:row>
          <xdr:rowOff>19050</xdr:rowOff>
        </xdr:to>
        <xdr:sp macro="" textlink="">
          <xdr:nvSpPr>
            <xdr:cNvPr id="161799" name="Check Box 7" hidden="1">
              <a:extLst>
                <a:ext uri="{63B3BB69-23CF-44E3-9099-C40C66FF867C}">
                  <a14:compatExt spid="_x0000_s161799"/>
                </a:ext>
                <a:ext uri="{FF2B5EF4-FFF2-40B4-BE49-F238E27FC236}">
                  <a16:creationId xmlns="" xmlns:a16="http://schemas.microsoft.com/office/drawing/2014/main" id="{00000000-0008-0000-0400-000007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Foreign Branch</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Users\mjg.dimpas\Desktop\mjg.dimpas\Documents\1%20NON-LIFE%20INSURANCE%20COMPANIES\2015\1%20PETROGEN%202015%20VF\wppetrogen2015VF.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Users\jc.manicad\AppData\Local\Microsoft\Windows\Temporary%20Internet%20Files\Content.Outlook\81TWSPZ4\Copy%20of%20000%2020170317%20SEGURO%20template%20%202017.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Users\mjg.dimpas\AppData\Local\Microsoft\Windows\Temporary%20Internet%20Files\Content.Outlook\JWZFCZ1F\non-life(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2)"/>
      <sheetName val="Sheet1"/>
      <sheetName val="wTB"/>
      <sheetName val="wbs"/>
      <sheetName val="A"/>
      <sheetName val="S"/>
      <sheetName val="compliance"/>
      <sheetName val="N"/>
      <sheetName val="J"/>
      <sheetName val="rbc"/>
      <sheetName val="Sheet2"/>
      <sheetName val="bonds"/>
      <sheetName val="bonds-add on accrued int"/>
      <sheetName val="stocks"/>
      <sheetName val="cash"/>
      <sheetName val="premiums receivable"/>
      <sheetName val="reinsurance accounts"/>
      <sheetName val="RI suspended accounts"/>
      <sheetName val="accrued inv inc"/>
      <sheetName val="ctd"/>
      <sheetName val="edp equipment"/>
      <sheetName val="other assets"/>
      <sheetName val="losses &amp; claims payable"/>
      <sheetName val="IBNR"/>
      <sheetName val="RUP"/>
      <sheetName val="taxes payable"/>
      <sheetName val="pt payments"/>
      <sheetName val="dst payments"/>
      <sheetName val="dst bayad centr"/>
      <sheetName val="VAT payments"/>
      <sheetName val="fst payments"/>
      <sheetName val="other liabilities-AP"/>
      <sheetName val="$b"/>
      <sheetName val="bonds-accrued interest"/>
      <sheetName val="T"/>
      <sheetName val="ST"/>
      <sheetName val="sa"/>
      <sheetName val="OI"/>
      <sheetName val="RE"/>
      <sheetName val="ML"/>
      <sheetName val="OL"/>
      <sheetName val="C"/>
      <sheetName val="acq. cost of bonds"/>
      <sheetName val="CR"/>
      <sheetName val="M"/>
      <sheetName val="CI"/>
      <sheetName val="recons"/>
      <sheetName val="apprletter"/>
      <sheetName val="St1"/>
      <sheetName val="PS2"/>
      <sheetName val="PS4"/>
      <sheetName val="RBC-x17"/>
      <sheetName val="p1"/>
      <sheetName val="main"/>
    </sheetNames>
    <sheetDataSet>
      <sheetData sheetId="0" refreshError="1"/>
      <sheetData sheetId="1" refreshError="1"/>
      <sheetData sheetId="2" refreshError="1"/>
      <sheetData sheetId="3" refreshError="1">
        <row r="25">
          <cell r="G25">
            <v>8371064</v>
          </cell>
          <cell r="M25">
            <v>14518333.566199999</v>
          </cell>
        </row>
      </sheetData>
      <sheetData sheetId="4" refreshError="1">
        <row r="1">
          <cell r="B1" t="str">
            <v>PETROGEN INSURANCE CORPORATION</v>
          </cell>
        </row>
        <row r="5">
          <cell r="H5">
            <v>42369</v>
          </cell>
        </row>
        <row r="65">
          <cell r="C65">
            <v>6214</v>
          </cell>
        </row>
        <row r="66">
          <cell r="C66">
            <v>40214</v>
          </cell>
        </row>
        <row r="67">
          <cell r="C67">
            <v>-28868</v>
          </cell>
        </row>
        <row r="68">
          <cell r="C68">
            <v>2222718</v>
          </cell>
        </row>
        <row r="69">
          <cell r="C69">
            <v>0</v>
          </cell>
        </row>
        <row r="70">
          <cell r="C70">
            <v>535085</v>
          </cell>
        </row>
        <row r="71">
          <cell r="C71">
            <v>0</v>
          </cell>
        </row>
        <row r="72">
          <cell r="C72">
            <v>5595701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
      <sheetName val="main"/>
      <sheetName val="sum"/>
      <sheetName val="S"/>
      <sheetName val="E"/>
      <sheetName val="G"/>
      <sheetName val="U"/>
      <sheetName val="R"/>
      <sheetName val="O"/>
      <sheetName val="121 122 data"/>
      <sheetName val="141 data"/>
      <sheetName val="123 142 data"/>
      <sheetName val="A"/>
      <sheetName val="wbs"/>
    </sheetNames>
    <sheetDataSet>
      <sheetData sheetId="0" refreshError="1"/>
      <sheetData sheetId="1">
        <row r="5">
          <cell r="E5" t="str">
            <v>ABC Company</v>
          </cell>
        </row>
        <row r="7">
          <cell r="E7">
            <v>42005</v>
          </cell>
        </row>
        <row r="23">
          <cell r="F23" t="b">
            <v>1</v>
          </cell>
        </row>
        <row r="24">
          <cell r="F24" t="b">
            <v>1</v>
          </cell>
        </row>
        <row r="25">
          <cell r="F25" t="b">
            <v>0</v>
          </cell>
        </row>
        <row r="30">
          <cell r="F30" t="b">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endment in as"/>
      <sheetName val="pg1"/>
      <sheetName val="pg2_ex I"/>
      <sheetName val="pg3"/>
      <sheetName val="pg4_ex II"/>
      <sheetName val="pg5_liabilities"/>
      <sheetName val="pg6_ex III"/>
      <sheetName val="pg7_ex III"/>
      <sheetName val="pg8_ex IV"/>
      <sheetName val="pg9_ex V"/>
      <sheetName val="pg10_ex VI"/>
      <sheetName val="pg11"/>
      <sheetName val="pg12"/>
      <sheetName val="pg13 _recap I"/>
      <sheetName val="pg14_recap II"/>
      <sheetName val="pg15_recap III"/>
      <sheetName val="pg 15 recap iii"/>
      <sheetName val="pg16_recap IV"/>
      <sheetName val="pg17_recap V"/>
      <sheetName val="pg18_recap VI"/>
      <sheetName val="pg19_sched 1"/>
      <sheetName val="Page 19a_Treasury Bills"/>
      <sheetName val="pg20_sched 2"/>
      <sheetName val="pg21_sched 3"/>
      <sheetName val="pg22_sched 4"/>
      <sheetName val="pg23_sched 5"/>
      <sheetName val="pg24_sched 6"/>
      <sheetName val="pg25_sched 7"/>
      <sheetName val="pg26_sched 8"/>
      <sheetName val="pg27_sched 9"/>
      <sheetName val="pg28_sched 10"/>
      <sheetName val="pg29_sched 11"/>
      <sheetName val="pg30_sched 12A"/>
      <sheetName val="pg31_sched 12"/>
      <sheetName val="pg32_sched 12"/>
      <sheetName val="pg33_sched 13"/>
      <sheetName val="pg34_sched 14"/>
      <sheetName val="pg35_sched 15_16"/>
      <sheetName val="pg36_sched 17_18"/>
      <sheetName val="pg37_sched 19a"/>
      <sheetName val="pg38_sched 19b"/>
      <sheetName val="pg39_sched 19c"/>
      <sheetName val="pg40_sched 20"/>
      <sheetName val="pg41_sched 21"/>
      <sheetName val="pg42_sched 23"/>
      <sheetName val="pg43_sched 24"/>
      <sheetName val="pg44_sched 26"/>
      <sheetName val="PR_ledger"/>
      <sheetName val="prdn"/>
      <sheetName val="col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CCC"/>
    <pageSetUpPr fitToPage="1"/>
  </sheetPr>
  <dimension ref="A1:K92"/>
  <sheetViews>
    <sheetView showGridLines="0" view="pageBreakPreview" topLeftCell="A58" zoomScaleNormal="85" zoomScaleSheetLayoutView="100" workbookViewId="0">
      <selection activeCell="C8" sqref="C8"/>
    </sheetView>
  </sheetViews>
  <sheetFormatPr defaultRowHeight="12.75" customHeight="1" x14ac:dyDescent="0.2"/>
  <cols>
    <col min="1" max="1" width="24.42578125" style="1" customWidth="1"/>
    <col min="2" max="2" width="1.28515625" style="1" customWidth="1"/>
    <col min="3" max="3" width="29.28515625" style="1" customWidth="1"/>
    <col min="4" max="4" width="1.28515625" style="1" customWidth="1"/>
    <col min="5" max="5" width="15.140625" style="1" customWidth="1"/>
    <col min="6" max="6" width="1.28515625" style="1" customWidth="1"/>
    <col min="7" max="7" width="15.140625" style="1" customWidth="1"/>
    <col min="8" max="8" width="1.28515625" style="1" customWidth="1"/>
    <col min="9" max="9" width="14.140625" style="1" customWidth="1"/>
    <col min="10" max="10" width="4.85546875" style="1" customWidth="1"/>
    <col min="11" max="16384" width="9.140625" style="1"/>
  </cols>
  <sheetData>
    <row r="1" spans="1:10" s="43" customFormat="1" ht="14.1" customHeight="1" x14ac:dyDescent="0.2">
      <c r="I1" s="524" t="s">
        <v>377</v>
      </c>
      <c r="J1" s="525"/>
    </row>
    <row r="2" spans="1:10" s="43" customFormat="1" ht="14.1" customHeight="1" x14ac:dyDescent="0.2"/>
    <row r="3" spans="1:10" s="43" customFormat="1" ht="14.1" customHeight="1" x14ac:dyDescent="0.25">
      <c r="A3" s="3130" t="s">
        <v>804</v>
      </c>
      <c r="B3" s="3130"/>
      <c r="C3" s="3130"/>
      <c r="D3" s="3130"/>
      <c r="E3" s="3130"/>
      <c r="F3" s="3130"/>
      <c r="G3" s="3130"/>
      <c r="H3" s="3130"/>
      <c r="I3" s="3130"/>
      <c r="J3" s="3130"/>
    </row>
    <row r="4" spans="1:10" s="43" customFormat="1" ht="14.1" customHeight="1" x14ac:dyDescent="0.2"/>
    <row r="5" spans="1:10" s="43" customFormat="1" ht="14.1" customHeight="1" x14ac:dyDescent="0.25">
      <c r="A5" s="3131" t="s">
        <v>819</v>
      </c>
      <c r="B5" s="3131"/>
      <c r="C5" s="3131"/>
      <c r="D5" s="3131"/>
      <c r="E5" s="3131"/>
      <c r="F5" s="3131"/>
      <c r="G5" s="3131"/>
      <c r="H5" s="3131"/>
      <c r="I5" s="3131"/>
      <c r="J5" s="3131"/>
    </row>
    <row r="6" spans="1:10" s="43" customFormat="1" ht="14.1" customHeight="1" x14ac:dyDescent="0.2"/>
    <row r="7" spans="1:10" s="43" customFormat="1" ht="14.1" customHeight="1" x14ac:dyDescent="0.2"/>
    <row r="8" spans="1:10" ht="12.75" customHeight="1" x14ac:dyDescent="0.2">
      <c r="A8" s="1" t="s">
        <v>0</v>
      </c>
    </row>
    <row r="9" spans="1:10" ht="12.75" customHeight="1" x14ac:dyDescent="0.2">
      <c r="A9" s="3129" t="s">
        <v>1813</v>
      </c>
      <c r="B9" s="3129"/>
      <c r="C9" s="3129"/>
      <c r="D9" s="3129"/>
      <c r="E9" s="3129"/>
      <c r="F9" s="3129"/>
      <c r="G9" s="3129"/>
      <c r="H9" s="3129"/>
      <c r="I9" s="3129"/>
      <c r="J9" s="3129"/>
    </row>
    <row r="10" spans="1:10" ht="12.75" customHeight="1" x14ac:dyDescent="0.2">
      <c r="A10" s="3129" t="s">
        <v>1814</v>
      </c>
      <c r="B10" s="3129"/>
      <c r="C10" s="3129"/>
      <c r="D10" s="3129"/>
      <c r="E10" s="3129"/>
      <c r="F10" s="3129"/>
      <c r="G10" s="3129"/>
      <c r="H10" s="3129"/>
      <c r="I10" s="3129"/>
      <c r="J10" s="3129"/>
    </row>
    <row r="13" spans="1:10" ht="12.75" customHeight="1" x14ac:dyDescent="0.2">
      <c r="A13" s="3129" t="s">
        <v>920</v>
      </c>
      <c r="B13" s="3129"/>
      <c r="C13" s="3129"/>
      <c r="D13" s="3129"/>
      <c r="E13" s="3129"/>
      <c r="F13" s="3129"/>
      <c r="G13" s="3129"/>
      <c r="H13" s="3129"/>
      <c r="I13" s="3129"/>
      <c r="J13" s="3129"/>
    </row>
    <row r="14" spans="1:10" ht="12.75" customHeight="1" x14ac:dyDescent="0.2">
      <c r="A14" s="3129" t="s">
        <v>805</v>
      </c>
      <c r="B14" s="3129"/>
      <c r="C14" s="3129"/>
      <c r="D14" s="3129"/>
      <c r="E14" s="3129"/>
      <c r="F14" s="3129"/>
      <c r="G14" s="3129"/>
      <c r="H14" s="3129"/>
      <c r="I14" s="3129"/>
      <c r="J14" s="3129"/>
    </row>
    <row r="15" spans="1:10" ht="12.75" customHeight="1" x14ac:dyDescent="0.2">
      <c r="A15" s="3129" t="s">
        <v>806</v>
      </c>
      <c r="B15" s="3129"/>
      <c r="C15" s="3129"/>
      <c r="D15" s="3129"/>
      <c r="E15" s="3129"/>
      <c r="F15" s="3129"/>
      <c r="G15" s="3129"/>
      <c r="H15" s="3129"/>
      <c r="I15" s="3129"/>
      <c r="J15" s="3129"/>
    </row>
    <row r="17" spans="1:11" ht="12.75" customHeight="1" x14ac:dyDescent="0.2">
      <c r="A17" s="1" t="s">
        <v>807</v>
      </c>
    </row>
    <row r="20" spans="1:11" ht="12.75" customHeight="1" x14ac:dyDescent="0.2">
      <c r="B20" s="4"/>
      <c r="C20" s="3132" t="s">
        <v>926</v>
      </c>
      <c r="D20" s="4"/>
      <c r="E20" s="3134" t="s">
        <v>927</v>
      </c>
      <c r="F20" s="4"/>
      <c r="G20" s="3134" t="s">
        <v>1</v>
      </c>
      <c r="H20" s="3134"/>
      <c r="I20" s="3134"/>
      <c r="J20" s="4"/>
      <c r="K20" s="4"/>
    </row>
    <row r="21" spans="1:11" ht="12.75" customHeight="1" x14ac:dyDescent="0.2">
      <c r="B21" s="4"/>
      <c r="C21" s="3132"/>
      <c r="D21" s="4"/>
      <c r="E21" s="3134"/>
      <c r="F21" s="22"/>
      <c r="G21" s="3134"/>
      <c r="H21" s="3134"/>
      <c r="I21" s="3134"/>
      <c r="J21" s="4"/>
      <c r="K21" s="4"/>
    </row>
    <row r="22" spans="1:11" ht="12.75" customHeight="1" thickBot="1" x14ac:dyDescent="0.25">
      <c r="B22" s="4"/>
      <c r="C22" s="3133"/>
      <c r="D22" s="4"/>
      <c r="E22" s="3135"/>
      <c r="F22" s="22"/>
      <c r="G22" s="65" t="s">
        <v>367</v>
      </c>
      <c r="H22" s="22"/>
      <c r="I22" s="65" t="s">
        <v>928</v>
      </c>
      <c r="J22" s="4"/>
      <c r="K22" s="4"/>
    </row>
    <row r="23" spans="1:11" ht="12.75" customHeight="1" x14ac:dyDescent="0.2">
      <c r="D23" s="4"/>
      <c r="F23" s="22"/>
    </row>
    <row r="24" spans="1:11" ht="12.75" customHeight="1" x14ac:dyDescent="0.2">
      <c r="A24" s="1" t="s">
        <v>2</v>
      </c>
      <c r="C24" s="5"/>
      <c r="E24" s="6"/>
      <c r="G24" s="6"/>
      <c r="H24" s="4"/>
      <c r="I24" s="6"/>
    </row>
    <row r="25" spans="1:11" ht="12.75" customHeight="1" x14ac:dyDescent="0.2">
      <c r="A25" s="1" t="s">
        <v>3</v>
      </c>
      <c r="C25" s="5"/>
      <c r="E25" s="6"/>
      <c r="G25" s="6"/>
      <c r="H25" s="4"/>
      <c r="I25" s="6"/>
    </row>
    <row r="26" spans="1:11" ht="12.75" customHeight="1" x14ac:dyDescent="0.2">
      <c r="A26" s="1" t="s">
        <v>4</v>
      </c>
      <c r="C26" s="5"/>
      <c r="E26" s="6"/>
      <c r="G26" s="6"/>
      <c r="H26" s="4"/>
      <c r="I26" s="6"/>
    </row>
    <row r="27" spans="1:11" ht="12.75" customHeight="1" x14ac:dyDescent="0.2">
      <c r="C27" s="5"/>
      <c r="E27" s="6"/>
      <c r="G27" s="6"/>
      <c r="H27" s="4"/>
      <c r="I27" s="6"/>
    </row>
    <row r="28" spans="1:11" ht="12.75" customHeight="1" x14ac:dyDescent="0.2">
      <c r="C28" s="5"/>
      <c r="E28" s="6"/>
      <c r="G28" s="6"/>
      <c r="H28" s="4"/>
      <c r="I28" s="6"/>
    </row>
    <row r="29" spans="1:11" ht="12.75" customHeight="1" x14ac:dyDescent="0.2">
      <c r="C29" s="5"/>
      <c r="E29" s="6"/>
      <c r="G29" s="6"/>
      <c r="H29" s="4"/>
      <c r="I29" s="6"/>
    </row>
    <row r="30" spans="1:11" ht="12.75" customHeight="1" x14ac:dyDescent="0.2">
      <c r="C30" s="5"/>
      <c r="E30" s="6"/>
      <c r="G30" s="6"/>
      <c r="H30" s="4"/>
      <c r="I30" s="6"/>
    </row>
    <row r="31" spans="1:11" ht="12.75" customHeight="1" x14ac:dyDescent="0.2">
      <c r="C31" s="5"/>
      <c r="E31" s="6"/>
      <c r="G31" s="6"/>
      <c r="H31" s="4"/>
      <c r="I31" s="6"/>
    </row>
    <row r="32" spans="1:11" ht="12.75" customHeight="1" x14ac:dyDescent="0.2">
      <c r="A32" s="1" t="s">
        <v>404</v>
      </c>
      <c r="C32" s="5"/>
      <c r="E32" s="6"/>
      <c r="G32" s="6"/>
      <c r="H32" s="4"/>
      <c r="I32" s="6"/>
    </row>
    <row r="33" spans="1:9" ht="12.75" customHeight="1" x14ac:dyDescent="0.2">
      <c r="C33" s="5"/>
      <c r="E33" s="5"/>
      <c r="G33" s="5"/>
      <c r="I33" s="5"/>
    </row>
    <row r="34" spans="1:9" ht="12.75" customHeight="1" x14ac:dyDescent="0.2">
      <c r="A34" s="1" t="s">
        <v>5</v>
      </c>
      <c r="C34" s="5"/>
      <c r="E34" s="6"/>
      <c r="G34" s="5"/>
      <c r="I34" s="5"/>
    </row>
    <row r="35" spans="1:9" ht="12.75" customHeight="1" x14ac:dyDescent="0.2">
      <c r="A35" s="1" t="s">
        <v>378</v>
      </c>
      <c r="C35" s="7"/>
      <c r="E35" s="6"/>
      <c r="G35" s="5"/>
      <c r="I35" s="5"/>
    </row>
    <row r="36" spans="1:9" ht="12.75" customHeight="1" x14ac:dyDescent="0.2">
      <c r="A36" s="1" t="s">
        <v>379</v>
      </c>
      <c r="C36" s="7"/>
      <c r="E36" s="6"/>
      <c r="G36" s="5"/>
      <c r="I36" s="5"/>
    </row>
    <row r="37" spans="1:9" ht="12.75" customHeight="1" x14ac:dyDescent="0.2">
      <c r="A37" s="1" t="s">
        <v>380</v>
      </c>
      <c r="C37" s="7"/>
      <c r="E37" s="6"/>
      <c r="G37" s="5"/>
      <c r="I37" s="5"/>
    </row>
    <row r="38" spans="1:9" ht="12.75" customHeight="1" x14ac:dyDescent="0.2">
      <c r="A38" s="1" t="s">
        <v>6</v>
      </c>
      <c r="C38" s="5"/>
      <c r="E38" s="6"/>
      <c r="G38" s="5"/>
      <c r="I38" s="5"/>
    </row>
    <row r="39" spans="1:9" ht="12.75" customHeight="1" x14ac:dyDescent="0.2">
      <c r="A39" s="1" t="s">
        <v>7</v>
      </c>
      <c r="C39" s="5"/>
      <c r="E39" s="6"/>
      <c r="G39" s="5"/>
      <c r="I39" s="5"/>
    </row>
    <row r="40" spans="1:9" ht="12.75" customHeight="1" x14ac:dyDescent="0.2">
      <c r="A40" s="1" t="s">
        <v>8</v>
      </c>
      <c r="E40" s="4"/>
    </row>
    <row r="41" spans="1:9" ht="12.75" customHeight="1" x14ac:dyDescent="0.2">
      <c r="A41" s="1" t="s">
        <v>9</v>
      </c>
      <c r="C41" s="5"/>
      <c r="E41" s="5"/>
      <c r="G41" s="5"/>
      <c r="I41" s="5"/>
    </row>
    <row r="42" spans="1:9" ht="12.75" customHeight="1" x14ac:dyDescent="0.2">
      <c r="A42" s="1" t="s">
        <v>10</v>
      </c>
      <c r="C42" s="5"/>
      <c r="E42" s="5"/>
      <c r="G42" s="5"/>
      <c r="I42" s="5"/>
    </row>
    <row r="43" spans="1:9" ht="12.75" customHeight="1" x14ac:dyDescent="0.2">
      <c r="A43" s="1" t="s">
        <v>11</v>
      </c>
      <c r="C43" s="5"/>
      <c r="E43" s="5"/>
      <c r="G43" s="5"/>
      <c r="I43" s="5"/>
    </row>
    <row r="44" spans="1:9" ht="12.75" customHeight="1" x14ac:dyDescent="0.2">
      <c r="A44" s="1" t="s">
        <v>12</v>
      </c>
      <c r="C44" s="5"/>
      <c r="E44" s="5"/>
      <c r="G44" s="5"/>
      <c r="I44" s="5"/>
    </row>
    <row r="45" spans="1:9" ht="12.75" customHeight="1" x14ac:dyDescent="0.2">
      <c r="A45" s="1" t="s">
        <v>381</v>
      </c>
      <c r="C45" s="5"/>
      <c r="E45" s="5"/>
      <c r="G45" s="5"/>
      <c r="I45" s="5"/>
    </row>
    <row r="46" spans="1:9" ht="12.75" customHeight="1" x14ac:dyDescent="0.2">
      <c r="A46" s="1" t="s">
        <v>13</v>
      </c>
      <c r="C46" s="5"/>
      <c r="E46" s="5"/>
      <c r="G46" s="5"/>
      <c r="I46" s="5"/>
    </row>
    <row r="47" spans="1:9" ht="12.75" customHeight="1" x14ac:dyDescent="0.2">
      <c r="A47" s="1" t="s">
        <v>9</v>
      </c>
      <c r="C47" s="5"/>
      <c r="E47" s="5"/>
      <c r="G47" s="5"/>
      <c r="I47" s="5"/>
    </row>
    <row r="48" spans="1:9" ht="12.75" customHeight="1" x14ac:dyDescent="0.2">
      <c r="A48" s="1" t="s">
        <v>10</v>
      </c>
      <c r="C48" s="5"/>
      <c r="E48" s="5"/>
      <c r="G48" s="5"/>
      <c r="I48" s="5"/>
    </row>
    <row r="49" spans="1:9" ht="12.75" customHeight="1" x14ac:dyDescent="0.2">
      <c r="A49" s="1" t="s">
        <v>11</v>
      </c>
      <c r="C49" s="5"/>
      <c r="E49" s="5"/>
      <c r="G49" s="5"/>
      <c r="I49" s="5"/>
    </row>
    <row r="50" spans="1:9" ht="12.75" customHeight="1" x14ac:dyDescent="0.2">
      <c r="A50" s="1" t="s">
        <v>12</v>
      </c>
      <c r="C50" s="5"/>
      <c r="E50" s="5"/>
      <c r="G50" s="5"/>
      <c r="I50" s="5"/>
    </row>
    <row r="51" spans="1:9" ht="12.75" customHeight="1" x14ac:dyDescent="0.2">
      <c r="A51" s="1" t="s">
        <v>381</v>
      </c>
      <c r="C51" s="5"/>
      <c r="E51" s="5"/>
      <c r="G51" s="5"/>
      <c r="I51" s="5"/>
    </row>
    <row r="52" spans="1:9" ht="12.75" customHeight="1" x14ac:dyDescent="0.2">
      <c r="A52" s="1" t="s">
        <v>14</v>
      </c>
      <c r="C52" s="5"/>
      <c r="E52" s="5"/>
      <c r="G52" s="5"/>
      <c r="I52" s="5"/>
    </row>
    <row r="53" spans="1:9" ht="12.75" customHeight="1" x14ac:dyDescent="0.2">
      <c r="A53" s="1" t="s">
        <v>15</v>
      </c>
      <c r="C53" s="5"/>
      <c r="E53" s="5"/>
      <c r="G53" s="5"/>
      <c r="I53" s="5"/>
    </row>
    <row r="54" spans="1:9" ht="12.75" customHeight="1" x14ac:dyDescent="0.2">
      <c r="A54" s="1" t="s">
        <v>16</v>
      </c>
      <c r="C54" s="5"/>
      <c r="E54" s="5"/>
      <c r="G54" s="5"/>
      <c r="I54" s="5"/>
    </row>
    <row r="55" spans="1:9" ht="12.75" customHeight="1" x14ac:dyDescent="0.2">
      <c r="A55" s="1" t="s">
        <v>405</v>
      </c>
      <c r="C55" s="5"/>
      <c r="E55" s="5"/>
      <c r="G55" s="5"/>
      <c r="I55" s="5"/>
    </row>
    <row r="56" spans="1:9" ht="12.75" customHeight="1" x14ac:dyDescent="0.2">
      <c r="A56" s="1" t="s">
        <v>34</v>
      </c>
      <c r="C56" s="5"/>
      <c r="E56" s="5"/>
      <c r="G56" s="5"/>
      <c r="I56" s="5"/>
    </row>
    <row r="57" spans="1:9" ht="12.75" customHeight="1" x14ac:dyDescent="0.2">
      <c r="A57" s="3"/>
    </row>
    <row r="58" spans="1:9" ht="12.75" customHeight="1" x14ac:dyDescent="0.2">
      <c r="A58" s="1" t="s">
        <v>28</v>
      </c>
      <c r="C58" s="5"/>
      <c r="E58" s="3129" t="s">
        <v>29</v>
      </c>
      <c r="F58" s="3129"/>
      <c r="G58" s="3129"/>
      <c r="I58" s="5"/>
    </row>
    <row r="59" spans="1:9" ht="12.75" customHeight="1" x14ac:dyDescent="0.2">
      <c r="A59" s="1" t="s">
        <v>30</v>
      </c>
      <c r="C59" s="8"/>
      <c r="E59" s="3129" t="s">
        <v>17</v>
      </c>
      <c r="F59" s="3129"/>
      <c r="G59" s="3129"/>
      <c r="I59" s="9"/>
    </row>
    <row r="60" spans="1:9" ht="12.75" customHeight="1" x14ac:dyDescent="0.2">
      <c r="I60" s="49"/>
    </row>
    <row r="61" spans="1:9" ht="12.75" customHeight="1" x14ac:dyDescent="0.2">
      <c r="A61" s="1" t="s">
        <v>18</v>
      </c>
    </row>
    <row r="62" spans="1:9" ht="12.75" customHeight="1" x14ac:dyDescent="0.2">
      <c r="A62" s="10" t="s">
        <v>19</v>
      </c>
      <c r="B62" s="10"/>
      <c r="C62" s="3137" t="s">
        <v>20</v>
      </c>
      <c r="D62" s="3137"/>
      <c r="E62" s="3137"/>
      <c r="F62" s="10" t="s">
        <v>21</v>
      </c>
      <c r="G62" s="10"/>
      <c r="H62" s="10" t="s">
        <v>22</v>
      </c>
      <c r="I62" s="10"/>
    </row>
    <row r="63" spans="1:9" ht="12.75" customHeight="1" x14ac:dyDescent="0.2">
      <c r="A63" s="11"/>
      <c r="B63" s="50"/>
      <c r="C63" s="3138"/>
      <c r="D63" s="3138"/>
      <c r="E63" s="3138"/>
      <c r="G63" s="5"/>
      <c r="I63" s="5"/>
    </row>
    <row r="64" spans="1:9" ht="12.75" customHeight="1" x14ac:dyDescent="0.2">
      <c r="A64" s="5"/>
      <c r="C64" s="3139"/>
      <c r="D64" s="3139"/>
      <c r="E64" s="3139"/>
      <c r="G64" s="5"/>
      <c r="I64" s="5"/>
    </row>
    <row r="66" spans="1:10" ht="12.75" customHeight="1" x14ac:dyDescent="0.2">
      <c r="A66" s="1" t="s">
        <v>31</v>
      </c>
      <c r="E66" s="1" t="s">
        <v>808</v>
      </c>
      <c r="I66" s="4"/>
    </row>
    <row r="67" spans="1:10" ht="12.75" customHeight="1" thickBot="1" x14ac:dyDescent="0.25">
      <c r="A67" s="66" t="s">
        <v>32</v>
      </c>
      <c r="C67" s="67" t="s">
        <v>33</v>
      </c>
      <c r="E67" s="3142" t="s">
        <v>23</v>
      </c>
      <c r="F67" s="3142"/>
      <c r="G67" s="3142"/>
      <c r="H67" s="3142"/>
      <c r="I67" s="3142"/>
    </row>
    <row r="68" spans="1:10" ht="12.75" customHeight="1" x14ac:dyDescent="0.2">
      <c r="A68" s="3140" t="s">
        <v>809</v>
      </c>
      <c r="B68" s="3140"/>
      <c r="C68" s="3140"/>
      <c r="D68" s="3140"/>
      <c r="E68" s="3140"/>
      <c r="F68" s="3140"/>
      <c r="G68" s="3140"/>
      <c r="H68" s="3140"/>
      <c r="I68" s="3140"/>
      <c r="J68" s="3140"/>
    </row>
    <row r="69" spans="1:10" ht="12.75" customHeight="1" x14ac:dyDescent="0.2">
      <c r="A69" s="5"/>
      <c r="C69" s="5"/>
      <c r="E69" s="5"/>
      <c r="F69" s="5"/>
      <c r="G69" s="5"/>
      <c r="H69" s="5"/>
      <c r="I69" s="5"/>
    </row>
    <row r="70" spans="1:10" ht="12.75" customHeight="1" x14ac:dyDescent="0.2">
      <c r="A70" s="11"/>
      <c r="C70" s="11"/>
      <c r="E70" s="11"/>
      <c r="F70" s="11"/>
      <c r="G70" s="11"/>
      <c r="H70" s="11"/>
      <c r="I70" s="11"/>
    </row>
    <row r="71" spans="1:10" ht="12.75" customHeight="1" x14ac:dyDescent="0.2">
      <c r="A71" s="5"/>
      <c r="C71" s="5"/>
      <c r="E71" s="5"/>
      <c r="F71" s="5"/>
      <c r="G71" s="5"/>
      <c r="H71" s="5"/>
      <c r="I71" s="5"/>
    </row>
    <row r="73" spans="1:10" ht="12.75" customHeight="1" x14ac:dyDescent="0.2">
      <c r="A73" s="3140" t="s">
        <v>24</v>
      </c>
      <c r="B73" s="3140"/>
      <c r="C73" s="3140"/>
      <c r="D73" s="3140"/>
      <c r="E73" s="3140"/>
      <c r="F73" s="3140"/>
      <c r="G73" s="3140"/>
      <c r="H73" s="3140"/>
      <c r="I73" s="3140"/>
      <c r="J73" s="3140"/>
    </row>
    <row r="74" spans="1:10" ht="12.75" customHeight="1" x14ac:dyDescent="0.2">
      <c r="A74" s="5"/>
      <c r="C74" s="5"/>
      <c r="E74" s="11"/>
      <c r="F74" s="11"/>
      <c r="G74" s="11"/>
      <c r="H74" s="11"/>
      <c r="I74" s="11"/>
    </row>
    <row r="75" spans="1:10" ht="12.75" customHeight="1" x14ac:dyDescent="0.2">
      <c r="A75" s="5"/>
      <c r="C75" s="5"/>
      <c r="E75" s="5"/>
      <c r="F75" s="5"/>
      <c r="G75" s="5"/>
      <c r="H75" s="5"/>
      <c r="I75" s="5"/>
    </row>
    <row r="76" spans="1:10" ht="12.75" customHeight="1" x14ac:dyDescent="0.2">
      <c r="A76" s="5"/>
      <c r="C76" s="5"/>
      <c r="E76" s="5"/>
      <c r="F76" s="5"/>
      <c r="G76" s="5"/>
      <c r="H76" s="5"/>
      <c r="I76" s="5"/>
    </row>
    <row r="78" spans="1:10" ht="12.75" customHeight="1" x14ac:dyDescent="0.2">
      <c r="A78" s="3141" t="s">
        <v>25</v>
      </c>
      <c r="B78" s="3141"/>
      <c r="C78" s="3141"/>
      <c r="D78" s="3141"/>
      <c r="E78" s="3141"/>
      <c r="F78" s="3141"/>
      <c r="G78" s="3141"/>
      <c r="H78" s="3141"/>
      <c r="I78" s="3141"/>
      <c r="J78" s="3141"/>
    </row>
    <row r="79" spans="1:10" ht="12.75" customHeight="1" x14ac:dyDescent="0.2">
      <c r="A79" s="3143" t="s">
        <v>26</v>
      </c>
      <c r="B79" s="3"/>
      <c r="C79" s="3141" t="s">
        <v>280</v>
      </c>
      <c r="D79" s="3"/>
      <c r="E79" s="3132" t="s">
        <v>810</v>
      </c>
      <c r="F79" s="3"/>
      <c r="G79" s="3132" t="s">
        <v>811</v>
      </c>
      <c r="H79" s="3"/>
      <c r="I79" s="3132" t="s">
        <v>812</v>
      </c>
    </row>
    <row r="80" spans="1:10" ht="12.75" customHeight="1" x14ac:dyDescent="0.2">
      <c r="A80" s="3143"/>
      <c r="B80" s="3"/>
      <c r="C80" s="3141"/>
      <c r="D80" s="3"/>
      <c r="E80" s="3132"/>
      <c r="F80" s="3"/>
      <c r="G80" s="3132"/>
      <c r="H80" s="3"/>
      <c r="I80" s="3132"/>
    </row>
    <row r="81" spans="1:10" ht="12.75" customHeight="1" x14ac:dyDescent="0.2">
      <c r="A81" s="5"/>
      <c r="B81" s="3"/>
      <c r="C81" s="5"/>
      <c r="D81" s="3"/>
      <c r="E81" s="51"/>
      <c r="F81" s="3"/>
      <c r="G81" s="51"/>
      <c r="H81" s="3"/>
      <c r="I81" s="52"/>
    </row>
    <row r="82" spans="1:10" ht="12.75" customHeight="1" x14ac:dyDescent="0.2">
      <c r="A82" s="8"/>
      <c r="B82" s="3"/>
      <c r="C82" s="8"/>
      <c r="D82" s="3"/>
      <c r="E82" s="53"/>
      <c r="F82" s="3"/>
      <c r="G82" s="53"/>
      <c r="H82" s="3"/>
      <c r="I82" s="54"/>
    </row>
    <row r="83" spans="1:10" ht="12.75" customHeight="1" x14ac:dyDescent="0.2">
      <c r="A83" s="8"/>
      <c r="B83" s="3"/>
      <c r="C83" s="8"/>
      <c r="D83" s="3"/>
      <c r="E83" s="53"/>
      <c r="F83" s="3"/>
      <c r="G83" s="53"/>
      <c r="H83" s="3"/>
      <c r="I83" s="54"/>
    </row>
    <row r="84" spans="1:10" ht="12.75" customHeight="1" x14ac:dyDescent="0.2">
      <c r="D84" s="3"/>
      <c r="E84" s="12"/>
      <c r="F84" s="3"/>
      <c r="G84" s="12"/>
      <c r="H84" s="3"/>
      <c r="I84" s="13"/>
    </row>
    <row r="85" spans="1:10" ht="12.75" customHeight="1" x14ac:dyDescent="0.2">
      <c r="A85" s="1" t="s">
        <v>813</v>
      </c>
      <c r="D85" s="3"/>
      <c r="E85" s="12"/>
      <c r="F85" s="3"/>
      <c r="G85" s="12"/>
      <c r="H85" s="3"/>
      <c r="I85" s="12"/>
    </row>
    <row r="86" spans="1:10" ht="12.75" customHeight="1" x14ac:dyDescent="0.2">
      <c r="A86" s="3136" t="s">
        <v>27</v>
      </c>
      <c r="B86" s="3136"/>
      <c r="C86" s="3136"/>
      <c r="D86" s="3136"/>
      <c r="E86" s="3136"/>
      <c r="F86" s="3136"/>
      <c r="G86" s="3136"/>
      <c r="H86" s="3136"/>
      <c r="I86" s="3136"/>
      <c r="J86" s="3136"/>
    </row>
    <row r="87" spans="1:10" ht="12.75" customHeight="1" x14ac:dyDescent="0.2">
      <c r="C87" s="2"/>
      <c r="E87" s="12"/>
      <c r="F87" s="12"/>
      <c r="G87" s="14"/>
      <c r="H87" s="12"/>
      <c r="I87" s="2"/>
    </row>
    <row r="88" spans="1:10" ht="12.75" customHeight="1" x14ac:dyDescent="0.2">
      <c r="E88" s="12"/>
      <c r="F88" s="12"/>
      <c r="G88" s="2"/>
      <c r="H88" s="12"/>
      <c r="I88" s="12"/>
    </row>
    <row r="89" spans="1:10" ht="12.75" customHeight="1" x14ac:dyDescent="0.2">
      <c r="E89" s="2"/>
      <c r="G89" s="2"/>
      <c r="I89" s="15"/>
    </row>
    <row r="90" spans="1:10" ht="12.75" customHeight="1" x14ac:dyDescent="0.2">
      <c r="E90" s="2"/>
      <c r="G90" s="2"/>
    </row>
    <row r="91" spans="1:10" ht="12.75" customHeight="1" x14ac:dyDescent="0.2">
      <c r="E91" s="2"/>
    </row>
    <row r="92" spans="1:10" ht="12.75" customHeight="1" x14ac:dyDescent="0.2">
      <c r="G92" s="16"/>
    </row>
  </sheetData>
  <mergeCells count="25">
    <mergeCell ref="A86:J86"/>
    <mergeCell ref="C62:E62"/>
    <mergeCell ref="C63:E63"/>
    <mergeCell ref="C64:E64"/>
    <mergeCell ref="A68:J68"/>
    <mergeCell ref="A73:J73"/>
    <mergeCell ref="A78:J78"/>
    <mergeCell ref="E67:I67"/>
    <mergeCell ref="A79:A80"/>
    <mergeCell ref="C79:C80"/>
    <mergeCell ref="E79:E80"/>
    <mergeCell ref="G79:G80"/>
    <mergeCell ref="I79:I80"/>
    <mergeCell ref="E59:G59"/>
    <mergeCell ref="A3:J3"/>
    <mergeCell ref="A5:J5"/>
    <mergeCell ref="A9:J9"/>
    <mergeCell ref="A10:J10"/>
    <mergeCell ref="A13:J13"/>
    <mergeCell ref="A14:J14"/>
    <mergeCell ref="A15:J15"/>
    <mergeCell ref="C20:C22"/>
    <mergeCell ref="E20:E22"/>
    <mergeCell ref="G20:I21"/>
    <mergeCell ref="E58:G58"/>
  </mergeCells>
  <pageMargins left="1" right="0.5" top="0.5" bottom="0.5" header="0.2" footer="0.2"/>
  <pageSetup paperSize="5" scale="82" orientation="portrait" r:id="rId1"/>
  <headerFooter>
    <oddFooter>&amp;R&amp;"Arial,Bold"&amp;10Page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AN64"/>
  <sheetViews>
    <sheetView showGridLines="0" zoomScale="90" zoomScaleNormal="90" zoomScaleSheetLayoutView="100" workbookViewId="0">
      <selection activeCell="C18" sqref="C18"/>
    </sheetView>
  </sheetViews>
  <sheetFormatPr defaultRowHeight="12.75" x14ac:dyDescent="0.2"/>
  <cols>
    <col min="1" max="1" width="2.28515625" style="1" customWidth="1"/>
    <col min="2" max="2" width="3" style="45" customWidth="1"/>
    <col min="3" max="3" width="48.140625" style="21" customWidth="1"/>
    <col min="4" max="6" width="20.7109375" style="45" customWidth="1"/>
    <col min="7" max="7" width="5.42578125" style="1" customWidth="1"/>
    <col min="8" max="16384" width="9.140625" style="1"/>
  </cols>
  <sheetData>
    <row r="1" spans="1:40" ht="12.75" customHeight="1" x14ac:dyDescent="0.2">
      <c r="A1" s="64"/>
      <c r="B1" s="69"/>
      <c r="C1" s="79"/>
      <c r="D1" s="69"/>
      <c r="E1" s="69"/>
      <c r="F1" s="69"/>
    </row>
    <row r="2" spans="1:40" s="3" customFormat="1" ht="15.75" x14ac:dyDescent="0.25">
      <c r="A2" s="3152" t="s">
        <v>68</v>
      </c>
      <c r="B2" s="3152"/>
      <c r="C2" s="3152"/>
      <c r="D2" s="3152"/>
      <c r="E2" s="3152"/>
      <c r="F2" s="3152"/>
    </row>
    <row r="3" spans="1:40" ht="15.75" x14ac:dyDescent="0.25">
      <c r="A3" s="61"/>
      <c r="B3" s="63"/>
      <c r="C3" s="80"/>
      <c r="D3" s="63"/>
      <c r="E3" s="63"/>
      <c r="F3" s="63"/>
    </row>
    <row r="4" spans="1:40" ht="15.75" x14ac:dyDescent="0.25">
      <c r="A4" s="3152" t="s">
        <v>923</v>
      </c>
      <c r="B4" s="3152"/>
      <c r="C4" s="3152"/>
      <c r="D4" s="3152"/>
      <c r="E4" s="3152"/>
      <c r="F4" s="3152"/>
    </row>
    <row r="5" spans="1:40" ht="15.75" x14ac:dyDescent="0.25">
      <c r="A5" s="3152" t="s">
        <v>924</v>
      </c>
      <c r="B5" s="3152"/>
      <c r="C5" s="3152"/>
      <c r="D5" s="3152"/>
      <c r="E5" s="3152"/>
      <c r="F5" s="3152"/>
    </row>
    <row r="6" spans="1:40" ht="12.75" customHeight="1" thickBot="1" x14ac:dyDescent="0.25">
      <c r="A6" s="132"/>
      <c r="B6" s="133"/>
      <c r="C6" s="134"/>
      <c r="D6" s="133"/>
      <c r="E6" s="133"/>
      <c r="F6" s="133"/>
    </row>
    <row r="7" spans="1:40" ht="12.75" customHeight="1" x14ac:dyDescent="0.2">
      <c r="A7" s="3452"/>
      <c r="B7" s="3453"/>
      <c r="C7" s="3453"/>
      <c r="D7" s="3448" t="s">
        <v>77</v>
      </c>
      <c r="E7" s="3448" t="s">
        <v>77</v>
      </c>
      <c r="F7" s="3450" t="s">
        <v>925</v>
      </c>
    </row>
    <row r="8" spans="1:40" ht="12.75" customHeight="1" thickBot="1" x14ac:dyDescent="0.25">
      <c r="A8" s="3454"/>
      <c r="B8" s="3455"/>
      <c r="C8" s="3455"/>
      <c r="D8" s="3449"/>
      <c r="E8" s="3449"/>
      <c r="F8" s="3451"/>
    </row>
    <row r="9" spans="1:40" ht="12.75" customHeight="1" x14ac:dyDescent="0.2">
      <c r="A9" s="149"/>
      <c r="B9" s="69"/>
      <c r="C9" s="79"/>
      <c r="D9" s="73"/>
      <c r="E9" s="73"/>
      <c r="F9" s="136"/>
    </row>
    <row r="10" spans="1:40" ht="12.75" customHeight="1" x14ac:dyDescent="0.2">
      <c r="A10" s="137" t="s">
        <v>78</v>
      </c>
      <c r="B10" s="70"/>
      <c r="C10" s="81"/>
      <c r="D10" s="150"/>
      <c r="E10" s="74"/>
      <c r="F10" s="138"/>
    </row>
    <row r="11" spans="1:40" ht="12.75" customHeight="1" x14ac:dyDescent="0.2">
      <c r="A11" s="135" t="s">
        <v>35</v>
      </c>
      <c r="B11" s="70" t="s">
        <v>79</v>
      </c>
      <c r="C11" s="81"/>
      <c r="D11" s="74"/>
      <c r="E11" s="74"/>
      <c r="F11" s="138"/>
    </row>
    <row r="12" spans="1:40" ht="12.75" customHeight="1" x14ac:dyDescent="0.2">
      <c r="A12" s="135"/>
      <c r="B12" s="70"/>
      <c r="C12" s="81"/>
      <c r="D12" s="74"/>
      <c r="E12" s="74"/>
      <c r="F12" s="138"/>
    </row>
    <row r="13" spans="1:40" ht="25.5" x14ac:dyDescent="0.2">
      <c r="A13" s="135"/>
      <c r="B13" s="70" t="s">
        <v>36</v>
      </c>
      <c r="C13" s="82" t="s">
        <v>930</v>
      </c>
      <c r="D13" s="75"/>
      <c r="E13" s="75"/>
      <c r="F13" s="139"/>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row>
    <row r="14" spans="1:40" ht="25.5" x14ac:dyDescent="0.2">
      <c r="A14" s="135"/>
      <c r="B14" s="70" t="s">
        <v>37</v>
      </c>
      <c r="C14" s="82" t="s">
        <v>80</v>
      </c>
      <c r="D14" s="76"/>
      <c r="E14" s="76"/>
      <c r="F14" s="140"/>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row>
    <row r="15" spans="1:40" ht="25.5" x14ac:dyDescent="0.2">
      <c r="A15" s="135"/>
      <c r="B15" s="70" t="s">
        <v>38</v>
      </c>
      <c r="C15" s="82" t="s">
        <v>929</v>
      </c>
      <c r="D15" s="76"/>
      <c r="E15" s="76"/>
      <c r="F15" s="140"/>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1:40" ht="25.5" customHeight="1" x14ac:dyDescent="0.2">
      <c r="A16" s="135"/>
      <c r="B16" s="70" t="s">
        <v>51</v>
      </c>
      <c r="C16" s="83" t="s">
        <v>931</v>
      </c>
      <c r="D16" s="76"/>
      <c r="E16" s="76"/>
      <c r="F16" s="140"/>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row>
    <row r="17" spans="1:40" ht="12.75" customHeight="1" x14ac:dyDescent="0.2">
      <c r="A17" s="135"/>
      <c r="B17" s="70" t="s">
        <v>39</v>
      </c>
      <c r="C17" s="81" t="s">
        <v>81</v>
      </c>
      <c r="D17" s="76"/>
      <c r="E17" s="76"/>
      <c r="F17" s="140"/>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row>
    <row r="18" spans="1:40" ht="12.75" customHeight="1" x14ac:dyDescent="0.2">
      <c r="A18" s="135"/>
      <c r="B18" s="70" t="s">
        <v>41</v>
      </c>
      <c r="C18" s="81" t="s">
        <v>82</v>
      </c>
      <c r="D18" s="76" t="e">
        <f>+'[3]pg15_recap III'!C54+'[3]pg15_recap III'!J54</f>
        <v>#REF!</v>
      </c>
      <c r="E18" s="76"/>
      <c r="F18" s="140"/>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row>
    <row r="19" spans="1:40" ht="12.75" customHeight="1" x14ac:dyDescent="0.2">
      <c r="A19" s="135"/>
      <c r="B19" s="70" t="s">
        <v>42</v>
      </c>
      <c r="C19" s="81" t="s">
        <v>40</v>
      </c>
      <c r="D19" s="76"/>
      <c r="E19" s="76"/>
      <c r="F19" s="140"/>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row>
    <row r="20" spans="1:40" ht="12.75" customHeight="1" x14ac:dyDescent="0.2">
      <c r="A20" s="135"/>
      <c r="B20" s="70" t="s">
        <v>43</v>
      </c>
      <c r="C20" s="81" t="s">
        <v>83</v>
      </c>
      <c r="D20" s="151" t="e">
        <f>+D17+D18+D19</f>
        <v>#REF!</v>
      </c>
      <c r="E20" s="76"/>
      <c r="F20" s="140"/>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row>
    <row r="21" spans="1:40" ht="12.75" customHeight="1" x14ac:dyDescent="0.2">
      <c r="A21" s="135"/>
      <c r="B21" s="70"/>
      <c r="C21" s="81"/>
      <c r="D21" s="77"/>
      <c r="E21" s="77"/>
      <c r="F21" s="141"/>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row>
    <row r="22" spans="1:40" ht="12.75" customHeight="1" x14ac:dyDescent="0.2">
      <c r="A22" s="135" t="s">
        <v>50</v>
      </c>
      <c r="B22" s="70" t="s">
        <v>84</v>
      </c>
      <c r="C22" s="81"/>
      <c r="D22" s="78"/>
      <c r="E22" s="78"/>
      <c r="F22" s="142"/>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row>
    <row r="23" spans="1:40" ht="12.75" customHeight="1" x14ac:dyDescent="0.2">
      <c r="A23" s="135"/>
      <c r="B23" s="70"/>
      <c r="C23" s="81"/>
      <c r="D23" s="78"/>
      <c r="E23" s="78"/>
      <c r="F23" s="142"/>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row>
    <row r="24" spans="1:40" ht="12.75" customHeight="1" x14ac:dyDescent="0.2">
      <c r="A24" s="135"/>
      <c r="B24" s="70" t="s">
        <v>44</v>
      </c>
      <c r="C24" s="82" t="s">
        <v>85</v>
      </c>
      <c r="D24" s="75"/>
      <c r="E24" s="75"/>
      <c r="F24" s="139"/>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row>
    <row r="25" spans="1:40" ht="12.75" customHeight="1" x14ac:dyDescent="0.2">
      <c r="A25" s="135"/>
      <c r="B25" s="70" t="s">
        <v>45</v>
      </c>
      <c r="C25" s="81" t="s">
        <v>86</v>
      </c>
      <c r="D25" s="76"/>
      <c r="E25" s="76"/>
      <c r="F25" s="140"/>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row>
    <row r="26" spans="1:40" ht="25.5" customHeight="1" x14ac:dyDescent="0.2">
      <c r="A26" s="135"/>
      <c r="B26" s="70"/>
      <c r="C26" s="81" t="s">
        <v>932</v>
      </c>
      <c r="D26" s="76"/>
      <c r="E26" s="76"/>
      <c r="F26" s="140"/>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row>
    <row r="27" spans="1:40" ht="25.5" x14ac:dyDescent="0.2">
      <c r="A27" s="135"/>
      <c r="B27" s="70" t="s">
        <v>47</v>
      </c>
      <c r="C27" s="81" t="s">
        <v>933</v>
      </c>
      <c r="D27" s="76"/>
      <c r="E27" s="76"/>
      <c r="F27" s="140"/>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row>
    <row r="28" spans="1:40" ht="12.75" customHeight="1" x14ac:dyDescent="0.2">
      <c r="A28" s="135"/>
      <c r="B28" s="70" t="s">
        <v>48</v>
      </c>
      <c r="C28" s="81" t="s">
        <v>87</v>
      </c>
      <c r="D28" s="76">
        <f>SUM(D24:D27)</f>
        <v>0</v>
      </c>
      <c r="E28" s="76"/>
      <c r="F28" s="140"/>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row>
    <row r="29" spans="1:40" ht="25.5" x14ac:dyDescent="0.2">
      <c r="A29" s="135"/>
      <c r="B29" s="70" t="s">
        <v>49</v>
      </c>
      <c r="C29" s="81" t="s">
        <v>934</v>
      </c>
      <c r="D29" s="152"/>
      <c r="E29" s="84"/>
      <c r="F29" s="143"/>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row>
    <row r="30" spans="1:40" ht="12.75" customHeight="1" x14ac:dyDescent="0.2">
      <c r="A30" s="135"/>
      <c r="B30" s="70" t="s">
        <v>62</v>
      </c>
      <c r="C30" s="81" t="s">
        <v>88</v>
      </c>
      <c r="D30" s="76">
        <f>SUM(D28:D29)</f>
        <v>0</v>
      </c>
      <c r="E30" s="76"/>
      <c r="F30" s="140"/>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row>
    <row r="31" spans="1:40" ht="24.75" customHeight="1" x14ac:dyDescent="0.2">
      <c r="A31" s="135"/>
      <c r="B31" s="70" t="s">
        <v>63</v>
      </c>
      <c r="C31" s="83" t="s">
        <v>935</v>
      </c>
      <c r="D31" s="84" t="e">
        <f>+'[3]pg14_recap II'!S57</f>
        <v>#REF!</v>
      </c>
      <c r="E31" s="84"/>
      <c r="F31" s="143"/>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row>
    <row r="32" spans="1:40" ht="12.75" customHeight="1" x14ac:dyDescent="0.2">
      <c r="A32" s="135"/>
      <c r="B32" s="70" t="s">
        <v>64</v>
      </c>
      <c r="C32" s="81" t="s">
        <v>89</v>
      </c>
      <c r="D32" s="76"/>
      <c r="E32" s="76"/>
      <c r="F32" s="140"/>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row>
    <row r="33" spans="1:40" ht="12.75" customHeight="1" x14ac:dyDescent="0.2">
      <c r="A33" s="135"/>
      <c r="B33" s="70" t="s">
        <v>65</v>
      </c>
      <c r="C33" s="81" t="s">
        <v>90</v>
      </c>
      <c r="D33" s="76">
        <v>0</v>
      </c>
      <c r="E33" s="76"/>
      <c r="F33" s="140"/>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row>
    <row r="34" spans="1:40" ht="24.75" customHeight="1" x14ac:dyDescent="0.2">
      <c r="A34" s="135"/>
      <c r="B34" s="70" t="s">
        <v>66</v>
      </c>
      <c r="C34" s="81" t="s">
        <v>936</v>
      </c>
      <c r="D34" s="84">
        <v>0</v>
      </c>
      <c r="E34" s="84"/>
      <c r="F34" s="143"/>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row>
    <row r="35" spans="1:40" ht="12.75" customHeight="1" x14ac:dyDescent="0.2">
      <c r="A35" s="135"/>
      <c r="B35" s="70" t="s">
        <v>67</v>
      </c>
      <c r="C35" s="81" t="s">
        <v>88</v>
      </c>
      <c r="D35" s="151"/>
      <c r="E35" s="76"/>
      <c r="F35" s="140"/>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row>
    <row r="36" spans="1:40" ht="38.25" x14ac:dyDescent="0.2">
      <c r="A36" s="135"/>
      <c r="B36" s="70" t="s">
        <v>91</v>
      </c>
      <c r="C36" s="81" t="s">
        <v>937</v>
      </c>
      <c r="D36" s="84">
        <v>0</v>
      </c>
      <c r="E36" s="84"/>
      <c r="F36" s="143"/>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row>
    <row r="37" spans="1:40" ht="25.5" x14ac:dyDescent="0.2">
      <c r="A37" s="135"/>
      <c r="B37" s="70" t="s">
        <v>92</v>
      </c>
      <c r="C37" s="81" t="s">
        <v>938</v>
      </c>
      <c r="D37" s="76">
        <v>0</v>
      </c>
      <c r="E37" s="76"/>
      <c r="F37" s="140"/>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row>
    <row r="38" spans="1:40" ht="12.75" customHeight="1" x14ac:dyDescent="0.2">
      <c r="A38" s="135"/>
      <c r="B38" s="70" t="s">
        <v>93</v>
      </c>
      <c r="C38" s="82" t="s">
        <v>94</v>
      </c>
      <c r="D38" s="76"/>
      <c r="E38" s="76"/>
      <c r="F38" s="140"/>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row>
    <row r="39" spans="1:40" ht="25.5" x14ac:dyDescent="0.2">
      <c r="A39" s="135"/>
      <c r="B39" s="70" t="s">
        <v>95</v>
      </c>
      <c r="C39" s="81" t="s">
        <v>939</v>
      </c>
      <c r="D39" s="76" t="e">
        <f>+[3]pg5_liabilities!D21</f>
        <v>#REF!</v>
      </c>
      <c r="E39" s="76"/>
      <c r="F39" s="140"/>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row>
    <row r="40" spans="1:40" ht="12.75" customHeight="1" x14ac:dyDescent="0.2">
      <c r="A40" s="135"/>
      <c r="B40" s="70" t="s">
        <v>96</v>
      </c>
      <c r="C40" s="81" t="s">
        <v>88</v>
      </c>
      <c r="D40" s="76"/>
      <c r="E40" s="76"/>
      <c r="F40" s="140"/>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row>
    <row r="41" spans="1:40" ht="27.75" customHeight="1" x14ac:dyDescent="0.2">
      <c r="A41" s="135"/>
      <c r="B41" s="70" t="s">
        <v>97</v>
      </c>
      <c r="C41" s="83" t="s">
        <v>940</v>
      </c>
      <c r="D41" s="84" t="e">
        <f>+[3]pg5_liabilities!E21</f>
        <v>#REF!</v>
      </c>
      <c r="E41" s="84"/>
      <c r="F41" s="143"/>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row>
    <row r="42" spans="1:40" ht="12.75" customHeight="1" x14ac:dyDescent="0.2">
      <c r="A42" s="135"/>
      <c r="B42" s="70" t="s">
        <v>98</v>
      </c>
      <c r="C42" s="81" t="s">
        <v>99</v>
      </c>
      <c r="D42" s="76"/>
      <c r="E42" s="76"/>
      <c r="F42" s="140"/>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row>
    <row r="43" spans="1:40" ht="12.75" customHeight="1" x14ac:dyDescent="0.2">
      <c r="A43" s="135"/>
      <c r="B43" s="70" t="s">
        <v>100</v>
      </c>
      <c r="C43" s="81" t="s">
        <v>101</v>
      </c>
      <c r="D43" s="76">
        <v>0</v>
      </c>
      <c r="E43" s="76"/>
      <c r="F43" s="140"/>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row>
    <row r="44" spans="1:40" ht="12.75" customHeight="1" x14ac:dyDescent="0.2">
      <c r="A44" s="135"/>
      <c r="B44" s="70" t="s">
        <v>102</v>
      </c>
      <c r="C44" s="81" t="s">
        <v>103</v>
      </c>
      <c r="D44" s="76">
        <v>0</v>
      </c>
      <c r="E44" s="76"/>
      <c r="F44" s="140"/>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row>
    <row r="45" spans="1:40" ht="12.75" customHeight="1" x14ac:dyDescent="0.2">
      <c r="A45" s="135"/>
      <c r="B45" s="70" t="s">
        <v>104</v>
      </c>
      <c r="C45" s="81" t="s">
        <v>88</v>
      </c>
      <c r="D45" s="151"/>
      <c r="E45" s="76"/>
      <c r="F45" s="140"/>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row>
    <row r="46" spans="1:40" ht="24.75" customHeight="1" x14ac:dyDescent="0.2">
      <c r="A46" s="135"/>
      <c r="B46" s="70" t="s">
        <v>105</v>
      </c>
      <c r="C46" s="83" t="s">
        <v>941</v>
      </c>
      <c r="D46" s="84">
        <v>0</v>
      </c>
      <c r="E46" s="84"/>
      <c r="F46" s="143"/>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row>
    <row r="47" spans="1:40" ht="25.5" x14ac:dyDescent="0.2">
      <c r="A47" s="135"/>
      <c r="B47" s="70" t="s">
        <v>106</v>
      </c>
      <c r="C47" s="81" t="s">
        <v>942</v>
      </c>
      <c r="D47" s="76">
        <v>0</v>
      </c>
      <c r="E47" s="76"/>
      <c r="F47" s="140"/>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row>
    <row r="48" spans="1:40" ht="12.75" customHeight="1" x14ac:dyDescent="0.2">
      <c r="A48" s="135"/>
      <c r="B48" s="70" t="s">
        <v>107</v>
      </c>
      <c r="C48" s="81" t="s">
        <v>108</v>
      </c>
      <c r="D48" s="76">
        <v>0</v>
      </c>
      <c r="E48" s="76"/>
      <c r="F48" s="140"/>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row>
    <row r="49" spans="1:40" ht="12.75" customHeight="1" x14ac:dyDescent="0.2">
      <c r="A49" s="135"/>
      <c r="B49" s="70" t="s">
        <v>109</v>
      </c>
      <c r="C49" s="81" t="s">
        <v>110</v>
      </c>
      <c r="D49" s="151">
        <f>+D35+D45+D48</f>
        <v>0</v>
      </c>
      <c r="E49" s="76"/>
      <c r="F49" s="140"/>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row>
    <row r="50" spans="1:40" ht="26.25" thickBot="1" x14ac:dyDescent="0.25">
      <c r="A50" s="144"/>
      <c r="B50" s="145" t="s">
        <v>111</v>
      </c>
      <c r="C50" s="146" t="s">
        <v>943</v>
      </c>
      <c r="D50" s="153" t="e">
        <f>+D20-D49</f>
        <v>#REF!</v>
      </c>
      <c r="E50" s="147"/>
      <c r="F50" s="148"/>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row>
    <row r="51" spans="1:40" ht="12.75" customHeight="1" x14ac:dyDescent="0.2">
      <c r="A51" s="64"/>
      <c r="B51" s="69"/>
      <c r="C51" s="79"/>
      <c r="D51" s="71"/>
      <c r="E51" s="71"/>
      <c r="F51" s="71"/>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row>
    <row r="52" spans="1:40" ht="12.75" customHeight="1" x14ac:dyDescent="0.2">
      <c r="A52" s="60"/>
      <c r="B52" s="70"/>
      <c r="C52" s="82" t="s">
        <v>112</v>
      </c>
      <c r="D52" s="72"/>
      <c r="E52" s="72"/>
      <c r="F52" s="72"/>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row>
    <row r="53" spans="1:40" ht="20.100000000000001" customHeight="1" x14ac:dyDescent="0.2">
      <c r="D53" s="46"/>
      <c r="E53" s="46"/>
      <c r="F53" s="46"/>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row>
    <row r="54" spans="1:40" ht="20.100000000000001" customHeight="1" x14ac:dyDescent="0.2">
      <c r="D54" s="46"/>
      <c r="E54" s="46"/>
      <c r="F54" s="46"/>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row>
    <row r="55" spans="1:40" ht="20.100000000000001" customHeight="1" x14ac:dyDescent="0.2">
      <c r="D55" s="46"/>
      <c r="E55" s="46"/>
      <c r="F55" s="46"/>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row>
    <row r="56" spans="1:40" x14ac:dyDescent="0.2">
      <c r="D56" s="46"/>
      <c r="E56" s="46"/>
      <c r="F56" s="46"/>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row>
    <row r="57" spans="1:40" x14ac:dyDescent="0.2">
      <c r="D57" s="46"/>
      <c r="E57" s="46"/>
      <c r="F57" s="46"/>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row>
    <row r="58" spans="1:40" x14ac:dyDescent="0.2">
      <c r="D58" s="46"/>
      <c r="E58" s="46"/>
      <c r="F58" s="46"/>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row>
    <row r="59" spans="1:40" x14ac:dyDescent="0.2">
      <c r="D59" s="46"/>
      <c r="E59" s="46"/>
      <c r="F59" s="46"/>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row>
    <row r="60" spans="1:40" x14ac:dyDescent="0.2">
      <c r="D60" s="46"/>
      <c r="E60" s="46"/>
      <c r="F60" s="46"/>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row>
    <row r="61" spans="1:40" x14ac:dyDescent="0.2">
      <c r="D61" s="46"/>
      <c r="E61" s="46"/>
      <c r="F61" s="46"/>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row>
    <row r="62" spans="1:40" x14ac:dyDescent="0.2">
      <c r="D62" s="46"/>
      <c r="E62" s="46"/>
      <c r="F62" s="46"/>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row>
    <row r="63" spans="1:40" x14ac:dyDescent="0.2">
      <c r="D63" s="46"/>
      <c r="E63" s="46"/>
      <c r="F63" s="46"/>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row>
    <row r="64" spans="1:40" x14ac:dyDescent="0.2">
      <c r="D64" s="46"/>
      <c r="E64" s="46"/>
      <c r="F64" s="46"/>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row>
  </sheetData>
  <mergeCells count="7">
    <mergeCell ref="A4:F4"/>
    <mergeCell ref="A5:F5"/>
    <mergeCell ref="A2:F2"/>
    <mergeCell ref="D7:D8"/>
    <mergeCell ref="E7:E8"/>
    <mergeCell ref="F7:F8"/>
    <mergeCell ref="A7:C8"/>
  </mergeCells>
  <pageMargins left="1" right="0.5" top="0.75" bottom="0.75" header="0.25" footer="0.25"/>
  <pageSetup paperSize="258" scale="67" orientation="portrait" r:id="rId1"/>
  <headerFooter>
    <oddFooter>&amp;R&amp;"Arial,Bold"&amp;10Page _</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H67"/>
  <sheetViews>
    <sheetView showGridLines="0" zoomScale="90" zoomScaleNormal="90" zoomScaleSheetLayoutView="90" workbookViewId="0">
      <selection activeCell="C18" sqref="C18"/>
    </sheetView>
  </sheetViews>
  <sheetFormatPr defaultRowHeight="12.75" customHeight="1" x14ac:dyDescent="0.2"/>
  <cols>
    <col min="1" max="1" width="2.28515625" style="1" customWidth="1"/>
    <col min="2" max="2" width="3.28515625" style="45" customWidth="1"/>
    <col min="3" max="3" width="58.7109375" style="1" customWidth="1"/>
    <col min="4" max="6" width="19" style="2" customWidth="1"/>
    <col min="7" max="7" width="8" style="1" customWidth="1"/>
    <col min="8" max="8" width="12" style="1" customWidth="1"/>
    <col min="9" max="16384" width="9.140625" style="1"/>
  </cols>
  <sheetData>
    <row r="1" spans="1:6" ht="12.75" customHeight="1" x14ac:dyDescent="0.2">
      <c r="A1" s="64"/>
      <c r="B1" s="69"/>
      <c r="C1" s="64"/>
      <c r="D1" s="110"/>
      <c r="E1" s="110"/>
      <c r="F1" s="110"/>
    </row>
    <row r="2" spans="1:6" ht="12.75" customHeight="1" x14ac:dyDescent="0.2">
      <c r="A2" s="3456" t="s">
        <v>68</v>
      </c>
      <c r="B2" s="3456"/>
      <c r="C2" s="3456"/>
      <c r="D2" s="3456"/>
      <c r="E2" s="3456"/>
      <c r="F2" s="3456"/>
    </row>
    <row r="3" spans="1:6" ht="12.75" customHeight="1" x14ac:dyDescent="0.2">
      <c r="A3" s="68"/>
      <c r="B3" s="119"/>
      <c r="C3" s="68"/>
      <c r="D3" s="111"/>
      <c r="E3" s="111"/>
      <c r="F3" s="111"/>
    </row>
    <row r="4" spans="1:6" ht="12.75" customHeight="1" x14ac:dyDescent="0.2">
      <c r="A4" s="3457" t="s">
        <v>945</v>
      </c>
      <c r="B4" s="3457"/>
      <c r="C4" s="3457"/>
      <c r="D4" s="3457"/>
      <c r="E4" s="3457"/>
      <c r="F4" s="3457"/>
    </row>
    <row r="5" spans="1:6" ht="12.75" customHeight="1" x14ac:dyDescent="0.2">
      <c r="A5" s="3456" t="s">
        <v>944</v>
      </c>
      <c r="B5" s="3456"/>
      <c r="C5" s="3456"/>
      <c r="D5" s="3456"/>
      <c r="E5" s="3456"/>
      <c r="F5" s="3456"/>
    </row>
    <row r="6" spans="1:6" ht="12.75" customHeight="1" thickBot="1" x14ac:dyDescent="0.25">
      <c r="A6" s="132"/>
      <c r="B6" s="133"/>
      <c r="C6" s="132"/>
      <c r="D6" s="154"/>
      <c r="E6" s="154"/>
      <c r="F6" s="154"/>
    </row>
    <row r="7" spans="1:6" ht="12.75" customHeight="1" x14ac:dyDescent="0.2">
      <c r="A7" s="3462"/>
      <c r="B7" s="3463"/>
      <c r="C7" s="3464"/>
      <c r="D7" s="3458" t="s">
        <v>77</v>
      </c>
      <c r="E7" s="3458" t="s">
        <v>77</v>
      </c>
      <c r="F7" s="3460" t="s">
        <v>925</v>
      </c>
    </row>
    <row r="8" spans="1:6" ht="12.75" customHeight="1" thickBot="1" x14ac:dyDescent="0.25">
      <c r="A8" s="3465"/>
      <c r="B8" s="3466"/>
      <c r="C8" s="3467"/>
      <c r="D8" s="3459"/>
      <c r="E8" s="3459"/>
      <c r="F8" s="3461"/>
    </row>
    <row r="9" spans="1:6" ht="12.75" customHeight="1" x14ac:dyDescent="0.2">
      <c r="A9" s="149"/>
      <c r="B9" s="69"/>
      <c r="C9" s="123"/>
      <c r="D9" s="112"/>
      <c r="E9" s="113"/>
      <c r="F9" s="155"/>
    </row>
    <row r="10" spans="1:6" ht="12.75" customHeight="1" x14ac:dyDescent="0.2">
      <c r="A10" s="135" t="s">
        <v>113</v>
      </c>
      <c r="B10" s="70"/>
      <c r="C10" s="125"/>
      <c r="D10" s="114"/>
      <c r="E10" s="115"/>
      <c r="F10" s="156"/>
    </row>
    <row r="11" spans="1:6" ht="12.75" customHeight="1" x14ac:dyDescent="0.2">
      <c r="A11" s="135" t="s">
        <v>114</v>
      </c>
      <c r="B11" s="70" t="s">
        <v>115</v>
      </c>
      <c r="C11" s="125"/>
      <c r="D11" s="116"/>
      <c r="E11" s="117"/>
      <c r="F11" s="157"/>
    </row>
    <row r="12" spans="1:6" ht="12.75" customHeight="1" x14ac:dyDescent="0.2">
      <c r="A12" s="135"/>
      <c r="B12" s="70" t="s">
        <v>116</v>
      </c>
      <c r="C12" s="125" t="s">
        <v>117</v>
      </c>
      <c r="D12" s="116"/>
      <c r="E12" s="117"/>
      <c r="F12" s="157"/>
    </row>
    <row r="13" spans="1:6" ht="27.75" customHeight="1" x14ac:dyDescent="0.2">
      <c r="A13" s="135"/>
      <c r="B13" s="70" t="s">
        <v>118</v>
      </c>
      <c r="C13" s="162" t="s">
        <v>948</v>
      </c>
      <c r="D13" s="116"/>
      <c r="E13" s="117"/>
      <c r="F13" s="157"/>
    </row>
    <row r="14" spans="1:6" ht="12.75" customHeight="1" x14ac:dyDescent="0.2">
      <c r="A14" s="135"/>
      <c r="B14" s="70" t="s">
        <v>119</v>
      </c>
      <c r="C14" s="125" t="s">
        <v>87</v>
      </c>
      <c r="D14" s="116"/>
      <c r="E14" s="117"/>
      <c r="F14" s="157"/>
    </row>
    <row r="15" spans="1:6" ht="25.5" x14ac:dyDescent="0.2">
      <c r="A15" s="135"/>
      <c r="B15" s="70" t="s">
        <v>120</v>
      </c>
      <c r="C15" s="163" t="s">
        <v>949</v>
      </c>
      <c r="D15" s="116"/>
      <c r="E15" s="117"/>
      <c r="F15" s="157"/>
    </row>
    <row r="16" spans="1:6" ht="12.75" customHeight="1" x14ac:dyDescent="0.2">
      <c r="A16" s="135"/>
      <c r="B16" s="70" t="s">
        <v>121</v>
      </c>
      <c r="C16" s="125" t="s">
        <v>122</v>
      </c>
      <c r="D16" s="116"/>
      <c r="E16" s="117"/>
      <c r="F16" s="157"/>
    </row>
    <row r="17" spans="1:6" ht="12.75" customHeight="1" x14ac:dyDescent="0.2">
      <c r="A17" s="135"/>
      <c r="B17" s="70" t="s">
        <v>123</v>
      </c>
      <c r="C17" s="125" t="s">
        <v>124</v>
      </c>
      <c r="D17" s="116"/>
      <c r="E17" s="117"/>
      <c r="F17" s="157"/>
    </row>
    <row r="18" spans="1:6" ht="25.5" x14ac:dyDescent="0.2">
      <c r="A18" s="135"/>
      <c r="B18" s="70" t="s">
        <v>125</v>
      </c>
      <c r="C18" s="163" t="s">
        <v>958</v>
      </c>
      <c r="D18" s="118"/>
      <c r="E18" s="117"/>
      <c r="F18" s="157"/>
    </row>
    <row r="19" spans="1:6" ht="12.75" customHeight="1" x14ac:dyDescent="0.2">
      <c r="A19" s="135" t="s">
        <v>126</v>
      </c>
      <c r="B19" s="70" t="s">
        <v>127</v>
      </c>
      <c r="C19" s="125"/>
      <c r="D19" s="116"/>
      <c r="E19" s="117"/>
      <c r="F19" s="157"/>
    </row>
    <row r="20" spans="1:6" ht="12.75" customHeight="1" x14ac:dyDescent="0.2">
      <c r="A20" s="135"/>
      <c r="B20" s="70" t="s">
        <v>128</v>
      </c>
      <c r="C20" s="125" t="s">
        <v>129</v>
      </c>
      <c r="D20" s="116"/>
      <c r="E20" s="117"/>
      <c r="F20" s="157"/>
    </row>
    <row r="21" spans="1:6" ht="25.5" x14ac:dyDescent="0.2">
      <c r="A21" s="135"/>
      <c r="B21" s="70" t="s">
        <v>130</v>
      </c>
      <c r="C21" s="163" t="s">
        <v>959</v>
      </c>
      <c r="D21" s="116"/>
      <c r="E21" s="117"/>
      <c r="F21" s="157"/>
    </row>
    <row r="22" spans="1:6" ht="12.75" customHeight="1" x14ac:dyDescent="0.2">
      <c r="A22" s="135"/>
      <c r="B22" s="70" t="s">
        <v>131</v>
      </c>
      <c r="C22" s="125" t="s">
        <v>88</v>
      </c>
      <c r="D22" s="116"/>
      <c r="E22" s="117"/>
      <c r="F22" s="157"/>
    </row>
    <row r="23" spans="1:6" ht="25.5" x14ac:dyDescent="0.2">
      <c r="A23" s="135"/>
      <c r="B23" s="70" t="s">
        <v>132</v>
      </c>
      <c r="C23" s="163" t="s">
        <v>950</v>
      </c>
      <c r="D23" s="116"/>
      <c r="E23" s="117"/>
      <c r="F23" s="157"/>
    </row>
    <row r="24" spans="1:6" ht="12.75" customHeight="1" x14ac:dyDescent="0.2">
      <c r="A24" s="135"/>
      <c r="B24" s="70" t="s">
        <v>133</v>
      </c>
      <c r="C24" s="125" t="s">
        <v>134</v>
      </c>
      <c r="D24" s="116"/>
      <c r="E24" s="117"/>
      <c r="F24" s="157"/>
    </row>
    <row r="25" spans="1:6" ht="12.75" customHeight="1" x14ac:dyDescent="0.2">
      <c r="A25" s="135"/>
      <c r="B25" s="70" t="s">
        <v>135</v>
      </c>
      <c r="C25" s="125" t="s">
        <v>136</v>
      </c>
      <c r="D25" s="116"/>
      <c r="E25" s="117"/>
      <c r="F25" s="157"/>
    </row>
    <row r="26" spans="1:6" ht="12.75" customHeight="1" x14ac:dyDescent="0.2">
      <c r="A26" s="135" t="s">
        <v>137</v>
      </c>
      <c r="B26" s="70" t="s">
        <v>138</v>
      </c>
      <c r="C26" s="125"/>
      <c r="D26" s="116"/>
      <c r="E26" s="117"/>
      <c r="F26" s="157"/>
    </row>
    <row r="27" spans="1:6" ht="12.75" customHeight="1" x14ac:dyDescent="0.2">
      <c r="A27" s="135"/>
      <c r="B27" s="70" t="s">
        <v>139</v>
      </c>
      <c r="C27" s="125" t="s">
        <v>140</v>
      </c>
      <c r="D27" s="116"/>
      <c r="E27" s="117"/>
      <c r="F27" s="157"/>
    </row>
    <row r="28" spans="1:6" ht="12.75" customHeight="1" x14ac:dyDescent="0.2">
      <c r="A28" s="135"/>
      <c r="B28" s="70" t="s">
        <v>141</v>
      </c>
      <c r="C28" s="125" t="s">
        <v>951</v>
      </c>
      <c r="D28" s="116"/>
      <c r="E28" s="117"/>
      <c r="F28" s="157"/>
    </row>
    <row r="29" spans="1:6" ht="12.75" customHeight="1" x14ac:dyDescent="0.2">
      <c r="A29" s="135"/>
      <c r="B29" s="70" t="s">
        <v>142</v>
      </c>
      <c r="C29" s="125" t="s">
        <v>143</v>
      </c>
      <c r="D29" s="118"/>
      <c r="E29" s="117"/>
      <c r="F29" s="157"/>
    </row>
    <row r="30" spans="1:6" ht="12.75" customHeight="1" x14ac:dyDescent="0.2">
      <c r="A30" s="135" t="s">
        <v>144</v>
      </c>
      <c r="B30" s="70" t="s">
        <v>145</v>
      </c>
      <c r="C30" s="125"/>
      <c r="D30" s="116"/>
      <c r="E30" s="117"/>
      <c r="F30" s="157"/>
    </row>
    <row r="31" spans="1:6" ht="12.75" customHeight="1" x14ac:dyDescent="0.2">
      <c r="A31" s="135"/>
      <c r="B31" s="70" t="s">
        <v>146</v>
      </c>
      <c r="C31" s="125" t="s">
        <v>147</v>
      </c>
      <c r="D31" s="116"/>
      <c r="E31" s="117"/>
      <c r="F31" s="157"/>
    </row>
    <row r="32" spans="1:6" ht="12.75" customHeight="1" x14ac:dyDescent="0.2">
      <c r="A32" s="135"/>
      <c r="B32" s="70" t="s">
        <v>148</v>
      </c>
      <c r="C32" s="125" t="s">
        <v>952</v>
      </c>
      <c r="D32" s="116"/>
      <c r="E32" s="117"/>
      <c r="F32" s="157"/>
    </row>
    <row r="33" spans="1:8" ht="12.75" customHeight="1" x14ac:dyDescent="0.2">
      <c r="A33" s="135"/>
      <c r="B33" s="70" t="s">
        <v>149</v>
      </c>
      <c r="C33" s="125" t="s">
        <v>150</v>
      </c>
      <c r="D33" s="116"/>
      <c r="E33" s="117"/>
      <c r="F33" s="157"/>
    </row>
    <row r="34" spans="1:8" ht="12.75" customHeight="1" x14ac:dyDescent="0.2">
      <c r="A34" s="135" t="s">
        <v>151</v>
      </c>
      <c r="B34" s="70" t="s">
        <v>152</v>
      </c>
      <c r="C34" s="125"/>
      <c r="D34" s="116"/>
      <c r="E34" s="117"/>
      <c r="F34" s="157"/>
    </row>
    <row r="35" spans="1:8" ht="25.5" x14ac:dyDescent="0.2">
      <c r="A35" s="135"/>
      <c r="B35" s="70" t="s">
        <v>153</v>
      </c>
      <c r="C35" s="163" t="s">
        <v>953</v>
      </c>
      <c r="D35" s="116"/>
      <c r="E35" s="117"/>
      <c r="F35" s="157"/>
    </row>
    <row r="36" spans="1:8" ht="12.75" customHeight="1" x14ac:dyDescent="0.2">
      <c r="A36" s="135"/>
      <c r="B36" s="70" t="s">
        <v>154</v>
      </c>
      <c r="C36" s="163" t="s">
        <v>954</v>
      </c>
      <c r="D36" s="116"/>
      <c r="E36" s="117"/>
      <c r="F36" s="157"/>
    </row>
    <row r="37" spans="1:8" ht="12.75" customHeight="1" x14ac:dyDescent="0.2">
      <c r="A37" s="135"/>
      <c r="B37" s="70" t="s">
        <v>155</v>
      </c>
      <c r="C37" s="125" t="s">
        <v>88</v>
      </c>
      <c r="D37" s="116"/>
      <c r="E37" s="117"/>
      <c r="F37" s="157"/>
    </row>
    <row r="38" spans="1:8" ht="39" customHeight="1" x14ac:dyDescent="0.2">
      <c r="A38" s="135"/>
      <c r="B38" s="70" t="s">
        <v>156</v>
      </c>
      <c r="C38" s="162" t="s">
        <v>955</v>
      </c>
      <c r="D38" s="116"/>
      <c r="E38" s="117"/>
      <c r="F38" s="157"/>
      <c r="G38" s="2"/>
    </row>
    <row r="39" spans="1:8" ht="12.75" customHeight="1" x14ac:dyDescent="0.2">
      <c r="A39" s="135"/>
      <c r="B39" s="70" t="s">
        <v>157</v>
      </c>
      <c r="C39" s="125" t="s">
        <v>158</v>
      </c>
      <c r="D39" s="118"/>
      <c r="E39" s="117"/>
      <c r="F39" s="157"/>
      <c r="G39" s="2"/>
    </row>
    <row r="40" spans="1:8" ht="12.75" customHeight="1" x14ac:dyDescent="0.2">
      <c r="A40" s="135"/>
      <c r="B40" s="70"/>
      <c r="C40" s="125" t="s">
        <v>159</v>
      </c>
      <c r="D40" s="116"/>
      <c r="E40" s="117"/>
      <c r="F40" s="157"/>
      <c r="G40" s="2"/>
    </row>
    <row r="41" spans="1:8" ht="12.75" customHeight="1" x14ac:dyDescent="0.2">
      <c r="A41" s="135"/>
      <c r="B41" s="70" t="s">
        <v>160</v>
      </c>
      <c r="C41" s="125" t="s">
        <v>161</v>
      </c>
      <c r="D41" s="116"/>
      <c r="E41" s="117"/>
      <c r="F41" s="157"/>
      <c r="G41" s="2"/>
      <c r="H41" s="39"/>
    </row>
    <row r="42" spans="1:8" ht="12.75" customHeight="1" x14ac:dyDescent="0.2">
      <c r="A42" s="135"/>
      <c r="B42" s="70" t="s">
        <v>162</v>
      </c>
      <c r="C42" s="125" t="s">
        <v>163</v>
      </c>
      <c r="D42" s="116"/>
      <c r="E42" s="117"/>
      <c r="F42" s="157"/>
      <c r="G42" s="2"/>
    </row>
    <row r="43" spans="1:8" ht="12.75" customHeight="1" x14ac:dyDescent="0.2">
      <c r="A43" s="135"/>
      <c r="B43" s="70" t="s">
        <v>164</v>
      </c>
      <c r="C43" s="125" t="s">
        <v>165</v>
      </c>
      <c r="D43" s="116"/>
      <c r="E43" s="117"/>
      <c r="F43" s="157"/>
      <c r="G43" s="2"/>
    </row>
    <row r="44" spans="1:8" ht="12.75" customHeight="1" x14ac:dyDescent="0.2">
      <c r="A44" s="135"/>
      <c r="B44" s="70"/>
      <c r="C44" s="125" t="s">
        <v>166</v>
      </c>
      <c r="D44" s="116"/>
      <c r="E44" s="117"/>
      <c r="F44" s="157"/>
      <c r="G44" s="2"/>
    </row>
    <row r="45" spans="1:8" ht="12.75" customHeight="1" x14ac:dyDescent="0.2">
      <c r="A45" s="135"/>
      <c r="B45" s="70"/>
      <c r="C45" s="125" t="s">
        <v>167</v>
      </c>
      <c r="D45" s="116"/>
      <c r="E45" s="117"/>
      <c r="F45" s="157"/>
    </row>
    <row r="46" spans="1:8" ht="12.75" customHeight="1" x14ac:dyDescent="0.2">
      <c r="A46" s="135"/>
      <c r="B46" s="70"/>
      <c r="C46" s="125" t="s">
        <v>168</v>
      </c>
      <c r="D46" s="116"/>
      <c r="E46" s="117"/>
      <c r="F46" s="157"/>
      <c r="G46" s="19"/>
    </row>
    <row r="47" spans="1:8" ht="12.75" customHeight="1" x14ac:dyDescent="0.2">
      <c r="A47" s="135"/>
      <c r="B47" s="70"/>
      <c r="C47" s="125"/>
      <c r="D47" s="166"/>
      <c r="E47" s="167"/>
      <c r="F47" s="158"/>
      <c r="G47" s="19"/>
    </row>
    <row r="48" spans="1:8" ht="26.25" thickBot="1" x14ac:dyDescent="0.25">
      <c r="A48" s="135" t="s">
        <v>169</v>
      </c>
      <c r="B48" s="70" t="s">
        <v>170</v>
      </c>
      <c r="C48" s="60"/>
      <c r="D48" s="168" t="s">
        <v>947</v>
      </c>
      <c r="E48" s="168" t="s">
        <v>946</v>
      </c>
      <c r="F48" s="165"/>
    </row>
    <row r="49" spans="1:7" ht="12.75" customHeight="1" x14ac:dyDescent="0.2">
      <c r="A49" s="135"/>
      <c r="B49" s="70" t="s">
        <v>171</v>
      </c>
      <c r="C49" s="125" t="s">
        <v>172</v>
      </c>
      <c r="D49" s="114"/>
      <c r="E49" s="115"/>
      <c r="F49" s="156"/>
    </row>
    <row r="50" spans="1:7" ht="12.75" customHeight="1" x14ac:dyDescent="0.2">
      <c r="A50" s="135"/>
      <c r="B50" s="70" t="s">
        <v>173</v>
      </c>
      <c r="C50" s="125" t="s">
        <v>174</v>
      </c>
      <c r="D50" s="116"/>
      <c r="E50" s="117"/>
      <c r="F50" s="157"/>
      <c r="G50" s="2"/>
    </row>
    <row r="51" spans="1:7" ht="12.75" customHeight="1" x14ac:dyDescent="0.2">
      <c r="A51" s="135"/>
      <c r="B51" s="70" t="s">
        <v>175</v>
      </c>
      <c r="C51" s="125" t="s">
        <v>176</v>
      </c>
      <c r="D51" s="116"/>
      <c r="E51" s="117"/>
      <c r="F51" s="157"/>
    </row>
    <row r="52" spans="1:7" ht="12.75" customHeight="1" x14ac:dyDescent="0.2">
      <c r="A52" s="135"/>
      <c r="B52" s="70" t="s">
        <v>177</v>
      </c>
      <c r="C52" s="125" t="s">
        <v>178</v>
      </c>
      <c r="D52" s="116"/>
      <c r="E52" s="117"/>
      <c r="F52" s="157"/>
    </row>
    <row r="53" spans="1:7" ht="12.75" customHeight="1" x14ac:dyDescent="0.2">
      <c r="A53" s="135"/>
      <c r="B53" s="70" t="s">
        <v>179</v>
      </c>
      <c r="C53" s="125" t="s">
        <v>180</v>
      </c>
      <c r="D53" s="116"/>
      <c r="E53" s="117"/>
      <c r="F53" s="157"/>
    </row>
    <row r="54" spans="1:7" ht="12.75" customHeight="1" x14ac:dyDescent="0.2">
      <c r="A54" s="135"/>
      <c r="B54" s="70" t="s">
        <v>181</v>
      </c>
      <c r="C54" s="125" t="s">
        <v>182</v>
      </c>
      <c r="D54" s="116"/>
      <c r="E54" s="117"/>
      <c r="F54" s="157"/>
    </row>
    <row r="55" spans="1:7" ht="12.75" customHeight="1" x14ac:dyDescent="0.2">
      <c r="A55" s="135"/>
      <c r="B55" s="70" t="s">
        <v>183</v>
      </c>
      <c r="C55" s="125" t="s">
        <v>184</v>
      </c>
      <c r="D55" s="116"/>
      <c r="E55" s="117"/>
      <c r="F55" s="157"/>
    </row>
    <row r="56" spans="1:7" ht="12.75" customHeight="1" x14ac:dyDescent="0.2">
      <c r="A56" s="135"/>
      <c r="B56" s="70" t="s">
        <v>185</v>
      </c>
      <c r="C56" s="125" t="s">
        <v>186</v>
      </c>
      <c r="D56" s="116"/>
      <c r="E56" s="117"/>
      <c r="F56" s="157"/>
    </row>
    <row r="57" spans="1:7" ht="24.75" customHeight="1" x14ac:dyDescent="0.2">
      <c r="A57" s="135"/>
      <c r="B57" s="70"/>
      <c r="C57" s="163" t="s">
        <v>956</v>
      </c>
      <c r="D57" s="116"/>
      <c r="E57" s="117"/>
      <c r="F57" s="157"/>
    </row>
    <row r="58" spans="1:7" ht="12.75" customHeight="1" x14ac:dyDescent="0.2">
      <c r="A58" s="135"/>
      <c r="B58" s="70" t="s">
        <v>187</v>
      </c>
      <c r="C58" s="125" t="s">
        <v>188</v>
      </c>
      <c r="D58" s="116"/>
      <c r="E58" s="117"/>
      <c r="F58" s="157"/>
    </row>
    <row r="59" spans="1:7" ht="12.75" customHeight="1" x14ac:dyDescent="0.2">
      <c r="A59" s="135"/>
      <c r="B59" s="70" t="s">
        <v>189</v>
      </c>
      <c r="C59" s="125" t="s">
        <v>190</v>
      </c>
      <c r="D59" s="116"/>
      <c r="E59" s="117"/>
      <c r="F59" s="157"/>
    </row>
    <row r="60" spans="1:7" ht="25.5" x14ac:dyDescent="0.2">
      <c r="A60" s="135"/>
      <c r="B60" s="70" t="s">
        <v>191</v>
      </c>
      <c r="C60" s="163" t="s">
        <v>957</v>
      </c>
      <c r="D60" s="116"/>
      <c r="E60" s="117"/>
      <c r="F60" s="157"/>
    </row>
    <row r="61" spans="1:7" ht="12.75" customHeight="1" x14ac:dyDescent="0.2">
      <c r="A61" s="135"/>
      <c r="B61" s="70" t="s">
        <v>192</v>
      </c>
      <c r="C61" s="125" t="s">
        <v>193</v>
      </c>
      <c r="D61" s="116"/>
      <c r="E61" s="117"/>
      <c r="F61" s="157"/>
    </row>
    <row r="62" spans="1:7" ht="12.75" customHeight="1" x14ac:dyDescent="0.2">
      <c r="A62" s="135"/>
      <c r="B62" s="70" t="s">
        <v>194</v>
      </c>
      <c r="C62" s="125" t="s">
        <v>195</v>
      </c>
      <c r="D62" s="116"/>
      <c r="E62" s="117"/>
      <c r="F62" s="157"/>
    </row>
    <row r="63" spans="1:7" ht="12.75" customHeight="1" x14ac:dyDescent="0.2">
      <c r="A63" s="135"/>
      <c r="B63" s="70"/>
      <c r="C63" s="125" t="s">
        <v>196</v>
      </c>
      <c r="D63" s="116"/>
      <c r="E63" s="117"/>
      <c r="F63" s="157"/>
    </row>
    <row r="64" spans="1:7" ht="12.75" customHeight="1" x14ac:dyDescent="0.2">
      <c r="A64" s="135"/>
      <c r="B64" s="70" t="s">
        <v>197</v>
      </c>
      <c r="C64" s="125" t="s">
        <v>198</v>
      </c>
      <c r="D64" s="116"/>
      <c r="E64" s="117"/>
      <c r="F64" s="157"/>
      <c r="G64" s="19"/>
    </row>
    <row r="65" spans="1:6" ht="12.75" customHeight="1" thickBot="1" x14ac:dyDescent="0.25">
      <c r="A65" s="144"/>
      <c r="B65" s="145"/>
      <c r="C65" s="164"/>
      <c r="D65" s="161"/>
      <c r="E65" s="159"/>
      <c r="F65" s="160"/>
    </row>
    <row r="67" spans="1:6" ht="12.75" customHeight="1" x14ac:dyDescent="0.2">
      <c r="C67" s="18"/>
    </row>
  </sheetData>
  <mergeCells count="7">
    <mergeCell ref="A2:F2"/>
    <mergeCell ref="A4:F4"/>
    <mergeCell ref="A5:F5"/>
    <mergeCell ref="D7:D8"/>
    <mergeCell ref="E7:E8"/>
    <mergeCell ref="F7:F8"/>
    <mergeCell ref="A7:C8"/>
  </mergeCells>
  <pageMargins left="1" right="0.5" top="0.75" bottom="0.75" header="0.25" footer="0.25"/>
  <pageSetup paperSize="258" scale="67" orientation="portrait" r:id="rId1"/>
  <headerFooter>
    <oddFooter>&amp;R&amp;"Arial,Bold"&amp;10Page _</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tint="0.39997558519241921"/>
    <pageSetUpPr fitToPage="1"/>
  </sheetPr>
  <dimension ref="A1:H95"/>
  <sheetViews>
    <sheetView showGridLines="0" zoomScale="85" zoomScaleNormal="85" zoomScaleSheetLayoutView="75" zoomScalePageLayoutView="80" workbookViewId="0">
      <pane ySplit="8" topLeftCell="A63" activePane="bottomLeft" state="frozen"/>
      <selection pane="bottomLeft" activeCell="E84" sqref="E84"/>
    </sheetView>
  </sheetViews>
  <sheetFormatPr defaultRowHeight="12.75" customHeight="1" x14ac:dyDescent="0.2"/>
  <cols>
    <col min="1" max="1" width="59.140625" style="585" customWidth="1"/>
    <col min="2" max="2" width="13.28515625" style="585" customWidth="1"/>
    <col min="3" max="3" width="18" style="586" customWidth="1"/>
    <col min="4" max="4" width="20.7109375" style="586" customWidth="1"/>
    <col min="5" max="5" width="23" style="586" customWidth="1"/>
    <col min="6" max="6" width="24.85546875" style="586" customWidth="1"/>
    <col min="7" max="7" width="10.85546875" style="585" customWidth="1"/>
    <col min="8" max="8" width="18.140625" style="585" customWidth="1"/>
    <col min="9" max="18" width="30.7109375" style="585" customWidth="1"/>
    <col min="19" max="16384" width="9.140625" style="585"/>
  </cols>
  <sheetData>
    <row r="1" spans="1:8" s="181" customFormat="1" ht="14.1" customHeight="1" thickTop="1" thickBot="1" x14ac:dyDescent="0.25">
      <c r="A1" s="1136"/>
      <c r="B1" s="1136"/>
      <c r="C1" s="1137"/>
      <c r="D1" s="1137"/>
      <c r="E1" s="1137"/>
      <c r="F1" s="1137"/>
      <c r="H1" s="3117" t="s">
        <v>2247</v>
      </c>
    </row>
    <row r="2" spans="1:8" s="181" customFormat="1" ht="14.1" customHeight="1" thickTop="1" x14ac:dyDescent="0.2">
      <c r="A2" s="3441" t="s">
        <v>2222</v>
      </c>
      <c r="B2" s="3441"/>
      <c r="C2" s="3441"/>
      <c r="D2" s="3441"/>
      <c r="E2" s="3441"/>
      <c r="F2" s="3441"/>
      <c r="G2" s="193"/>
    </row>
    <row r="3" spans="1:8" s="181" customFormat="1" ht="14.1" customHeight="1" x14ac:dyDescent="0.2">
      <c r="A3" s="1138"/>
      <c r="B3" s="1138"/>
      <c r="C3" s="1139"/>
      <c r="D3" s="1139"/>
      <c r="E3" s="1139"/>
      <c r="F3" s="1139"/>
      <c r="G3" s="193"/>
    </row>
    <row r="4" spans="1:8" s="181" customFormat="1" ht="14.1" customHeight="1" x14ac:dyDescent="0.25">
      <c r="A4" s="3442" t="s">
        <v>1211</v>
      </c>
      <c r="B4" s="3442"/>
      <c r="C4" s="3442"/>
      <c r="D4" s="3442"/>
      <c r="E4" s="3442"/>
      <c r="F4" s="3442"/>
      <c r="G4" s="194"/>
    </row>
    <row r="5" spans="1:8" s="181" customFormat="1" ht="14.1" customHeight="1" x14ac:dyDescent="0.25">
      <c r="A5" s="3443" t="s">
        <v>2269</v>
      </c>
      <c r="B5" s="3442"/>
      <c r="C5" s="3442"/>
      <c r="D5" s="3442"/>
      <c r="E5" s="3442"/>
      <c r="F5" s="3442"/>
      <c r="G5" s="195"/>
    </row>
    <row r="6" spans="1:8" s="181" customFormat="1" ht="14.1" customHeight="1" x14ac:dyDescent="0.25">
      <c r="A6" s="1061"/>
      <c r="B6" s="1061"/>
      <c r="C6" s="1140"/>
      <c r="D6" s="1140"/>
      <c r="E6" s="1140"/>
      <c r="F6" s="1140"/>
      <c r="G6" s="195"/>
    </row>
    <row r="7" spans="1:8" s="181" customFormat="1" ht="14.1" customHeight="1" thickBot="1" x14ac:dyDescent="0.3">
      <c r="A7" s="1061"/>
      <c r="B7" s="1061"/>
      <c r="C7" s="1140"/>
      <c r="D7" s="1140"/>
      <c r="E7" s="1140"/>
      <c r="F7" s="1140"/>
      <c r="G7" s="195"/>
    </row>
    <row r="8" spans="1:8" s="34" customFormat="1" ht="48" customHeight="1" thickBot="1" x14ac:dyDescent="0.25">
      <c r="A8" s="131" t="s">
        <v>830</v>
      </c>
      <c r="B8" s="636" t="s">
        <v>628</v>
      </c>
      <c r="C8" s="198" t="s">
        <v>803</v>
      </c>
      <c r="D8" s="198" t="s">
        <v>1398</v>
      </c>
      <c r="E8" s="208" t="s">
        <v>2088</v>
      </c>
      <c r="F8" s="209" t="s">
        <v>2087</v>
      </c>
      <c r="G8" s="199"/>
    </row>
    <row r="9" spans="1:8" s="34" customFormat="1" ht="12.75" customHeight="1" x14ac:dyDescent="0.2">
      <c r="A9" s="1063"/>
      <c r="B9" s="1149"/>
      <c r="C9" s="1065"/>
      <c r="D9" s="1065"/>
      <c r="E9" s="1065"/>
      <c r="F9" s="1150"/>
      <c r="G9" s="199"/>
    </row>
    <row r="10" spans="1:8" s="34" customFormat="1" ht="12.75" customHeight="1" x14ac:dyDescent="0.2">
      <c r="A10" s="1067" t="s">
        <v>75</v>
      </c>
      <c r="B10" s="1151"/>
      <c r="C10" s="1069"/>
      <c r="D10" s="1069"/>
      <c r="E10" s="1069"/>
      <c r="F10" s="1086"/>
      <c r="G10" s="200"/>
    </row>
    <row r="11" spans="1:8" s="34" customFormat="1" ht="12.75" customHeight="1" x14ac:dyDescent="0.2">
      <c r="A11" s="1067"/>
      <c r="B11" s="1071"/>
      <c r="C11" s="1069"/>
      <c r="D11" s="1069"/>
      <c r="E11" s="1069"/>
      <c r="F11" s="1086"/>
      <c r="G11" s="200"/>
    </row>
    <row r="12" spans="1:8" s="34" customFormat="1" ht="12.75" customHeight="1" x14ac:dyDescent="0.2">
      <c r="A12" s="1152" t="s">
        <v>2353</v>
      </c>
      <c r="B12" s="1072" t="s">
        <v>2023</v>
      </c>
      <c r="C12" s="1162">
        <f>SUBTOTAL(9,C13:C15)</f>
        <v>0</v>
      </c>
      <c r="D12" s="1162">
        <f>SUBTOTAL(9,D13:D15)</f>
        <v>0</v>
      </c>
      <c r="E12" s="1162">
        <f>SUBTOTAL(9,E13:E15)</f>
        <v>0</v>
      </c>
      <c r="F12" s="1163">
        <f>SUBTOTAL(9,F13:F15)</f>
        <v>0</v>
      </c>
      <c r="G12" s="201"/>
    </row>
    <row r="13" spans="1:8" s="34" customFormat="1" ht="12.75" customHeight="1" x14ac:dyDescent="0.2">
      <c r="A13" s="1153" t="s">
        <v>2392</v>
      </c>
      <c r="B13" s="1071"/>
      <c r="C13" s="1169"/>
      <c r="D13" s="1170"/>
      <c r="E13" s="1170">
        <f>C13+D13</f>
        <v>0</v>
      </c>
      <c r="F13" s="1171"/>
      <c r="G13" s="202"/>
    </row>
    <row r="14" spans="1:8" s="34" customFormat="1" ht="12.75" customHeight="1" x14ac:dyDescent="0.2">
      <c r="A14" s="1153" t="s">
        <v>2393</v>
      </c>
      <c r="B14" s="1071"/>
      <c r="C14" s="1130"/>
      <c r="D14" s="1133"/>
      <c r="E14" s="1133">
        <f>C14+D14</f>
        <v>0</v>
      </c>
      <c r="F14" s="1172"/>
      <c r="G14" s="202"/>
    </row>
    <row r="15" spans="1:8" s="34" customFormat="1" ht="12.75" customHeight="1" x14ac:dyDescent="0.2">
      <c r="A15" s="1153" t="s">
        <v>2394</v>
      </c>
      <c r="B15" s="1071"/>
      <c r="C15" s="1130"/>
      <c r="D15" s="1133"/>
      <c r="E15" s="1133">
        <f>C15+D15</f>
        <v>0</v>
      </c>
      <c r="F15" s="1172"/>
      <c r="G15" s="202"/>
    </row>
    <row r="16" spans="1:8" s="34" customFormat="1" ht="12.75" customHeight="1" x14ac:dyDescent="0.2">
      <c r="A16" s="1152" t="s">
        <v>2354</v>
      </c>
      <c r="B16" s="1072" t="s">
        <v>2024</v>
      </c>
      <c r="C16" s="1104"/>
      <c r="D16" s="1168"/>
      <c r="E16" s="1168">
        <f>C16+D16</f>
        <v>0</v>
      </c>
      <c r="F16" s="1141"/>
      <c r="G16" s="202"/>
    </row>
    <row r="17" spans="1:7" s="34" customFormat="1" ht="12.75" customHeight="1" x14ac:dyDescent="0.2">
      <c r="A17" s="1152" t="s">
        <v>2355</v>
      </c>
      <c r="B17" s="1072" t="s">
        <v>1939</v>
      </c>
      <c r="C17" s="1173">
        <f>SUBTOTAL(9,C18:C19)</f>
        <v>0</v>
      </c>
      <c r="D17" s="1173">
        <f>SUBTOTAL(9,D18:D19)</f>
        <v>0</v>
      </c>
      <c r="E17" s="1173">
        <f>SUBTOTAL(9,E18:E19)</f>
        <v>0</v>
      </c>
      <c r="F17" s="1145">
        <f>SUBTOTAL(9,F18:F19)</f>
        <v>0</v>
      </c>
      <c r="G17" s="201"/>
    </row>
    <row r="18" spans="1:7" s="34" customFormat="1" ht="12.75" customHeight="1" x14ac:dyDescent="0.2">
      <c r="A18" s="1153" t="s">
        <v>2395</v>
      </c>
      <c r="B18" s="1071"/>
      <c r="C18" s="1176"/>
      <c r="D18" s="1170"/>
      <c r="E18" s="1170">
        <f>C18+D18</f>
        <v>0</v>
      </c>
      <c r="F18" s="1171"/>
      <c r="G18" s="202"/>
    </row>
    <row r="19" spans="1:7" s="34" customFormat="1" ht="12.75" customHeight="1" x14ac:dyDescent="0.2">
      <c r="A19" s="1153" t="s">
        <v>2396</v>
      </c>
      <c r="B19" s="1071"/>
      <c r="C19" s="1115"/>
      <c r="D19" s="1133"/>
      <c r="E19" s="1133">
        <f>C19+D19</f>
        <v>0</v>
      </c>
      <c r="F19" s="1172"/>
      <c r="G19" s="202"/>
    </row>
    <row r="20" spans="1:7" s="34" customFormat="1" ht="12.75" customHeight="1" x14ac:dyDescent="0.2">
      <c r="A20" s="1152" t="s">
        <v>2356</v>
      </c>
      <c r="B20" s="1072" t="s">
        <v>1939</v>
      </c>
      <c r="C20" s="1174">
        <f>SUBTOTAL(9,C21:C22)</f>
        <v>0</v>
      </c>
      <c r="D20" s="1174">
        <f>SUBTOTAL(9,D21:D22)</f>
        <v>0</v>
      </c>
      <c r="E20" s="1174">
        <f>SUBTOTAL(9,E21:E22)</f>
        <v>0</v>
      </c>
      <c r="F20" s="1175">
        <f>SUBTOTAL(9,F21:F22)</f>
        <v>0</v>
      </c>
      <c r="G20" s="201"/>
    </row>
    <row r="21" spans="1:7" s="34" customFormat="1" ht="12.75" customHeight="1" x14ac:dyDescent="0.2">
      <c r="A21" s="1153" t="s">
        <v>2397</v>
      </c>
      <c r="B21" s="1071"/>
      <c r="C21" s="1176"/>
      <c r="D21" s="1170"/>
      <c r="E21" s="1170">
        <f>C21+D21</f>
        <v>0</v>
      </c>
      <c r="F21" s="1171"/>
      <c r="G21" s="202"/>
    </row>
    <row r="22" spans="1:7" s="34" customFormat="1" ht="12.75" customHeight="1" x14ac:dyDescent="0.2">
      <c r="A22" s="1153" t="s">
        <v>2398</v>
      </c>
      <c r="B22" s="1071"/>
      <c r="C22" s="1115"/>
      <c r="D22" s="1133"/>
      <c r="E22" s="1133">
        <f>C22+D22</f>
        <v>0</v>
      </c>
      <c r="F22" s="1172"/>
      <c r="G22" s="202"/>
    </row>
    <row r="23" spans="1:7" s="908" customFormat="1" ht="12.75" customHeight="1" x14ac:dyDescent="0.2">
      <c r="A23" s="1154" t="s">
        <v>2451</v>
      </c>
      <c r="B23" s="1072" t="s">
        <v>1939</v>
      </c>
      <c r="C23" s="1177"/>
      <c r="D23" s="1178"/>
      <c r="E23" s="1178"/>
      <c r="F23" s="1179"/>
      <c r="G23" s="907"/>
    </row>
    <row r="24" spans="1:7" s="34" customFormat="1" ht="12.75" customHeight="1" x14ac:dyDescent="0.2">
      <c r="A24" s="1152" t="s">
        <v>2452</v>
      </c>
      <c r="B24" s="1072" t="s">
        <v>1966</v>
      </c>
      <c r="C24" s="1106"/>
      <c r="D24" s="1142"/>
      <c r="E24" s="1142">
        <f>C24+D24</f>
        <v>0</v>
      </c>
      <c r="F24" s="1143"/>
      <c r="G24" s="202"/>
    </row>
    <row r="25" spans="1:7" s="34" customFormat="1" ht="12.75" customHeight="1" x14ac:dyDescent="0.2">
      <c r="A25" s="1155" t="s">
        <v>2453</v>
      </c>
      <c r="B25" s="1071"/>
      <c r="C25" s="1106"/>
      <c r="D25" s="1142"/>
      <c r="E25" s="1142">
        <f>C25+D25</f>
        <v>0</v>
      </c>
      <c r="F25" s="1143"/>
      <c r="G25" s="202"/>
    </row>
    <row r="26" spans="1:7" s="34" customFormat="1" ht="12.75" customHeight="1" x14ac:dyDescent="0.2">
      <c r="A26" s="1152" t="s">
        <v>2454</v>
      </c>
      <c r="B26" s="1072" t="s">
        <v>1967</v>
      </c>
      <c r="C26" s="1106"/>
      <c r="D26" s="1142"/>
      <c r="E26" s="1142">
        <f>C26+D26</f>
        <v>0</v>
      </c>
      <c r="F26" s="1143"/>
      <c r="G26" s="202"/>
    </row>
    <row r="27" spans="1:7" s="34" customFormat="1" ht="12.75" customHeight="1" x14ac:dyDescent="0.2">
      <c r="A27" s="1152" t="s">
        <v>2455</v>
      </c>
      <c r="B27" s="1072" t="s">
        <v>1968</v>
      </c>
      <c r="C27" s="1173">
        <f>SUBTOTAL(9,C28:C35)</f>
        <v>0</v>
      </c>
      <c r="D27" s="1173">
        <f>SUBTOTAL(9,D28:D35)</f>
        <v>0</v>
      </c>
      <c r="E27" s="1173">
        <f>SUBTOTAL(9,E28:E35)</f>
        <v>0</v>
      </c>
      <c r="F27" s="1145">
        <f>SUBTOTAL(9,F28:F35)</f>
        <v>0</v>
      </c>
      <c r="G27" s="201"/>
    </row>
    <row r="28" spans="1:7" s="34" customFormat="1" ht="12.75" customHeight="1" x14ac:dyDescent="0.2">
      <c r="A28" s="1153" t="s">
        <v>2456</v>
      </c>
      <c r="B28" s="1071"/>
      <c r="C28" s="1176"/>
      <c r="D28" s="1170"/>
      <c r="E28" s="1170">
        <f t="shared" ref="E28:E37" si="0">C28+D28</f>
        <v>0</v>
      </c>
      <c r="F28" s="1171"/>
      <c r="G28" s="202"/>
    </row>
    <row r="29" spans="1:7" s="34" customFormat="1" ht="12.75" customHeight="1" x14ac:dyDescent="0.2">
      <c r="A29" s="1153" t="s">
        <v>2457</v>
      </c>
      <c r="B29" s="1071"/>
      <c r="C29" s="1115"/>
      <c r="D29" s="1133"/>
      <c r="E29" s="1133">
        <f t="shared" si="0"/>
        <v>0</v>
      </c>
      <c r="F29" s="1172"/>
      <c r="G29" s="202"/>
    </row>
    <row r="30" spans="1:7" s="34" customFormat="1" ht="12.75" customHeight="1" x14ac:dyDescent="0.2">
      <c r="A30" s="1153" t="s">
        <v>2458</v>
      </c>
      <c r="B30" s="1071"/>
      <c r="C30" s="1115"/>
      <c r="D30" s="1133"/>
      <c r="E30" s="1133">
        <f t="shared" si="0"/>
        <v>0</v>
      </c>
      <c r="F30" s="1172"/>
      <c r="G30" s="202"/>
    </row>
    <row r="31" spans="1:7" s="34" customFormat="1" ht="12.75" customHeight="1" x14ac:dyDescent="0.2">
      <c r="A31" s="1153" t="s">
        <v>2459</v>
      </c>
      <c r="B31" s="1071"/>
      <c r="C31" s="1115"/>
      <c r="D31" s="1133"/>
      <c r="E31" s="1133">
        <f t="shared" si="0"/>
        <v>0</v>
      </c>
      <c r="F31" s="1172"/>
      <c r="G31" s="202"/>
    </row>
    <row r="32" spans="1:7" s="34" customFormat="1" ht="12.75" customHeight="1" x14ac:dyDescent="0.2">
      <c r="A32" s="1153" t="s">
        <v>2460</v>
      </c>
      <c r="B32" s="1071"/>
      <c r="C32" s="1115"/>
      <c r="D32" s="1133"/>
      <c r="E32" s="1133">
        <f t="shared" si="0"/>
        <v>0</v>
      </c>
      <c r="F32" s="1172"/>
      <c r="G32" s="202"/>
    </row>
    <row r="33" spans="1:7" s="34" customFormat="1" ht="12.75" customHeight="1" x14ac:dyDescent="0.2">
      <c r="A33" s="1153" t="s">
        <v>2461</v>
      </c>
      <c r="B33" s="1071"/>
      <c r="C33" s="1115"/>
      <c r="D33" s="1133"/>
      <c r="E33" s="1133">
        <f t="shared" si="0"/>
        <v>0</v>
      </c>
      <c r="F33" s="1172"/>
      <c r="G33" s="202"/>
    </row>
    <row r="34" spans="1:7" s="34" customFormat="1" ht="12.75" customHeight="1" x14ac:dyDescent="0.2">
      <c r="A34" s="1153" t="s">
        <v>2462</v>
      </c>
      <c r="B34" s="1071"/>
      <c r="C34" s="1115"/>
      <c r="D34" s="1133"/>
      <c r="E34" s="1133">
        <f t="shared" si="0"/>
        <v>0</v>
      </c>
      <c r="F34" s="1172"/>
      <c r="G34" s="202"/>
    </row>
    <row r="35" spans="1:7" s="34" customFormat="1" ht="12.75" customHeight="1" x14ac:dyDescent="0.2">
      <c r="A35" s="1153" t="s">
        <v>2463</v>
      </c>
      <c r="B35" s="1071"/>
      <c r="C35" s="1115"/>
      <c r="D35" s="1133"/>
      <c r="E35" s="1133">
        <f t="shared" si="0"/>
        <v>0</v>
      </c>
      <c r="F35" s="1172"/>
      <c r="G35" s="202"/>
    </row>
    <row r="36" spans="1:7" s="34" customFormat="1" ht="12.75" customHeight="1" x14ac:dyDescent="0.2">
      <c r="A36" s="1152" t="s">
        <v>2464</v>
      </c>
      <c r="B36" s="1071"/>
      <c r="C36" s="1132"/>
      <c r="D36" s="1168"/>
      <c r="E36" s="1168">
        <f t="shared" si="0"/>
        <v>0</v>
      </c>
      <c r="F36" s="1141"/>
      <c r="G36" s="202"/>
    </row>
    <row r="37" spans="1:7" s="34" customFormat="1" ht="12.75" customHeight="1" x14ac:dyDescent="0.2">
      <c r="A37" s="1155" t="s">
        <v>2465</v>
      </c>
      <c r="B37" s="1071"/>
      <c r="C37" s="1106"/>
      <c r="D37" s="1142"/>
      <c r="E37" s="1142">
        <f t="shared" si="0"/>
        <v>0</v>
      </c>
      <c r="F37" s="1143"/>
      <c r="G37" s="202"/>
    </row>
    <row r="38" spans="1:7" s="34" customFormat="1" ht="12.75" customHeight="1" x14ac:dyDescent="0.2">
      <c r="A38" s="1152" t="s">
        <v>2466</v>
      </c>
      <c r="B38" s="1072" t="s">
        <v>1969</v>
      </c>
      <c r="C38" s="1164">
        <f>SUBTOTAL(9,C39:C44)</f>
        <v>0</v>
      </c>
      <c r="D38" s="1164">
        <f>SUBTOTAL(9,D39:D44)</f>
        <v>0</v>
      </c>
      <c r="E38" s="1164">
        <f>SUBTOTAL(9,E39:E44)</f>
        <v>0</v>
      </c>
      <c r="F38" s="1165">
        <f>SUBTOTAL(9,F39:F44)</f>
        <v>0</v>
      </c>
      <c r="G38" s="202"/>
    </row>
    <row r="39" spans="1:7" s="34" customFormat="1" ht="12.75" customHeight="1" x14ac:dyDescent="0.2">
      <c r="A39" s="1153" t="s">
        <v>2467</v>
      </c>
      <c r="B39" s="1071"/>
      <c r="C39" s="1176"/>
      <c r="D39" s="1170"/>
      <c r="E39" s="1170">
        <f t="shared" ref="E39:E45" si="1">C39+D39</f>
        <v>0</v>
      </c>
      <c r="F39" s="1171"/>
      <c r="G39" s="202"/>
    </row>
    <row r="40" spans="1:7" s="34" customFormat="1" ht="12.75" customHeight="1" x14ac:dyDescent="0.2">
      <c r="A40" s="1153" t="s">
        <v>2468</v>
      </c>
      <c r="B40" s="1071"/>
      <c r="C40" s="1115"/>
      <c r="D40" s="1133"/>
      <c r="E40" s="1133">
        <f t="shared" si="1"/>
        <v>0</v>
      </c>
      <c r="F40" s="1172"/>
      <c r="G40" s="202"/>
    </row>
    <row r="41" spans="1:7" s="34" customFormat="1" ht="12.75" customHeight="1" x14ac:dyDescent="0.2">
      <c r="A41" s="1153" t="s">
        <v>2469</v>
      </c>
      <c r="B41" s="1071"/>
      <c r="C41" s="1115"/>
      <c r="D41" s="1133"/>
      <c r="E41" s="1133">
        <f t="shared" si="1"/>
        <v>0</v>
      </c>
      <c r="F41" s="1172"/>
      <c r="G41" s="202"/>
    </row>
    <row r="42" spans="1:7" s="34" customFormat="1" ht="12.75" customHeight="1" x14ac:dyDescent="0.2">
      <c r="A42" s="1153" t="s">
        <v>2470</v>
      </c>
      <c r="B42" s="1071"/>
      <c r="C42" s="1115"/>
      <c r="D42" s="1133"/>
      <c r="E42" s="1133">
        <f t="shared" si="1"/>
        <v>0</v>
      </c>
      <c r="F42" s="1172"/>
      <c r="G42" s="202"/>
    </row>
    <row r="43" spans="1:7" s="906" customFormat="1" ht="12.75" customHeight="1" x14ac:dyDescent="0.2">
      <c r="A43" s="1156" t="s">
        <v>2471</v>
      </c>
      <c r="B43" s="1157"/>
      <c r="C43" s="1180"/>
      <c r="D43" s="1181"/>
      <c r="E43" s="1181">
        <f t="shared" si="1"/>
        <v>0</v>
      </c>
      <c r="F43" s="1182"/>
      <c r="G43" s="905"/>
    </row>
    <row r="44" spans="1:7" s="34" customFormat="1" ht="12.75" customHeight="1" x14ac:dyDescent="0.2">
      <c r="A44" s="1153" t="s">
        <v>2472</v>
      </c>
      <c r="B44" s="1071"/>
      <c r="C44" s="1115"/>
      <c r="D44" s="1133"/>
      <c r="E44" s="1133">
        <f t="shared" si="1"/>
        <v>0</v>
      </c>
      <c r="F44" s="1172"/>
      <c r="G44" s="202"/>
    </row>
    <row r="45" spans="1:7" s="34" customFormat="1" ht="12.75" customHeight="1" x14ac:dyDescent="0.2">
      <c r="A45" s="1152" t="s">
        <v>2473</v>
      </c>
      <c r="B45" s="1072" t="s">
        <v>1970</v>
      </c>
      <c r="C45" s="1132"/>
      <c r="D45" s="1168"/>
      <c r="E45" s="1168">
        <f t="shared" si="1"/>
        <v>0</v>
      </c>
      <c r="F45" s="1141"/>
      <c r="G45" s="202"/>
    </row>
    <row r="46" spans="1:7" s="34" customFormat="1" ht="12.75" customHeight="1" x14ac:dyDescent="0.2">
      <c r="A46" s="1152" t="s">
        <v>2474</v>
      </c>
      <c r="B46" s="1071"/>
      <c r="C46" s="1173">
        <f>SUBTOTAL(9,C47:C49)</f>
        <v>0</v>
      </c>
      <c r="D46" s="1173">
        <f>SUBTOTAL(9,D47:D49)</f>
        <v>0</v>
      </c>
      <c r="E46" s="1173">
        <f>SUBTOTAL(9,E47:E49)</f>
        <v>0</v>
      </c>
      <c r="F46" s="1145">
        <f>SUBTOTAL(9,F47:F49)</f>
        <v>0</v>
      </c>
      <c r="G46" s="201"/>
    </row>
    <row r="47" spans="1:7" s="34" customFormat="1" ht="12.75" customHeight="1" x14ac:dyDescent="0.2">
      <c r="A47" s="1153" t="s">
        <v>2475</v>
      </c>
      <c r="B47" s="1071"/>
      <c r="C47" s="1176"/>
      <c r="D47" s="1170"/>
      <c r="E47" s="1170">
        <f t="shared" ref="E47:E56" si="2">C47+D47</f>
        <v>0</v>
      </c>
      <c r="F47" s="1171"/>
      <c r="G47" s="202"/>
    </row>
    <row r="48" spans="1:7" s="34" customFormat="1" ht="12.75" customHeight="1" x14ac:dyDescent="0.2">
      <c r="A48" s="1153" t="s">
        <v>2476</v>
      </c>
      <c r="B48" s="1071"/>
      <c r="C48" s="1115"/>
      <c r="D48" s="1133"/>
      <c r="E48" s="1133">
        <f t="shared" si="2"/>
        <v>0</v>
      </c>
      <c r="F48" s="1172"/>
      <c r="G48" s="202"/>
    </row>
    <row r="49" spans="1:7" s="34" customFormat="1" ht="12.75" customHeight="1" x14ac:dyDescent="0.2">
      <c r="A49" s="1153" t="s">
        <v>2477</v>
      </c>
      <c r="B49" s="1071"/>
      <c r="C49" s="1115"/>
      <c r="D49" s="1133"/>
      <c r="E49" s="1133">
        <f t="shared" si="2"/>
        <v>0</v>
      </c>
      <c r="F49" s="1172"/>
      <c r="G49" s="202"/>
    </row>
    <row r="50" spans="1:7" s="34" customFormat="1" ht="12.75" customHeight="1" x14ac:dyDescent="0.2">
      <c r="A50" s="1152" t="s">
        <v>2478</v>
      </c>
      <c r="B50" s="1072" t="s">
        <v>1971</v>
      </c>
      <c r="C50" s="1132"/>
      <c r="D50" s="1168"/>
      <c r="E50" s="1168">
        <f t="shared" si="2"/>
        <v>0</v>
      </c>
      <c r="F50" s="1141"/>
      <c r="G50" s="202"/>
    </row>
    <row r="51" spans="1:7" s="34" customFormat="1" ht="12.75" customHeight="1" x14ac:dyDescent="0.2">
      <c r="A51" s="1152" t="s">
        <v>2479</v>
      </c>
      <c r="B51" s="1072" t="s">
        <v>1961</v>
      </c>
      <c r="C51" s="1106"/>
      <c r="D51" s="1142"/>
      <c r="E51" s="1142">
        <f t="shared" si="2"/>
        <v>0</v>
      </c>
      <c r="F51" s="1143"/>
      <c r="G51" s="202"/>
    </row>
    <row r="52" spans="1:7" s="34" customFormat="1" ht="12.75" customHeight="1" x14ac:dyDescent="0.2">
      <c r="A52" s="1152" t="s">
        <v>2480</v>
      </c>
      <c r="B52" s="1071"/>
      <c r="C52" s="1106"/>
      <c r="D52" s="1142"/>
      <c r="E52" s="1142">
        <f t="shared" si="2"/>
        <v>0</v>
      </c>
      <c r="F52" s="1143"/>
      <c r="G52" s="202"/>
    </row>
    <row r="53" spans="1:7" s="34" customFormat="1" ht="12.75" customHeight="1" x14ac:dyDescent="0.2">
      <c r="A53" s="1152" t="s">
        <v>2481</v>
      </c>
      <c r="B53" s="1071"/>
      <c r="C53" s="1106"/>
      <c r="D53" s="1142"/>
      <c r="E53" s="1142">
        <f t="shared" si="2"/>
        <v>0</v>
      </c>
      <c r="F53" s="1143"/>
      <c r="G53" s="202"/>
    </row>
    <row r="54" spans="1:7" s="34" customFormat="1" ht="12.75" customHeight="1" x14ac:dyDescent="0.2">
      <c r="A54" s="1152" t="s">
        <v>2482</v>
      </c>
      <c r="B54" s="1071"/>
      <c r="C54" s="1106"/>
      <c r="D54" s="1142"/>
      <c r="E54" s="1142">
        <f t="shared" si="2"/>
        <v>0</v>
      </c>
      <c r="F54" s="1143"/>
      <c r="G54" s="202"/>
    </row>
    <row r="55" spans="1:7" s="34" customFormat="1" ht="12.75" customHeight="1" x14ac:dyDescent="0.2">
      <c r="A55" s="1152" t="s">
        <v>2483</v>
      </c>
      <c r="B55" s="1072" t="s">
        <v>1972</v>
      </c>
      <c r="C55" s="1106"/>
      <c r="D55" s="1142"/>
      <c r="E55" s="1142">
        <f>C55+D55</f>
        <v>0</v>
      </c>
      <c r="F55" s="1143"/>
      <c r="G55" s="202"/>
    </row>
    <row r="56" spans="1:7" s="34" customFormat="1" ht="12.75" customHeight="1" x14ac:dyDescent="0.2">
      <c r="A56" s="1152" t="s">
        <v>2484</v>
      </c>
      <c r="B56" s="1071"/>
      <c r="C56" s="1106"/>
      <c r="D56" s="1142"/>
      <c r="E56" s="1142">
        <f t="shared" si="2"/>
        <v>0</v>
      </c>
      <c r="F56" s="1143"/>
      <c r="G56" s="202"/>
    </row>
    <row r="57" spans="1:7" s="34" customFormat="1" ht="12.75" customHeight="1" x14ac:dyDescent="0.2">
      <c r="A57" s="1155" t="s">
        <v>2485</v>
      </c>
      <c r="B57" s="1072" t="s">
        <v>1973</v>
      </c>
      <c r="C57" s="1183">
        <f>SUBTOTAL(9,C58:C60)</f>
        <v>0</v>
      </c>
      <c r="D57" s="1183">
        <f>SUBTOTAL(9,D58:D60)</f>
        <v>0</v>
      </c>
      <c r="E57" s="1183">
        <f>SUBTOTAL(9,E58:E60)</f>
        <v>0</v>
      </c>
      <c r="F57" s="1145">
        <f>SUBTOTAL(9,F58:F60)</f>
        <v>0</v>
      </c>
      <c r="G57" s="203"/>
    </row>
    <row r="58" spans="1:7" s="34" customFormat="1" ht="12.75" customHeight="1" x14ac:dyDescent="0.2">
      <c r="A58" s="1153" t="s">
        <v>2486</v>
      </c>
      <c r="B58" s="1071"/>
      <c r="C58" s="1176"/>
      <c r="D58" s="1170"/>
      <c r="E58" s="1170">
        <f>C58+D58</f>
        <v>0</v>
      </c>
      <c r="F58" s="1171"/>
      <c r="G58" s="202"/>
    </row>
    <row r="59" spans="1:7" s="34" customFormat="1" ht="12.75" customHeight="1" x14ac:dyDescent="0.2">
      <c r="A59" s="1153" t="s">
        <v>2487</v>
      </c>
      <c r="B59" s="1071"/>
      <c r="C59" s="1115"/>
      <c r="D59" s="1133"/>
      <c r="E59" s="1133">
        <f>C59+D59</f>
        <v>0</v>
      </c>
      <c r="F59" s="1172"/>
      <c r="G59" s="202"/>
    </row>
    <row r="60" spans="1:7" s="34" customFormat="1" ht="12.75" customHeight="1" x14ac:dyDescent="0.2">
      <c r="A60" s="1153" t="s">
        <v>2488</v>
      </c>
      <c r="B60" s="1071"/>
      <c r="C60" s="1115"/>
      <c r="D60" s="1133"/>
      <c r="E60" s="1133">
        <f>C60+D60</f>
        <v>0</v>
      </c>
      <c r="F60" s="1172"/>
      <c r="G60" s="202"/>
    </row>
    <row r="61" spans="1:7" s="34" customFormat="1" ht="12.75" customHeight="1" x14ac:dyDescent="0.2">
      <c r="A61" s="1152" t="s">
        <v>2489</v>
      </c>
      <c r="B61" s="1072" t="s">
        <v>1974</v>
      </c>
      <c r="C61" s="1184">
        <f>SUBTOTAL(9,C62:C63)</f>
        <v>0</v>
      </c>
      <c r="D61" s="1184">
        <f>SUBTOTAL(9,D62:D63)</f>
        <v>0</v>
      </c>
      <c r="E61" s="1184">
        <f>SUBTOTAL(9,E62:E63)</f>
        <v>0</v>
      </c>
      <c r="F61" s="1185">
        <f>SUBTOTAL(9,F62:F63)</f>
        <v>0</v>
      </c>
      <c r="G61" s="202"/>
    </row>
    <row r="62" spans="1:7" s="34" customFormat="1" ht="12.75" customHeight="1" x14ac:dyDescent="0.2">
      <c r="A62" s="1153" t="s">
        <v>2490</v>
      </c>
      <c r="B62" s="1071"/>
      <c r="C62" s="1176"/>
      <c r="D62" s="1170"/>
      <c r="E62" s="1170">
        <f>C62+D62</f>
        <v>0</v>
      </c>
      <c r="F62" s="1171"/>
      <c r="G62" s="202"/>
    </row>
    <row r="63" spans="1:7" s="34" customFormat="1" ht="12.75" customHeight="1" x14ac:dyDescent="0.2">
      <c r="A63" s="1153" t="s">
        <v>2491</v>
      </c>
      <c r="B63" s="1071"/>
      <c r="C63" s="1115"/>
      <c r="D63" s="1133"/>
      <c r="E63" s="1133">
        <f>C63+D63</f>
        <v>0</v>
      </c>
      <c r="F63" s="1172"/>
      <c r="G63" s="202"/>
    </row>
    <row r="64" spans="1:7" s="34" customFormat="1" ht="12.75" customHeight="1" x14ac:dyDescent="0.2">
      <c r="A64" s="1152" t="s">
        <v>2492</v>
      </c>
      <c r="B64" s="1071"/>
      <c r="C64" s="1184">
        <f>SUBTOTAL(9,C65:C67)</f>
        <v>0</v>
      </c>
      <c r="D64" s="1184">
        <f>SUBTOTAL(9,D65:D67)</f>
        <v>0</v>
      </c>
      <c r="E64" s="1184">
        <f>SUBTOTAL(9,E65:E67)</f>
        <v>0</v>
      </c>
      <c r="F64" s="1185">
        <f>SUBTOTAL(9,F65:F67)</f>
        <v>0</v>
      </c>
      <c r="G64" s="202"/>
    </row>
    <row r="65" spans="1:7" s="34" customFormat="1" ht="12.75" customHeight="1" x14ac:dyDescent="0.2">
      <c r="A65" s="1153" t="s">
        <v>2493</v>
      </c>
      <c r="B65" s="1071"/>
      <c r="C65" s="1176"/>
      <c r="D65" s="1170"/>
      <c r="E65" s="1170">
        <f>C65+D65</f>
        <v>0</v>
      </c>
      <c r="F65" s="1171"/>
      <c r="G65" s="202"/>
    </row>
    <row r="66" spans="1:7" s="34" customFormat="1" ht="12.75" customHeight="1" x14ac:dyDescent="0.2">
      <c r="A66" s="1153" t="s">
        <v>2494</v>
      </c>
      <c r="B66" s="1071"/>
      <c r="C66" s="1115"/>
      <c r="D66" s="1133"/>
      <c r="E66" s="1133">
        <f>C66+D66</f>
        <v>0</v>
      </c>
      <c r="F66" s="1172"/>
      <c r="G66" s="202"/>
    </row>
    <row r="67" spans="1:7" s="34" customFormat="1" ht="12.75" customHeight="1" thickBot="1" x14ac:dyDescent="0.25">
      <c r="A67" s="1153" t="s">
        <v>2495</v>
      </c>
      <c r="B67" s="1071"/>
      <c r="C67" s="1125"/>
      <c r="D67" s="1144"/>
      <c r="E67" s="1144">
        <f>C67+D67</f>
        <v>0</v>
      </c>
      <c r="F67" s="1185"/>
      <c r="G67" s="202"/>
    </row>
    <row r="68" spans="1:7" s="34" customFormat="1" ht="12.75" customHeight="1" x14ac:dyDescent="0.2">
      <c r="A68" s="1067" t="s">
        <v>76</v>
      </c>
      <c r="B68" s="1071"/>
      <c r="C68" s="1186">
        <f>SUBTOTAL(9,C12:C67)</f>
        <v>0</v>
      </c>
      <c r="D68" s="1186">
        <f>SUBTOTAL(9,D12:D67)</f>
        <v>0</v>
      </c>
      <c r="E68" s="1186">
        <f>SUBTOTAL(9,E12:E67)</f>
        <v>0</v>
      </c>
      <c r="F68" s="1187">
        <f>SUBTOTAL(9,F12:F67)</f>
        <v>0</v>
      </c>
      <c r="G68" s="204"/>
    </row>
    <row r="69" spans="1:7" s="34" customFormat="1" ht="12.75" customHeight="1" x14ac:dyDescent="0.2">
      <c r="A69" s="1067"/>
      <c r="B69" s="1071"/>
      <c r="C69" s="1188"/>
      <c r="D69" s="1188"/>
      <c r="E69" s="1188"/>
      <c r="F69" s="1189"/>
      <c r="G69" s="204"/>
    </row>
    <row r="70" spans="1:7" s="34" customFormat="1" ht="12.75" customHeight="1" x14ac:dyDescent="0.2">
      <c r="A70" s="1152" t="s">
        <v>2270</v>
      </c>
      <c r="B70" s="1071"/>
      <c r="C70" s="1115"/>
      <c r="D70" s="1115"/>
      <c r="E70" s="1115"/>
      <c r="F70" s="1172"/>
      <c r="G70" s="130"/>
    </row>
    <row r="71" spans="1:7" s="34" customFormat="1" ht="12.75" customHeight="1" x14ac:dyDescent="0.2">
      <c r="A71" s="1067"/>
      <c r="B71" s="1071"/>
      <c r="C71" s="1115"/>
      <c r="D71" s="1115"/>
      <c r="E71" s="1115"/>
      <c r="F71" s="1172"/>
      <c r="G71" s="130"/>
    </row>
    <row r="72" spans="1:7" ht="12.75" customHeight="1" x14ac:dyDescent="0.2">
      <c r="A72" s="1152" t="s">
        <v>2496</v>
      </c>
      <c r="B72" s="1072" t="s">
        <v>1975</v>
      </c>
      <c r="C72" s="1125">
        <f>SUBTOTAL(9,C73:C74)</f>
        <v>0</v>
      </c>
      <c r="D72" s="1125">
        <f>SUBTOTAL(9,D73:D74)</f>
        <v>0</v>
      </c>
      <c r="E72" s="1125">
        <f>SUBTOTAL(9,E73:E74)</f>
        <v>0</v>
      </c>
      <c r="F72" s="1185">
        <f>SUBTOTAL(9,F73:F74)</f>
        <v>0</v>
      </c>
    </row>
    <row r="73" spans="1:7" ht="12.75" customHeight="1" x14ac:dyDescent="0.2">
      <c r="A73" s="1153" t="s">
        <v>2497</v>
      </c>
      <c r="B73" s="1071"/>
      <c r="C73" s="1176"/>
      <c r="D73" s="1176"/>
      <c r="E73" s="1176">
        <f>C73-D73</f>
        <v>0</v>
      </c>
      <c r="F73" s="1171"/>
    </row>
    <row r="74" spans="1:7" ht="12.75" customHeight="1" x14ac:dyDescent="0.2">
      <c r="A74" s="1153" t="s">
        <v>2498</v>
      </c>
      <c r="B74" s="1158"/>
      <c r="C74" s="1115"/>
      <c r="D74" s="1115"/>
      <c r="E74" s="1115">
        <f>C74-D74</f>
        <v>0</v>
      </c>
      <c r="F74" s="1172"/>
    </row>
    <row r="75" spans="1:7" ht="12.75" customHeight="1" x14ac:dyDescent="0.2">
      <c r="A75" s="1152" t="s">
        <v>2499</v>
      </c>
      <c r="B75" s="1158"/>
      <c r="C75" s="1132"/>
      <c r="D75" s="1132"/>
      <c r="E75" s="1132">
        <f t="shared" ref="E75:E81" si="3">C75-D75</f>
        <v>0</v>
      </c>
      <c r="F75" s="1141"/>
    </row>
    <row r="76" spans="1:7" ht="12.75" customHeight="1" x14ac:dyDescent="0.2">
      <c r="A76" s="1152" t="s">
        <v>2500</v>
      </c>
      <c r="B76" s="1072" t="s">
        <v>1975</v>
      </c>
      <c r="C76" s="1106"/>
      <c r="D76" s="1106"/>
      <c r="E76" s="1106">
        <f t="shared" si="3"/>
        <v>0</v>
      </c>
      <c r="F76" s="1143"/>
    </row>
    <row r="77" spans="1:7" ht="12.75" customHeight="1" x14ac:dyDescent="0.2">
      <c r="A77" s="1152" t="s">
        <v>2501</v>
      </c>
      <c r="B77" s="1072" t="s">
        <v>1975</v>
      </c>
      <c r="C77" s="1106"/>
      <c r="D77" s="1106"/>
      <c r="E77" s="1106"/>
      <c r="F77" s="1143"/>
    </row>
    <row r="78" spans="1:7" ht="12.75" customHeight="1" x14ac:dyDescent="0.2">
      <c r="A78" s="1152" t="s">
        <v>2502</v>
      </c>
      <c r="B78" s="1072" t="s">
        <v>1975</v>
      </c>
      <c r="C78" s="1106"/>
      <c r="D78" s="1106"/>
      <c r="E78" s="1106">
        <f t="shared" si="3"/>
        <v>0</v>
      </c>
      <c r="F78" s="1143"/>
    </row>
    <row r="79" spans="1:7" ht="12.75" customHeight="1" x14ac:dyDescent="0.2">
      <c r="A79" s="1152" t="s">
        <v>2503</v>
      </c>
      <c r="B79" s="1072" t="s">
        <v>1975</v>
      </c>
      <c r="C79" s="1106"/>
      <c r="D79" s="1106"/>
      <c r="E79" s="1106">
        <f t="shared" si="3"/>
        <v>0</v>
      </c>
      <c r="F79" s="1143"/>
    </row>
    <row r="80" spans="1:7" ht="12.75" customHeight="1" x14ac:dyDescent="0.2">
      <c r="A80" s="1152" t="s">
        <v>2504</v>
      </c>
      <c r="B80" s="1072" t="s">
        <v>1975</v>
      </c>
      <c r="C80" s="1106"/>
      <c r="D80" s="1106"/>
      <c r="E80" s="1106">
        <f t="shared" si="3"/>
        <v>0</v>
      </c>
      <c r="F80" s="1143"/>
    </row>
    <row r="81" spans="1:6" ht="12.75" customHeight="1" x14ac:dyDescent="0.2">
      <c r="A81" s="1152" t="s">
        <v>2571</v>
      </c>
      <c r="B81" s="1158"/>
      <c r="C81" s="1106"/>
      <c r="D81" s="1106"/>
      <c r="E81" s="1106">
        <f t="shared" si="3"/>
        <v>0</v>
      </c>
      <c r="F81" s="1143"/>
    </row>
    <row r="82" spans="1:6" ht="12.75" customHeight="1" x14ac:dyDescent="0.2">
      <c r="A82" s="1152" t="s">
        <v>2572</v>
      </c>
      <c r="B82" s="1158"/>
      <c r="C82" s="1146">
        <f>SUBTOTAL(9,C83:C86)</f>
        <v>0</v>
      </c>
      <c r="D82" s="1146">
        <f>SUBTOTAL(9,D83:D86)</f>
        <v>0</v>
      </c>
      <c r="E82" s="1146">
        <f>SUBTOTAL(9,E83:E86)</f>
        <v>0</v>
      </c>
      <c r="F82" s="1145">
        <f>SUBTOTAL(9,F83:F86)</f>
        <v>0</v>
      </c>
    </row>
    <row r="83" spans="1:6" ht="12.75" customHeight="1" x14ac:dyDescent="0.2">
      <c r="A83" s="1153" t="s">
        <v>2574</v>
      </c>
      <c r="B83" s="1158"/>
      <c r="C83" s="1176"/>
      <c r="D83" s="1176"/>
      <c r="E83" s="1176">
        <f t="shared" ref="E83:E90" si="4">C83-D83</f>
        <v>0</v>
      </c>
      <c r="F83" s="1171"/>
    </row>
    <row r="84" spans="1:6" ht="12.75" customHeight="1" x14ac:dyDescent="0.2">
      <c r="A84" s="1153" t="s">
        <v>2575</v>
      </c>
      <c r="B84" s="1158"/>
      <c r="C84" s="1115"/>
      <c r="D84" s="1115"/>
      <c r="E84" s="1115">
        <f t="shared" si="4"/>
        <v>0</v>
      </c>
      <c r="F84" s="1172"/>
    </row>
    <row r="85" spans="1:6" ht="12.75" customHeight="1" x14ac:dyDescent="0.2">
      <c r="A85" s="1153" t="s">
        <v>2576</v>
      </c>
      <c r="B85" s="1158"/>
      <c r="C85" s="1115"/>
      <c r="D85" s="1115"/>
      <c r="E85" s="1115">
        <f t="shared" si="4"/>
        <v>0</v>
      </c>
      <c r="F85" s="1172"/>
    </row>
    <row r="86" spans="1:6" ht="12.75" customHeight="1" x14ac:dyDescent="0.2">
      <c r="A86" s="1153" t="s">
        <v>2577</v>
      </c>
      <c r="B86" s="1158"/>
      <c r="C86" s="1115"/>
      <c r="D86" s="1115"/>
      <c r="E86" s="1115">
        <f t="shared" si="4"/>
        <v>0</v>
      </c>
      <c r="F86" s="1172"/>
    </row>
    <row r="87" spans="1:6" ht="12.75" customHeight="1" x14ac:dyDescent="0.2">
      <c r="A87" s="1152" t="s">
        <v>2573</v>
      </c>
      <c r="B87" s="1158"/>
      <c r="C87" s="1125">
        <f>SUBTOTAL(9,C88:C88)</f>
        <v>0</v>
      </c>
      <c r="D87" s="1125">
        <f>SUBTOTAL(9,D88:D88)</f>
        <v>0</v>
      </c>
      <c r="E87" s="1125">
        <f>SUBTOTAL(9,E88:E88)</f>
        <v>0</v>
      </c>
      <c r="F87" s="1185">
        <f>SUBTOTAL(9,F88:F88)</f>
        <v>0</v>
      </c>
    </row>
    <row r="88" spans="1:6" ht="12.75" customHeight="1" x14ac:dyDescent="0.2">
      <c r="A88" s="1153" t="s">
        <v>2578</v>
      </c>
      <c r="B88" s="1158"/>
      <c r="C88" s="1176"/>
      <c r="D88" s="1176"/>
      <c r="E88" s="1176">
        <f t="shared" si="4"/>
        <v>0</v>
      </c>
      <c r="F88" s="1171"/>
    </row>
    <row r="89" spans="1:6" ht="12.75" customHeight="1" x14ac:dyDescent="0.2">
      <c r="A89" s="1152" t="s">
        <v>2579</v>
      </c>
      <c r="B89" s="1158"/>
      <c r="C89" s="1132"/>
      <c r="D89" s="1132"/>
      <c r="E89" s="1132">
        <f t="shared" si="4"/>
        <v>0</v>
      </c>
      <c r="F89" s="1141"/>
    </row>
    <row r="90" spans="1:6" ht="12.75" customHeight="1" x14ac:dyDescent="0.2">
      <c r="A90" s="1152" t="s">
        <v>2580</v>
      </c>
      <c r="B90" s="1158"/>
      <c r="C90" s="1106"/>
      <c r="D90" s="1106"/>
      <c r="E90" s="1106">
        <f t="shared" si="4"/>
        <v>0</v>
      </c>
      <c r="F90" s="1143"/>
    </row>
    <row r="91" spans="1:6" ht="12.75" customHeight="1" thickBot="1" x14ac:dyDescent="0.25">
      <c r="A91" s="1152" t="s">
        <v>2581</v>
      </c>
      <c r="B91" s="1158"/>
      <c r="C91" s="1166"/>
      <c r="D91" s="1166">
        <f>'P4, E2 - SFP - Asset'!D174+'P5, E2 - SFP - Liab, NW '!D68-SUM(D72,D75:D80,D81:D82,D87,D89:D90)</f>
        <v>0</v>
      </c>
      <c r="E91" s="1166">
        <f>C91-D91</f>
        <v>0</v>
      </c>
      <c r="F91" s="1167"/>
    </row>
    <row r="92" spans="1:6" ht="12.75" customHeight="1" thickBot="1" x14ac:dyDescent="0.25">
      <c r="A92" s="1152" t="s">
        <v>2271</v>
      </c>
      <c r="B92" s="1158"/>
      <c r="C92" s="1147">
        <f>SUBTOTAL(9,C72:C90)</f>
        <v>0</v>
      </c>
      <c r="D92" s="1147">
        <f>SUBTOTAL(9,D72:D90)</f>
        <v>0</v>
      </c>
      <c r="E92" s="1147">
        <f>SUBTOTAL(9,E72:E90)</f>
        <v>0</v>
      </c>
      <c r="F92" s="1148">
        <f>SUBTOTAL(9,F72:F90)</f>
        <v>0</v>
      </c>
    </row>
    <row r="93" spans="1:6" ht="12.75" customHeight="1" x14ac:dyDescent="0.2">
      <c r="A93" s="1067"/>
      <c r="B93" s="1159"/>
      <c r="C93" s="1099"/>
      <c r="D93" s="1099"/>
      <c r="E93" s="1099"/>
      <c r="F93" s="1110"/>
    </row>
    <row r="94" spans="1:6" ht="12.75" customHeight="1" thickBot="1" x14ac:dyDescent="0.25">
      <c r="A94" s="1160"/>
      <c r="B94" s="1161"/>
      <c r="C94" s="1089"/>
      <c r="D94" s="1089"/>
      <c r="E94" s="1089"/>
      <c r="F94" s="1091"/>
    </row>
    <row r="95" spans="1:6" ht="12.75" customHeight="1" thickBot="1" x14ac:dyDescent="0.25">
      <c r="A95" s="3468" t="s">
        <v>2272</v>
      </c>
      <c r="B95" s="3469"/>
      <c r="C95" s="599"/>
      <c r="D95" s="599"/>
      <c r="E95" s="599">
        <v>0</v>
      </c>
      <c r="F95" s="600"/>
    </row>
  </sheetData>
  <mergeCells count="4">
    <mergeCell ref="A2:F2"/>
    <mergeCell ref="A4:F4"/>
    <mergeCell ref="A5:F5"/>
    <mergeCell ref="A95:B95"/>
  </mergeCells>
  <dataValidations disablePrompts="1" count="1">
    <dataValidation type="whole" operator="lessThan" allowBlank="1" prompt="Balance should be negative." sqref="D18:D19 D21:D26 D28:D37 D39:D45 D58:D60 D62:D63 D65:D67 D47:D56 D13:D16">
      <formula1>0</formula1>
    </dataValidation>
  </dataValidations>
  <hyperlinks>
    <hyperlink ref="B12" location="'P64, S31.A-CL-Undiscounted'!A1" display="Schedule 31"/>
    <hyperlink ref="B24" location="'P72, S35 - Comm. Pay'!A1" display="Schedule 35"/>
    <hyperlink ref="B26" location="'P73, S36 - Ret Prem Pay'!A1" display="Schedule 36"/>
    <hyperlink ref="B27" location="'P74, S37 - Tax Pay'!A1" display="Schedule 37"/>
    <hyperlink ref="B38" location="'P75, S38 - Accts. Pay'!A1" display="Schedule 38"/>
    <hyperlink ref="B45" location="'P76, S39 - Div Pay'!A1" display="Schedule 39"/>
    <hyperlink ref="B50" location="'P77, S40 - Notes Pay'!A1" display="Schedule 40"/>
    <hyperlink ref="B57" location="'P79, S42 - Accrd Exp'!A1" display="Schedule 42"/>
    <hyperlink ref="B61" location="'P80, S43 - Other Liab'!A1" display="Schedule 43"/>
    <hyperlink ref="B16" location="'P67, S32.B - PL - Discounted'!A1" display="Schedule 32"/>
    <hyperlink ref="B55" location="'P78, S41 - Prov'!A1" display="Schedule 41"/>
    <hyperlink ref="B72" location="'P81, S44 - Net Worth'!A1" display="Schedule 44"/>
    <hyperlink ref="B17" location="'P30, S4 - Reinsurance'!A1" display="Schedule 4"/>
    <hyperlink ref="B51" location="'P59, S26 - Lease '!A1" display="Schedule 26"/>
    <hyperlink ref="B20" location="'P30, S4 - Reinsurance'!A1" display="Schedule 4"/>
    <hyperlink ref="B23" location="'P30, S4 - Reinsurance'!A1" display="Schedule 4"/>
    <hyperlink ref="B76" location="'P81, S44 - Net Worth'!A1" display="Schedule 44"/>
    <hyperlink ref="B77" location="'P81, S44 - Net Worth'!A1" display="Schedule 44"/>
    <hyperlink ref="B78" location="'P81, S44 - Net Worth'!A1" display="Schedule 44"/>
    <hyperlink ref="B79" location="'P81, S44 - Net Worth'!A1" display="Schedule 44"/>
    <hyperlink ref="B80" location="'P81, S44 - Net Worth'!A1" display="Schedule 44"/>
    <hyperlink ref="H1" location="Content!A1" display="Content"/>
  </hyperlinks>
  <pageMargins left="1" right="0.5" top="1" bottom="0.5" header="0.2" footer="0.2"/>
  <pageSetup paperSize="5" scale="56" fitToHeight="0" orientation="portrait" r:id="rId1"/>
  <headerFooter>
    <oddFooter>&amp;R&amp;"-,Bold"Page 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8" tint="0.39997558519241921"/>
    <pageSetUpPr fitToPage="1"/>
  </sheetPr>
  <dimension ref="A1:N157"/>
  <sheetViews>
    <sheetView showGridLines="0" zoomScale="85" zoomScaleNormal="85" zoomScaleSheetLayoutView="75" zoomScalePageLayoutView="75" workbookViewId="0">
      <pane ySplit="7" topLeftCell="A8" activePane="bottomLeft" state="frozen"/>
      <selection pane="bottomLeft" activeCell="G33" sqref="G33"/>
    </sheetView>
  </sheetViews>
  <sheetFormatPr defaultRowHeight="12.75" customHeight="1" x14ac:dyDescent="0.2"/>
  <cols>
    <col min="1" max="1" width="3.85546875" style="585" customWidth="1"/>
    <col min="2" max="2" width="1.85546875" style="585" customWidth="1"/>
    <col min="3" max="3" width="2.5703125" style="585" customWidth="1"/>
    <col min="4" max="4" width="2" style="585" customWidth="1"/>
    <col min="5" max="5" width="5.28515625" style="585" customWidth="1"/>
    <col min="6" max="6" width="4.5703125" style="585" customWidth="1"/>
    <col min="7" max="7" width="5.140625" style="585" customWidth="1"/>
    <col min="8" max="9" width="9.140625" style="585"/>
    <col min="10" max="10" width="28" style="585" customWidth="1"/>
    <col min="11" max="11" width="28.28515625" style="585" customWidth="1"/>
    <col min="12" max="12" width="27.5703125" style="585" customWidth="1"/>
    <col min="13" max="13" width="6.85546875" style="585" customWidth="1"/>
    <col min="14" max="14" width="10.85546875" style="585" customWidth="1"/>
    <col min="15" max="16384" width="9.140625" style="585"/>
  </cols>
  <sheetData>
    <row r="1" spans="1:14" s="572" customFormat="1" ht="14.1" customHeight="1" thickTop="1" thickBot="1" x14ac:dyDescent="0.25">
      <c r="A1" s="1190"/>
      <c r="B1" s="1191"/>
      <c r="C1" s="1191"/>
      <c r="D1" s="1191"/>
      <c r="E1" s="1191"/>
      <c r="F1" s="1192"/>
      <c r="G1" s="1192"/>
      <c r="H1" s="1192"/>
      <c r="I1" s="1192"/>
      <c r="J1" s="1192"/>
      <c r="K1" s="1192"/>
      <c r="L1" s="1192"/>
      <c r="N1" s="3117" t="s">
        <v>2247</v>
      </c>
    </row>
    <row r="2" spans="1:14" s="572" customFormat="1" ht="14.1" customHeight="1" thickTop="1" x14ac:dyDescent="0.25">
      <c r="A2" s="3470" t="s">
        <v>2222</v>
      </c>
      <c r="B2" s="3471"/>
      <c r="C2" s="3471"/>
      <c r="D2" s="3471"/>
      <c r="E2" s="3471"/>
      <c r="F2" s="3471"/>
      <c r="G2" s="3471"/>
      <c r="H2" s="3471"/>
      <c r="I2" s="3471"/>
      <c r="J2" s="3471"/>
      <c r="K2" s="3471"/>
      <c r="L2" s="3471"/>
    </row>
    <row r="3" spans="1:14" s="572" customFormat="1" ht="14.1" customHeight="1" x14ac:dyDescent="0.25">
      <c r="A3" s="3471"/>
      <c r="B3" s="3471"/>
      <c r="C3" s="3471"/>
      <c r="D3" s="3471"/>
      <c r="E3" s="3471"/>
      <c r="F3" s="3471"/>
      <c r="G3" s="3471"/>
      <c r="H3" s="3471"/>
      <c r="I3" s="3471"/>
      <c r="J3" s="3471"/>
      <c r="K3" s="3471"/>
      <c r="L3" s="3471"/>
    </row>
    <row r="4" spans="1:14" s="572" customFormat="1" ht="14.1" customHeight="1" x14ac:dyDescent="0.25">
      <c r="A4" s="3472" t="s">
        <v>1212</v>
      </c>
      <c r="B4" s="3472"/>
      <c r="C4" s="3472"/>
      <c r="D4" s="3472"/>
      <c r="E4" s="3472"/>
      <c r="F4" s="3472"/>
      <c r="G4" s="3472"/>
      <c r="H4" s="3472"/>
      <c r="I4" s="3472"/>
      <c r="J4" s="3472"/>
      <c r="K4" s="3472"/>
      <c r="L4" s="3472"/>
    </row>
    <row r="5" spans="1:14" s="572" customFormat="1" ht="14.1" customHeight="1" x14ac:dyDescent="0.25">
      <c r="A5" s="1193"/>
      <c r="B5" s="1194"/>
      <c r="C5" s="1195"/>
      <c r="D5" s="1194"/>
      <c r="E5" s="1196"/>
      <c r="F5" s="1196"/>
      <c r="G5" s="1196"/>
      <c r="H5" s="1196"/>
      <c r="I5" s="1196"/>
      <c r="J5" s="1196"/>
      <c r="K5" s="1196"/>
      <c r="L5" s="1196"/>
    </row>
    <row r="6" spans="1:14" s="572" customFormat="1" ht="14.1" customHeight="1" thickBot="1" x14ac:dyDescent="0.3">
      <c r="A6" s="1197"/>
      <c r="B6" s="1198"/>
      <c r="C6" s="1199"/>
      <c r="D6" s="1198"/>
      <c r="E6" s="1200"/>
      <c r="F6" s="1200"/>
      <c r="G6" s="1200"/>
      <c r="H6" s="1200"/>
      <c r="I6" s="1200"/>
      <c r="J6" s="1200"/>
      <c r="K6" s="1200"/>
      <c r="L6" s="1200"/>
    </row>
    <row r="7" spans="1:14" ht="14.1" customHeight="1" thickBot="1" x14ac:dyDescent="0.25">
      <c r="A7" s="3476" t="s">
        <v>830</v>
      </c>
      <c r="B7" s="3477"/>
      <c r="C7" s="3477"/>
      <c r="D7" s="3477"/>
      <c r="E7" s="3477"/>
      <c r="F7" s="3477"/>
      <c r="G7" s="3477"/>
      <c r="H7" s="3477"/>
      <c r="I7" s="3477"/>
      <c r="J7" s="3477"/>
      <c r="K7" s="598" t="s">
        <v>1385</v>
      </c>
      <c r="L7" s="196" t="s">
        <v>1386</v>
      </c>
    </row>
    <row r="8" spans="1:14" ht="12.75" customHeight="1" x14ac:dyDescent="0.2">
      <c r="A8" s="1391"/>
      <c r="B8" s="1392"/>
      <c r="C8" s="1392"/>
      <c r="D8" s="1392"/>
      <c r="E8" s="1393"/>
      <c r="F8" s="1393"/>
      <c r="G8" s="1393"/>
      <c r="H8" s="1393"/>
      <c r="I8" s="1393"/>
      <c r="J8" s="1394"/>
      <c r="K8" s="1406"/>
      <c r="L8" s="1407"/>
    </row>
    <row r="9" spans="1:14" ht="12.75" customHeight="1" x14ac:dyDescent="0.2">
      <c r="A9" s="1207" t="s">
        <v>1820</v>
      </c>
      <c r="B9" s="1208"/>
      <c r="C9" s="1208"/>
      <c r="D9" s="1208"/>
      <c r="E9" s="1209"/>
      <c r="F9" s="1209"/>
      <c r="G9" s="1209"/>
      <c r="H9" s="1209"/>
      <c r="I9" s="1209"/>
      <c r="J9" s="1395"/>
      <c r="K9" s="1210"/>
      <c r="L9" s="1211"/>
    </row>
    <row r="10" spans="1:14" ht="12.75" customHeight="1" x14ac:dyDescent="0.2">
      <c r="A10" s="1207"/>
      <c r="B10" s="1208"/>
      <c r="C10" s="1208"/>
      <c r="D10" s="1208"/>
      <c r="E10" s="1209"/>
      <c r="F10" s="1209"/>
      <c r="G10" s="1209"/>
      <c r="H10" s="1209"/>
      <c r="I10" s="1209"/>
      <c r="J10" s="1395"/>
      <c r="K10" s="1210"/>
      <c r="L10" s="1211"/>
    </row>
    <row r="11" spans="1:14" ht="12.75" customHeight="1" x14ac:dyDescent="0.2">
      <c r="A11" s="1220" t="s">
        <v>2399</v>
      </c>
      <c r="B11" s="1212"/>
      <c r="C11" s="1212"/>
      <c r="D11" s="1212"/>
      <c r="E11" s="1226" t="s">
        <v>667</v>
      </c>
      <c r="F11" s="1226"/>
      <c r="G11" s="1226"/>
      <c r="H11" s="1213"/>
      <c r="I11" s="1213"/>
      <c r="J11" s="1396"/>
      <c r="K11" s="1214"/>
      <c r="L11" s="1215"/>
    </row>
    <row r="12" spans="1:14" ht="12.75" customHeight="1" x14ac:dyDescent="0.2">
      <c r="A12" s="1220" t="s">
        <v>2400</v>
      </c>
      <c r="B12" s="1212"/>
      <c r="C12" s="1212"/>
      <c r="D12" s="1212"/>
      <c r="E12" s="1226" t="s">
        <v>668</v>
      </c>
      <c r="F12" s="1226"/>
      <c r="G12" s="1226"/>
      <c r="H12" s="1213"/>
      <c r="I12" s="1213"/>
      <c r="J12" s="1396"/>
      <c r="K12" s="1214"/>
      <c r="L12" s="1215"/>
    </row>
    <row r="13" spans="1:14" ht="12.75" customHeight="1" x14ac:dyDescent="0.2">
      <c r="A13" s="1220" t="s">
        <v>2401</v>
      </c>
      <c r="B13" s="1212"/>
      <c r="C13" s="1212"/>
      <c r="D13" s="1212"/>
      <c r="E13" s="1226" t="s">
        <v>669</v>
      </c>
      <c r="F13" s="1226"/>
      <c r="G13" s="1226"/>
      <c r="H13" s="1213"/>
      <c r="I13" s="1213"/>
      <c r="J13" s="1396"/>
      <c r="K13" s="1214"/>
      <c r="L13" s="1215"/>
    </row>
    <row r="14" spans="1:14" ht="12.75" customHeight="1" x14ac:dyDescent="0.2">
      <c r="A14" s="1220" t="s">
        <v>2402</v>
      </c>
      <c r="B14" s="1212"/>
      <c r="C14" s="1212"/>
      <c r="D14" s="1212"/>
      <c r="E14" s="1226" t="s">
        <v>670</v>
      </c>
      <c r="F14" s="1226"/>
      <c r="G14" s="1226"/>
      <c r="H14" s="1213"/>
      <c r="I14" s="1213"/>
      <c r="J14" s="1396"/>
      <c r="K14" s="1214"/>
      <c r="L14" s="1215"/>
    </row>
    <row r="15" spans="1:14" ht="12.75" customHeight="1" thickBot="1" x14ac:dyDescent="0.25">
      <c r="A15" s="1218" t="s">
        <v>671</v>
      </c>
      <c r="B15" s="1219"/>
      <c r="C15" s="1219"/>
      <c r="D15" s="1219"/>
      <c r="E15" s="1219"/>
      <c r="F15" s="1219"/>
      <c r="G15" s="1219"/>
      <c r="H15" s="1219"/>
      <c r="I15" s="1213"/>
      <c r="J15" s="1396"/>
      <c r="K15" s="1408">
        <f>SUBTOTAL(9,K11:K14)</f>
        <v>0</v>
      </c>
      <c r="L15" s="1409">
        <f>SUBTOTAL(9,L11:L14)</f>
        <v>0</v>
      </c>
    </row>
    <row r="16" spans="1:14" ht="12.75" customHeight="1" x14ac:dyDescent="0.2">
      <c r="A16" s="1220" t="s">
        <v>2403</v>
      </c>
      <c r="B16" s="1212"/>
      <c r="C16" s="1212"/>
      <c r="D16" s="1212"/>
      <c r="E16" s="1226" t="s">
        <v>672</v>
      </c>
      <c r="F16" s="1226"/>
      <c r="G16" s="1226"/>
      <c r="H16" s="1213"/>
      <c r="I16" s="1213"/>
      <c r="J16" s="1396"/>
      <c r="K16" s="1410"/>
      <c r="L16" s="1411"/>
    </row>
    <row r="17" spans="1:12" ht="12.75" customHeight="1" x14ac:dyDescent="0.2">
      <c r="A17" s="1220" t="s">
        <v>2404</v>
      </c>
      <c r="B17" s="1212"/>
      <c r="C17" s="1212"/>
      <c r="D17" s="1212"/>
      <c r="E17" s="1226" t="s">
        <v>673</v>
      </c>
      <c r="F17" s="1226"/>
      <c r="G17" s="1226"/>
      <c r="H17" s="1213"/>
      <c r="I17" s="1213"/>
      <c r="J17" s="1396"/>
      <c r="K17" s="1214"/>
      <c r="L17" s="1215"/>
    </row>
    <row r="18" spans="1:12" ht="12.75" customHeight="1" x14ac:dyDescent="0.2">
      <c r="A18" s="1220" t="s">
        <v>2405</v>
      </c>
      <c r="B18" s="1212"/>
      <c r="C18" s="1212"/>
      <c r="D18" s="1212"/>
      <c r="E18" s="1226" t="s">
        <v>674</v>
      </c>
      <c r="F18" s="1226"/>
      <c r="G18" s="1226"/>
      <c r="H18" s="1213"/>
      <c r="I18" s="1213"/>
      <c r="J18" s="1396"/>
      <c r="K18" s="1214"/>
      <c r="L18" s="1215"/>
    </row>
    <row r="19" spans="1:12" ht="12.75" customHeight="1" thickBot="1" x14ac:dyDescent="0.25">
      <c r="A19" s="1218" t="s">
        <v>675</v>
      </c>
      <c r="B19" s="1219"/>
      <c r="C19" s="1219"/>
      <c r="D19" s="1219"/>
      <c r="E19" s="1219"/>
      <c r="F19" s="1219"/>
      <c r="G19" s="1219"/>
      <c r="H19" s="1219"/>
      <c r="I19" s="1219"/>
      <c r="J19" s="1397"/>
      <c r="K19" s="1408">
        <f>SUBTOTAL(9,K16:K18)</f>
        <v>0</v>
      </c>
      <c r="L19" s="1409">
        <f>SUBTOTAL(9,L16:L18)</f>
        <v>0</v>
      </c>
    </row>
    <row r="20" spans="1:12" ht="12.75" customHeight="1" x14ac:dyDescent="0.2">
      <c r="A20" s="1220" t="s">
        <v>793</v>
      </c>
      <c r="B20" s="1212"/>
      <c r="C20" s="1212"/>
      <c r="D20" s="1212"/>
      <c r="E20" s="1226" t="s">
        <v>676</v>
      </c>
      <c r="F20" s="1226"/>
      <c r="G20" s="1226"/>
      <c r="H20" s="1213"/>
      <c r="I20" s="1213"/>
      <c r="J20" s="1396"/>
      <c r="K20" s="1410"/>
      <c r="L20" s="1411"/>
    </row>
    <row r="21" spans="1:12" ht="12.75" customHeight="1" x14ac:dyDescent="0.2">
      <c r="A21" s="3479" t="s">
        <v>2924</v>
      </c>
      <c r="B21" s="3480"/>
      <c r="C21" s="3480"/>
      <c r="D21" s="3480"/>
      <c r="E21" s="3480"/>
      <c r="F21" s="3480"/>
      <c r="G21" s="3480"/>
      <c r="H21" s="3480"/>
      <c r="I21" s="3480"/>
      <c r="J21" s="3481"/>
      <c r="K21" s="1278">
        <f>SUBTOTAL(9,K11:K20)</f>
        <v>0</v>
      </c>
      <c r="L21" s="1279">
        <f>SUBTOTAL(9,L11:L20)</f>
        <v>0</v>
      </c>
    </row>
    <row r="22" spans="1:12" ht="12.75" customHeight="1" x14ac:dyDescent="0.2">
      <c r="A22" s="1220" t="s">
        <v>794</v>
      </c>
      <c r="B22" s="1212"/>
      <c r="C22" s="1212"/>
      <c r="D22" s="1212"/>
      <c r="E22" s="1226" t="s">
        <v>677</v>
      </c>
      <c r="F22" s="1213"/>
      <c r="G22" s="1213"/>
      <c r="H22" s="1213"/>
      <c r="I22" s="1213"/>
      <c r="J22" s="1396"/>
      <c r="K22" s="1274"/>
      <c r="L22" s="1275"/>
    </row>
    <row r="23" spans="1:12" ht="12.75" customHeight="1" x14ac:dyDescent="0.2">
      <c r="A23" s="1220" t="s">
        <v>795</v>
      </c>
      <c r="B23" s="1212"/>
      <c r="C23" s="1212"/>
      <c r="D23" s="1212"/>
      <c r="E23" s="1226" t="s">
        <v>678</v>
      </c>
      <c r="F23" s="1213"/>
      <c r="G23" s="1213"/>
      <c r="H23" s="1213"/>
      <c r="I23" s="1213"/>
      <c r="J23" s="1396"/>
      <c r="K23" s="1262"/>
      <c r="L23" s="1263"/>
    </row>
    <row r="24" spans="1:12" ht="12.75" customHeight="1" thickBot="1" x14ac:dyDescent="0.25">
      <c r="A24" s="1220" t="s">
        <v>796</v>
      </c>
      <c r="B24" s="1212"/>
      <c r="C24" s="1212"/>
      <c r="D24" s="1212"/>
      <c r="E24" s="1226" t="s">
        <v>40</v>
      </c>
      <c r="F24" s="1213"/>
      <c r="G24" s="1213"/>
      <c r="H24" s="1213"/>
      <c r="I24" s="1213"/>
      <c r="J24" s="1396"/>
      <c r="K24" s="1272"/>
      <c r="L24" s="1273"/>
    </row>
    <row r="25" spans="1:12" s="588" customFormat="1" ht="12.75" customHeight="1" thickBot="1" x14ac:dyDescent="0.25">
      <c r="A25" s="3473" t="s">
        <v>1821</v>
      </c>
      <c r="B25" s="3474"/>
      <c r="C25" s="3474"/>
      <c r="D25" s="3474"/>
      <c r="E25" s="3474"/>
      <c r="F25" s="3474"/>
      <c r="G25" s="3474"/>
      <c r="H25" s="3474"/>
      <c r="I25" s="3474"/>
      <c r="J25" s="3475"/>
      <c r="K25" s="1234">
        <f>SUBTOTAL(9,K11:K24)</f>
        <v>0</v>
      </c>
      <c r="L25" s="1235">
        <f>SUBTOTAL(9,L11:L24)</f>
        <v>0</v>
      </c>
    </row>
    <row r="26" spans="1:12" ht="12.75" customHeight="1" x14ac:dyDescent="0.2">
      <c r="A26" s="1218"/>
      <c r="B26" s="1219"/>
      <c r="C26" s="1219"/>
      <c r="D26" s="1219"/>
      <c r="E26" s="1219"/>
      <c r="F26" s="1219"/>
      <c r="G26" s="1219"/>
      <c r="H26" s="1219"/>
      <c r="I26" s="1219"/>
      <c r="J26" s="1397"/>
      <c r="K26" s="1274"/>
      <c r="L26" s="1275"/>
    </row>
    <row r="27" spans="1:12" ht="12.75" customHeight="1" x14ac:dyDescent="0.2">
      <c r="A27" s="3478" t="s">
        <v>797</v>
      </c>
      <c r="B27" s="3474"/>
      <c r="C27" s="3474"/>
      <c r="D27" s="3474"/>
      <c r="E27" s="3116" t="s">
        <v>2925</v>
      </c>
      <c r="F27" s="1213"/>
      <c r="G27" s="1213"/>
      <c r="H27" s="1213"/>
      <c r="I27" s="1213"/>
      <c r="J27" s="1396"/>
      <c r="K27" s="1264">
        <f>SUBTOTAL(9,K28:K53)</f>
        <v>0</v>
      </c>
      <c r="L27" s="1265">
        <f>SUBTOTAL(9,L28:L53)</f>
        <v>0</v>
      </c>
    </row>
    <row r="28" spans="1:12" ht="12.75" customHeight="1" x14ac:dyDescent="0.2">
      <c r="A28" s="1221"/>
      <c r="B28" s="1222" t="s">
        <v>2505</v>
      </c>
      <c r="C28" s="1223"/>
      <c r="D28" s="1223"/>
      <c r="E28" s="1209"/>
      <c r="F28" s="1227" t="s">
        <v>679</v>
      </c>
      <c r="G28" s="1227"/>
      <c r="H28" s="1227"/>
      <c r="I28" s="1209"/>
      <c r="J28" s="1395"/>
      <c r="K28" s="1266"/>
      <c r="L28" s="1267"/>
    </row>
    <row r="29" spans="1:12" ht="12.75" customHeight="1" x14ac:dyDescent="0.2">
      <c r="A29" s="1221"/>
      <c r="B29" s="1222" t="s">
        <v>2506</v>
      </c>
      <c r="C29" s="1223"/>
      <c r="D29" s="1223"/>
      <c r="E29" s="1209"/>
      <c r="F29" s="1227" t="s">
        <v>2939</v>
      </c>
      <c r="G29" s="1227"/>
      <c r="H29" s="1227"/>
      <c r="I29" s="1209"/>
      <c r="J29" s="1395"/>
      <c r="K29" s="1268">
        <f>SUBTOTAL(9,K30:K35)</f>
        <v>0</v>
      </c>
      <c r="L29" s="1269">
        <f>SUBTOTAL(9,L30:L35)</f>
        <v>0</v>
      </c>
    </row>
    <row r="30" spans="1:12" ht="12.75" customHeight="1" x14ac:dyDescent="0.2">
      <c r="A30" s="1221"/>
      <c r="B30" s="1223"/>
      <c r="C30" s="1222" t="s">
        <v>2507</v>
      </c>
      <c r="D30" s="1223"/>
      <c r="E30" s="1209"/>
      <c r="F30" s="1227"/>
      <c r="G30" s="1227" t="s">
        <v>451</v>
      </c>
      <c r="H30" s="1227"/>
      <c r="I30" s="1209"/>
      <c r="J30" s="1395"/>
      <c r="K30" s="1270">
        <f>SUBTOTAL(9,K31:K32)</f>
        <v>0</v>
      </c>
      <c r="L30" s="1271">
        <f>SUBTOTAL(9,L31:L32)</f>
        <v>0</v>
      </c>
    </row>
    <row r="31" spans="1:12" ht="12.75" customHeight="1" x14ac:dyDescent="0.2">
      <c r="A31" s="1221"/>
      <c r="B31" s="1223"/>
      <c r="C31" s="1223"/>
      <c r="D31" s="1222" t="s">
        <v>2508</v>
      </c>
      <c r="E31" s="1209"/>
      <c r="F31" s="1227"/>
      <c r="G31" s="1227"/>
      <c r="H31" s="1227" t="s">
        <v>652</v>
      </c>
      <c r="I31" s="1209"/>
      <c r="J31" s="1395"/>
      <c r="K31" s="1266"/>
      <c r="L31" s="1267"/>
    </row>
    <row r="32" spans="1:12" ht="12.75" customHeight="1" x14ac:dyDescent="0.2">
      <c r="A32" s="1221"/>
      <c r="B32" s="1223"/>
      <c r="C32" s="1223"/>
      <c r="D32" s="1222" t="s">
        <v>2509</v>
      </c>
      <c r="E32" s="1209"/>
      <c r="F32" s="1227"/>
      <c r="G32" s="1227"/>
      <c r="H32" s="1227" t="s">
        <v>653</v>
      </c>
      <c r="I32" s="1209"/>
      <c r="J32" s="1395"/>
      <c r="K32" s="1266"/>
      <c r="L32" s="1267"/>
    </row>
    <row r="33" spans="1:12" ht="12.75" customHeight="1" x14ac:dyDescent="0.2">
      <c r="A33" s="1221"/>
      <c r="B33" s="1223"/>
      <c r="C33" s="1222" t="s">
        <v>2510</v>
      </c>
      <c r="D33" s="1223"/>
      <c r="E33" s="1209"/>
      <c r="F33" s="1227"/>
      <c r="G33" s="1227" t="s">
        <v>2940</v>
      </c>
      <c r="H33" s="1227"/>
      <c r="I33" s="1209"/>
      <c r="J33" s="1395"/>
      <c r="K33" s="1270">
        <f>SUBTOTAL(9,K34:K35)</f>
        <v>0</v>
      </c>
      <c r="L33" s="1271">
        <f>SUBTOTAL(9,L34:L35)</f>
        <v>0</v>
      </c>
    </row>
    <row r="34" spans="1:12" ht="12.75" customHeight="1" x14ac:dyDescent="0.2">
      <c r="A34" s="1221"/>
      <c r="B34" s="1223"/>
      <c r="C34" s="1223"/>
      <c r="D34" s="1222" t="s">
        <v>2511</v>
      </c>
      <c r="E34" s="1209"/>
      <c r="F34" s="1227"/>
      <c r="G34" s="1227"/>
      <c r="H34" s="1227" t="s">
        <v>652</v>
      </c>
      <c r="I34" s="1209"/>
      <c r="J34" s="1395"/>
      <c r="K34" s="1266"/>
      <c r="L34" s="1267"/>
    </row>
    <row r="35" spans="1:12" ht="12.75" customHeight="1" x14ac:dyDescent="0.2">
      <c r="A35" s="1221"/>
      <c r="B35" s="1223"/>
      <c r="C35" s="1223"/>
      <c r="D35" s="1222" t="s">
        <v>2512</v>
      </c>
      <c r="E35" s="1209"/>
      <c r="F35" s="1227"/>
      <c r="G35" s="1227"/>
      <c r="H35" s="1227" t="s">
        <v>653</v>
      </c>
      <c r="I35" s="1209"/>
      <c r="J35" s="1395"/>
      <c r="K35" s="1266"/>
      <c r="L35" s="1267"/>
    </row>
    <row r="36" spans="1:12" ht="12.75" customHeight="1" x14ac:dyDescent="0.2">
      <c r="A36" s="1221"/>
      <c r="B36" s="1222" t="s">
        <v>2513</v>
      </c>
      <c r="C36" s="1223"/>
      <c r="D36" s="1223"/>
      <c r="E36" s="1209"/>
      <c r="F36" s="1227" t="s">
        <v>680</v>
      </c>
      <c r="G36" s="1227"/>
      <c r="H36" s="1227"/>
      <c r="I36" s="1209"/>
      <c r="J36" s="1395"/>
      <c r="K36" s="1270">
        <f>SUBTOTAL(9,K37:K38)</f>
        <v>0</v>
      </c>
      <c r="L36" s="1271">
        <f>SUBTOTAL(9,L37:L38)</f>
        <v>0</v>
      </c>
    </row>
    <row r="37" spans="1:12" ht="12.75" customHeight="1" x14ac:dyDescent="0.2">
      <c r="A37" s="1221"/>
      <c r="B37" s="1223"/>
      <c r="C37" s="1222" t="s">
        <v>2514</v>
      </c>
      <c r="D37" s="1223"/>
      <c r="E37" s="1209"/>
      <c r="F37" s="1227"/>
      <c r="G37" s="1227" t="s">
        <v>663</v>
      </c>
      <c r="H37" s="1227"/>
      <c r="I37" s="1209"/>
      <c r="J37" s="1395"/>
      <c r="K37" s="1266"/>
      <c r="L37" s="1267"/>
    </row>
    <row r="38" spans="1:12" ht="12.75" customHeight="1" x14ac:dyDescent="0.2">
      <c r="A38" s="1221"/>
      <c r="B38" s="1223"/>
      <c r="C38" s="1222" t="s">
        <v>2515</v>
      </c>
      <c r="D38" s="1223"/>
      <c r="E38" s="1209"/>
      <c r="F38" s="1227"/>
      <c r="G38" s="1227" t="s">
        <v>664</v>
      </c>
      <c r="H38" s="1227"/>
      <c r="I38" s="1209"/>
      <c r="J38" s="1395"/>
      <c r="K38" s="1266"/>
      <c r="L38" s="1267"/>
    </row>
    <row r="39" spans="1:12" ht="12.75" customHeight="1" x14ac:dyDescent="0.2">
      <c r="A39" s="1221"/>
      <c r="B39" s="1222" t="s">
        <v>2516</v>
      </c>
      <c r="C39" s="1223"/>
      <c r="D39" s="1223"/>
      <c r="E39" s="1209"/>
      <c r="F39" s="1227" t="s">
        <v>681</v>
      </c>
      <c r="G39" s="1227"/>
      <c r="H39" s="1227"/>
      <c r="I39" s="1209"/>
      <c r="J39" s="1395"/>
      <c r="K39" s="1270">
        <f>SUBTOTAL(9,K40:K41)</f>
        <v>0</v>
      </c>
      <c r="L39" s="1271">
        <f>SUBTOTAL(9,L40:L41)</f>
        <v>0</v>
      </c>
    </row>
    <row r="40" spans="1:12" ht="12.75" customHeight="1" x14ac:dyDescent="0.2">
      <c r="A40" s="1221"/>
      <c r="B40" s="1223"/>
      <c r="C40" s="1222" t="s">
        <v>2517</v>
      </c>
      <c r="D40" s="1223"/>
      <c r="E40" s="1209"/>
      <c r="F40" s="1227"/>
      <c r="G40" s="1227" t="s">
        <v>654</v>
      </c>
      <c r="H40" s="1227"/>
      <c r="I40" s="1209"/>
      <c r="J40" s="1395"/>
      <c r="K40" s="1266"/>
      <c r="L40" s="1267"/>
    </row>
    <row r="41" spans="1:12" ht="12.75" customHeight="1" x14ac:dyDescent="0.2">
      <c r="A41" s="1221"/>
      <c r="B41" s="1223"/>
      <c r="C41" s="1222" t="s">
        <v>2518</v>
      </c>
      <c r="D41" s="1223"/>
      <c r="E41" s="1209"/>
      <c r="F41" s="1227"/>
      <c r="G41" s="1227" t="s">
        <v>655</v>
      </c>
      <c r="H41" s="1227"/>
      <c r="I41" s="1209"/>
      <c r="J41" s="1395"/>
      <c r="K41" s="1266"/>
      <c r="L41" s="1267"/>
    </row>
    <row r="42" spans="1:12" ht="12.75" customHeight="1" x14ac:dyDescent="0.2">
      <c r="A42" s="1221"/>
      <c r="B42" s="1222" t="s">
        <v>2519</v>
      </c>
      <c r="C42" s="1223"/>
      <c r="D42" s="1223"/>
      <c r="E42" s="1209"/>
      <c r="F42" s="1227" t="s">
        <v>682</v>
      </c>
      <c r="G42" s="1227"/>
      <c r="H42" s="1227"/>
      <c r="I42" s="1209"/>
      <c r="J42" s="1395"/>
      <c r="K42" s="1270">
        <f>SUBTOTAL(9,K43:K53)</f>
        <v>0</v>
      </c>
      <c r="L42" s="1271">
        <f>SUBTOTAL(9,L43:L53)</f>
        <v>0</v>
      </c>
    </row>
    <row r="43" spans="1:12" ht="12.75" customHeight="1" x14ac:dyDescent="0.2">
      <c r="A43" s="1221"/>
      <c r="B43" s="1223"/>
      <c r="C43" s="1222" t="s">
        <v>2520</v>
      </c>
      <c r="D43" s="1223"/>
      <c r="E43" s="1209"/>
      <c r="F43" s="1227"/>
      <c r="G43" s="1227" t="s">
        <v>683</v>
      </c>
      <c r="H43" s="1227"/>
      <c r="I43" s="1209"/>
      <c r="J43" s="1395"/>
      <c r="K43" s="1266"/>
      <c r="L43" s="1267"/>
    </row>
    <row r="44" spans="1:12" ht="12.75" customHeight="1" x14ac:dyDescent="0.2">
      <c r="A44" s="1221"/>
      <c r="B44" s="1223"/>
      <c r="C44" s="1222" t="s">
        <v>2521</v>
      </c>
      <c r="D44" s="1223"/>
      <c r="E44" s="1209"/>
      <c r="F44" s="1227"/>
      <c r="G44" s="1227" t="s">
        <v>656</v>
      </c>
      <c r="H44" s="1227"/>
      <c r="I44" s="1209"/>
      <c r="J44" s="1395"/>
      <c r="K44" s="1266"/>
      <c r="L44" s="1267"/>
    </row>
    <row r="45" spans="1:12" ht="12.75" customHeight="1" x14ac:dyDescent="0.2">
      <c r="A45" s="1221"/>
      <c r="B45" s="1223"/>
      <c r="C45" s="1222" t="s">
        <v>2522</v>
      </c>
      <c r="D45" s="1223"/>
      <c r="E45" s="1209"/>
      <c r="F45" s="1227"/>
      <c r="G45" s="1227" t="s">
        <v>657</v>
      </c>
      <c r="H45" s="1227"/>
      <c r="I45" s="1209"/>
      <c r="J45" s="1395"/>
      <c r="K45" s="1266"/>
      <c r="L45" s="1267"/>
    </row>
    <row r="46" spans="1:12" ht="12.75" customHeight="1" x14ac:dyDescent="0.2">
      <c r="A46" s="1221"/>
      <c r="B46" s="1223"/>
      <c r="C46" s="1222" t="s">
        <v>2523</v>
      </c>
      <c r="D46" s="1223"/>
      <c r="E46" s="1209"/>
      <c r="F46" s="1227"/>
      <c r="G46" s="1227" t="s">
        <v>658</v>
      </c>
      <c r="H46" s="1227"/>
      <c r="I46" s="1209"/>
      <c r="J46" s="1395"/>
      <c r="K46" s="1266"/>
      <c r="L46" s="1267"/>
    </row>
    <row r="47" spans="1:12" ht="12.75" customHeight="1" x14ac:dyDescent="0.2">
      <c r="A47" s="1221"/>
      <c r="B47" s="1223"/>
      <c r="C47" s="1222" t="s">
        <v>2524</v>
      </c>
      <c r="D47" s="1223"/>
      <c r="E47" s="1209"/>
      <c r="F47" s="1227"/>
      <c r="G47" s="1227" t="s">
        <v>684</v>
      </c>
      <c r="H47" s="1227"/>
      <c r="I47" s="1209"/>
      <c r="J47" s="1395"/>
      <c r="K47" s="1266"/>
      <c r="L47" s="1267"/>
    </row>
    <row r="48" spans="1:12" ht="12.75" customHeight="1" x14ac:dyDescent="0.2">
      <c r="A48" s="1221"/>
      <c r="B48" s="1223"/>
      <c r="C48" s="1222" t="s">
        <v>2525</v>
      </c>
      <c r="D48" s="1223"/>
      <c r="E48" s="1209"/>
      <c r="F48" s="1227"/>
      <c r="G48" s="1227" t="s">
        <v>659</v>
      </c>
      <c r="H48" s="1227"/>
      <c r="I48" s="1209"/>
      <c r="J48" s="1395"/>
      <c r="K48" s="1266"/>
      <c r="L48" s="1267"/>
    </row>
    <row r="49" spans="1:12" ht="12.75" customHeight="1" x14ac:dyDescent="0.2">
      <c r="A49" s="1221"/>
      <c r="B49" s="1223"/>
      <c r="C49" s="1222" t="s">
        <v>2526</v>
      </c>
      <c r="D49" s="1223"/>
      <c r="E49" s="1209"/>
      <c r="F49" s="1227"/>
      <c r="G49" s="1227" t="s">
        <v>660</v>
      </c>
      <c r="H49" s="1227"/>
      <c r="I49" s="1209"/>
      <c r="J49" s="1395"/>
      <c r="K49" s="1266"/>
      <c r="L49" s="1267"/>
    </row>
    <row r="50" spans="1:12" ht="12.75" customHeight="1" x14ac:dyDescent="0.2">
      <c r="A50" s="1221"/>
      <c r="B50" s="1223"/>
      <c r="C50" s="1222" t="s">
        <v>2527</v>
      </c>
      <c r="D50" s="1223"/>
      <c r="E50" s="1209"/>
      <c r="F50" s="1227"/>
      <c r="G50" s="1227" t="s">
        <v>685</v>
      </c>
      <c r="H50" s="1227"/>
      <c r="I50" s="1209"/>
      <c r="J50" s="1395"/>
      <c r="K50" s="1266"/>
      <c r="L50" s="1267"/>
    </row>
    <row r="51" spans="1:12" ht="12.75" customHeight="1" x14ac:dyDescent="0.2">
      <c r="A51" s="1221"/>
      <c r="B51" s="1223"/>
      <c r="C51" s="1222" t="s">
        <v>2528</v>
      </c>
      <c r="D51" s="1223"/>
      <c r="E51" s="1209"/>
      <c r="F51" s="1227"/>
      <c r="G51" s="1227" t="s">
        <v>662</v>
      </c>
      <c r="H51" s="1227"/>
      <c r="I51" s="1209"/>
      <c r="J51" s="1395"/>
      <c r="K51" s="1266"/>
      <c r="L51" s="1267"/>
    </row>
    <row r="52" spans="1:12" ht="12.75" customHeight="1" x14ac:dyDescent="0.2">
      <c r="A52" s="1221"/>
      <c r="B52" s="1223"/>
      <c r="C52" s="1222" t="s">
        <v>2529</v>
      </c>
      <c r="D52" s="1223"/>
      <c r="E52" s="1209"/>
      <c r="F52" s="1227"/>
      <c r="G52" s="1227" t="s">
        <v>661</v>
      </c>
      <c r="H52" s="1227"/>
      <c r="I52" s="1209"/>
      <c r="J52" s="1395"/>
      <c r="K52" s="1266"/>
      <c r="L52" s="1267"/>
    </row>
    <row r="53" spans="1:12" ht="12.75" customHeight="1" x14ac:dyDescent="0.2">
      <c r="A53" s="1221"/>
      <c r="B53" s="1223"/>
      <c r="C53" s="1222" t="s">
        <v>2530</v>
      </c>
      <c r="D53" s="1223"/>
      <c r="E53" s="1209"/>
      <c r="F53" s="1227"/>
      <c r="G53" s="1227" t="s">
        <v>46</v>
      </c>
      <c r="H53" s="1227"/>
      <c r="I53" s="1209"/>
      <c r="J53" s="1395"/>
      <c r="K53" s="1266"/>
      <c r="L53" s="1267"/>
    </row>
    <row r="54" spans="1:12" ht="12.75" customHeight="1" x14ac:dyDescent="0.2">
      <c r="A54" s="3478" t="s">
        <v>798</v>
      </c>
      <c r="B54" s="3474"/>
      <c r="C54" s="3474"/>
      <c r="D54" s="3474"/>
      <c r="E54" s="1226" t="s">
        <v>686</v>
      </c>
      <c r="F54" s="1213"/>
      <c r="G54" s="1213"/>
      <c r="H54" s="1213"/>
      <c r="I54" s="1213"/>
      <c r="J54" s="1396"/>
      <c r="K54" s="1262"/>
      <c r="L54" s="1263"/>
    </row>
    <row r="55" spans="1:12" ht="12.75" customHeight="1" x14ac:dyDescent="0.2">
      <c r="A55" s="3478" t="s">
        <v>2406</v>
      </c>
      <c r="B55" s="3474"/>
      <c r="C55" s="3474"/>
      <c r="D55" s="3474"/>
      <c r="E55" s="3482" t="s">
        <v>687</v>
      </c>
      <c r="F55" s="3482"/>
      <c r="G55" s="3482"/>
      <c r="H55" s="3482"/>
      <c r="I55" s="3482"/>
      <c r="J55" s="3483"/>
      <c r="K55" s="1264">
        <f>SUBTOTAL(9,K56:K60)</f>
        <v>0</v>
      </c>
      <c r="L55" s="1265">
        <f>SUBTOTAL(9,L56:L60)</f>
        <v>0</v>
      </c>
    </row>
    <row r="56" spans="1:12" ht="12.75" customHeight="1" x14ac:dyDescent="0.2">
      <c r="A56" s="1221"/>
      <c r="B56" s="1222" t="s">
        <v>2531</v>
      </c>
      <c r="C56" s="1223"/>
      <c r="D56" s="1223"/>
      <c r="E56" s="1227"/>
      <c r="F56" s="1227" t="s">
        <v>688</v>
      </c>
      <c r="G56" s="1209"/>
      <c r="H56" s="1209"/>
      <c r="I56" s="1209"/>
      <c r="J56" s="1395"/>
      <c r="K56" s="1266"/>
      <c r="L56" s="1267"/>
    </row>
    <row r="57" spans="1:12" ht="12.75" customHeight="1" x14ac:dyDescent="0.2">
      <c r="A57" s="1221"/>
      <c r="B57" s="1222" t="s">
        <v>2532</v>
      </c>
      <c r="C57" s="1223"/>
      <c r="D57" s="1223"/>
      <c r="E57" s="1227"/>
      <c r="F57" s="3486" t="s">
        <v>922</v>
      </c>
      <c r="G57" s="3486"/>
      <c r="H57" s="3486"/>
      <c r="I57" s="3486"/>
      <c r="J57" s="3487"/>
      <c r="K57" s="1266"/>
      <c r="L57" s="1267"/>
    </row>
    <row r="58" spans="1:12" ht="12.75" customHeight="1" x14ac:dyDescent="0.2">
      <c r="A58" s="1221"/>
      <c r="B58" s="1222" t="s">
        <v>2533</v>
      </c>
      <c r="C58" s="1223"/>
      <c r="D58" s="1223"/>
      <c r="E58" s="1227"/>
      <c r="F58" s="1227" t="s">
        <v>689</v>
      </c>
      <c r="G58" s="1209"/>
      <c r="H58" s="1209"/>
      <c r="I58" s="1209"/>
      <c r="J58" s="1395"/>
      <c r="K58" s="1266"/>
      <c r="L58" s="1267"/>
    </row>
    <row r="59" spans="1:12" ht="12.75" customHeight="1" x14ac:dyDescent="0.2">
      <c r="A59" s="1221"/>
      <c r="B59" s="1222" t="s">
        <v>2534</v>
      </c>
      <c r="C59" s="1223"/>
      <c r="D59" s="1223"/>
      <c r="E59" s="1227"/>
      <c r="F59" s="1227" t="s">
        <v>492</v>
      </c>
      <c r="G59" s="1209"/>
      <c r="H59" s="1209"/>
      <c r="I59" s="1209"/>
      <c r="J59" s="1395"/>
      <c r="K59" s="1266"/>
      <c r="L59" s="1267"/>
    </row>
    <row r="60" spans="1:12" ht="12.75" customHeight="1" x14ac:dyDescent="0.2">
      <c r="A60" s="1221"/>
      <c r="B60" s="1222" t="s">
        <v>2535</v>
      </c>
      <c r="C60" s="1223"/>
      <c r="D60" s="1223"/>
      <c r="E60" s="1227"/>
      <c r="F60" s="1227" t="s">
        <v>46</v>
      </c>
      <c r="G60" s="1209"/>
      <c r="H60" s="1209"/>
      <c r="I60" s="1209"/>
      <c r="J60" s="1395"/>
      <c r="K60" s="1266"/>
      <c r="L60" s="1267"/>
    </row>
    <row r="61" spans="1:12" ht="12.75" customHeight="1" x14ac:dyDescent="0.2">
      <c r="A61" s="3478" t="s">
        <v>799</v>
      </c>
      <c r="B61" s="3474"/>
      <c r="C61" s="3474"/>
      <c r="D61" s="3474"/>
      <c r="E61" s="1226" t="s">
        <v>690</v>
      </c>
      <c r="F61" s="1226"/>
      <c r="G61" s="1213"/>
      <c r="H61" s="1213"/>
      <c r="I61" s="1213"/>
      <c r="J61" s="1396"/>
      <c r="K61" s="1262">
        <v>0</v>
      </c>
      <c r="L61" s="1263">
        <v>0</v>
      </c>
    </row>
    <row r="62" spans="1:12" ht="12.75" customHeight="1" x14ac:dyDescent="0.2">
      <c r="A62" s="3478" t="s">
        <v>2407</v>
      </c>
      <c r="B62" s="3474"/>
      <c r="C62" s="3474"/>
      <c r="D62" s="3474"/>
      <c r="E62" s="1226" t="s">
        <v>691</v>
      </c>
      <c r="F62" s="1226"/>
      <c r="G62" s="1213"/>
      <c r="H62" s="1213"/>
      <c r="I62" s="1213"/>
      <c r="J62" s="1396"/>
      <c r="K62" s="1264">
        <f>SUBTOTAL(9,K63:K67)</f>
        <v>0</v>
      </c>
      <c r="L62" s="1265">
        <f>SUBTOTAL(9,L63:L67)</f>
        <v>0</v>
      </c>
    </row>
    <row r="63" spans="1:12" ht="12.75" customHeight="1" x14ac:dyDescent="0.2">
      <c r="A63" s="1221"/>
      <c r="B63" s="1222" t="s">
        <v>2536</v>
      </c>
      <c r="C63" s="1223"/>
      <c r="D63" s="1223"/>
      <c r="E63" s="1227"/>
      <c r="F63" s="1227" t="s">
        <v>688</v>
      </c>
      <c r="G63" s="1209"/>
      <c r="H63" s="1209"/>
      <c r="I63" s="1209"/>
      <c r="J63" s="1395"/>
      <c r="K63" s="1266"/>
      <c r="L63" s="1267"/>
    </row>
    <row r="64" spans="1:12" ht="12.75" customHeight="1" x14ac:dyDescent="0.2">
      <c r="A64" s="1221"/>
      <c r="B64" s="1222" t="s">
        <v>2537</v>
      </c>
      <c r="C64" s="1223"/>
      <c r="D64" s="1223"/>
      <c r="E64" s="1227"/>
      <c r="F64" s="3486" t="s">
        <v>922</v>
      </c>
      <c r="G64" s="3488"/>
      <c r="H64" s="3488"/>
      <c r="I64" s="3488"/>
      <c r="J64" s="3489"/>
      <c r="K64" s="1266"/>
      <c r="L64" s="1267"/>
    </row>
    <row r="65" spans="1:12" ht="12.75" customHeight="1" x14ac:dyDescent="0.2">
      <c r="A65" s="1221"/>
      <c r="B65" s="1222" t="s">
        <v>2538</v>
      </c>
      <c r="C65" s="1223"/>
      <c r="D65" s="1223"/>
      <c r="E65" s="1227"/>
      <c r="F65" s="1227" t="s">
        <v>689</v>
      </c>
      <c r="G65" s="1209"/>
      <c r="H65" s="1227"/>
      <c r="I65" s="1227"/>
      <c r="J65" s="1398"/>
      <c r="K65" s="1266"/>
      <c r="L65" s="1267"/>
    </row>
    <row r="66" spans="1:12" ht="12.75" customHeight="1" x14ac:dyDescent="0.2">
      <c r="A66" s="1221"/>
      <c r="B66" s="1222" t="s">
        <v>2539</v>
      </c>
      <c r="C66" s="1223"/>
      <c r="D66" s="1223"/>
      <c r="E66" s="1227"/>
      <c r="F66" s="1227" t="s">
        <v>692</v>
      </c>
      <c r="G66" s="1209"/>
      <c r="H66" s="1209"/>
      <c r="I66" s="1209"/>
      <c r="J66" s="1395"/>
      <c r="K66" s="1266"/>
      <c r="L66" s="1267"/>
    </row>
    <row r="67" spans="1:12" ht="12.75" customHeight="1" x14ac:dyDescent="0.2">
      <c r="A67" s="1221"/>
      <c r="B67" s="1222" t="s">
        <v>2540</v>
      </c>
      <c r="C67" s="1223"/>
      <c r="D67" s="1223"/>
      <c r="E67" s="1227"/>
      <c r="F67" s="1227" t="s">
        <v>492</v>
      </c>
      <c r="G67" s="1209"/>
      <c r="H67" s="1209"/>
      <c r="I67" s="1209"/>
      <c r="J67" s="1395"/>
      <c r="K67" s="1266"/>
      <c r="L67" s="1267"/>
    </row>
    <row r="68" spans="1:12" ht="12.75" customHeight="1" x14ac:dyDescent="0.2">
      <c r="A68" s="3478" t="s">
        <v>2408</v>
      </c>
      <c r="B68" s="3474"/>
      <c r="C68" s="3474"/>
      <c r="D68" s="3474"/>
      <c r="E68" s="1226" t="s">
        <v>693</v>
      </c>
      <c r="F68" s="1226"/>
      <c r="G68" s="1213"/>
      <c r="H68" s="1213"/>
      <c r="I68" s="1213"/>
      <c r="J68" s="1396"/>
      <c r="K68" s="1262"/>
      <c r="L68" s="1263"/>
    </row>
    <row r="69" spans="1:12" ht="12.75" customHeight="1" thickBot="1" x14ac:dyDescent="0.25">
      <c r="A69" s="3478" t="s">
        <v>2409</v>
      </c>
      <c r="B69" s="3474"/>
      <c r="C69" s="3474"/>
      <c r="D69" s="3474"/>
      <c r="E69" s="1226" t="s">
        <v>694</v>
      </c>
      <c r="F69" s="1226"/>
      <c r="G69" s="1213"/>
      <c r="H69" s="1213"/>
      <c r="I69" s="1213"/>
      <c r="J69" s="1396"/>
      <c r="K69" s="1272"/>
      <c r="L69" s="1273"/>
    </row>
    <row r="70" spans="1:12" s="588" customFormat="1" ht="12.75" customHeight="1" thickBot="1" x14ac:dyDescent="0.25">
      <c r="A70" s="3473" t="s">
        <v>1822</v>
      </c>
      <c r="B70" s="3474"/>
      <c r="C70" s="3474"/>
      <c r="D70" s="3474"/>
      <c r="E70" s="3474"/>
      <c r="F70" s="3474"/>
      <c r="G70" s="3474"/>
      <c r="H70" s="3474"/>
      <c r="I70" s="3474"/>
      <c r="J70" s="3475"/>
      <c r="K70" s="1234">
        <f>SUBTOTAL(9,K27:K69)</f>
        <v>0</v>
      </c>
      <c r="L70" s="1235">
        <f>SUBTOTAL(9,L27:L69)</f>
        <v>0</v>
      </c>
    </row>
    <row r="71" spans="1:12" ht="12.75" customHeight="1" x14ac:dyDescent="0.2">
      <c r="A71" s="1218"/>
      <c r="B71" s="1219"/>
      <c r="C71" s="1219"/>
      <c r="D71" s="1219"/>
      <c r="E71" s="1219"/>
      <c r="F71" s="1219"/>
      <c r="G71" s="1219"/>
      <c r="H71" s="1219"/>
      <c r="I71" s="1219"/>
      <c r="J71" s="1397"/>
      <c r="K71" s="1232"/>
      <c r="L71" s="1233"/>
    </row>
    <row r="72" spans="1:12" ht="12.75" customHeight="1" thickBot="1" x14ac:dyDescent="0.25">
      <c r="A72" s="1228"/>
      <c r="B72" s="1229"/>
      <c r="C72" s="1229"/>
      <c r="D72" s="1229"/>
      <c r="E72" s="1229"/>
      <c r="F72" s="1229"/>
      <c r="G72" s="1229"/>
      <c r="H72" s="1229"/>
      <c r="I72" s="1229"/>
      <c r="J72" s="1399"/>
      <c r="K72" s="1230"/>
      <c r="L72" s="1231"/>
    </row>
    <row r="73" spans="1:12" ht="12.75" customHeight="1" thickBot="1" x14ac:dyDescent="0.25">
      <c r="A73" s="3484" t="s">
        <v>695</v>
      </c>
      <c r="B73" s="3485"/>
      <c r="C73" s="3485"/>
      <c r="D73" s="3485"/>
      <c r="E73" s="3485"/>
      <c r="F73" s="3485"/>
      <c r="G73" s="3485"/>
      <c r="H73" s="3485"/>
      <c r="I73" s="3485"/>
      <c r="J73" s="3485"/>
      <c r="K73" s="1201">
        <f>K70+K25</f>
        <v>0</v>
      </c>
      <c r="L73" s="1202">
        <f>L70+L25</f>
        <v>0</v>
      </c>
    </row>
    <row r="74" spans="1:12" ht="12.75" customHeight="1" thickTop="1" x14ac:dyDescent="0.2">
      <c r="A74" s="1400"/>
      <c r="B74" s="1401"/>
      <c r="C74" s="1401"/>
      <c r="D74" s="1401"/>
      <c r="E74" s="1401"/>
      <c r="F74" s="1401"/>
      <c r="G74" s="1401"/>
      <c r="H74" s="1401"/>
      <c r="I74" s="1401"/>
      <c r="J74" s="1402"/>
      <c r="K74" s="1236"/>
      <c r="L74" s="1237"/>
    </row>
    <row r="75" spans="1:12" ht="12.75" customHeight="1" x14ac:dyDescent="0.2">
      <c r="A75" s="1218" t="s">
        <v>1823</v>
      </c>
      <c r="B75" s="1223"/>
      <c r="C75" s="1223"/>
      <c r="D75" s="1223"/>
      <c r="E75" s="1209"/>
      <c r="F75" s="1209"/>
      <c r="G75" s="1209"/>
      <c r="H75" s="1209"/>
      <c r="I75" s="1209"/>
      <c r="J75" s="1395"/>
      <c r="K75" s="1210"/>
      <c r="L75" s="1238"/>
    </row>
    <row r="76" spans="1:12" ht="12.75" customHeight="1" x14ac:dyDescent="0.2">
      <c r="A76" s="1218"/>
      <c r="B76" s="1219"/>
      <c r="C76" s="1219"/>
      <c r="D76" s="1219"/>
      <c r="E76" s="1219"/>
      <c r="F76" s="1219"/>
      <c r="G76" s="1219"/>
      <c r="H76" s="1219"/>
      <c r="I76" s="1219"/>
      <c r="J76" s="1397"/>
      <c r="K76" s="1216"/>
      <c r="L76" s="1217"/>
    </row>
    <row r="77" spans="1:12" ht="12.75" customHeight="1" x14ac:dyDescent="0.2">
      <c r="A77" s="1220" t="s">
        <v>2410</v>
      </c>
      <c r="B77" s="1219"/>
      <c r="C77" s="1219"/>
      <c r="D77" s="1219"/>
      <c r="E77" s="1226" t="s">
        <v>696</v>
      </c>
      <c r="F77" s="1213"/>
      <c r="G77" s="1226"/>
      <c r="H77" s="1226"/>
      <c r="I77" s="1226"/>
      <c r="J77" s="1396"/>
      <c r="K77" s="1260"/>
      <c r="L77" s="1261"/>
    </row>
    <row r="78" spans="1:12" ht="12.75" customHeight="1" x14ac:dyDescent="0.2">
      <c r="A78" s="1220" t="s">
        <v>2411</v>
      </c>
      <c r="B78" s="1219"/>
      <c r="C78" s="1219"/>
      <c r="D78" s="1219"/>
      <c r="E78" s="1226" t="s">
        <v>697</v>
      </c>
      <c r="F78" s="1213"/>
      <c r="G78" s="1226"/>
      <c r="H78" s="1226"/>
      <c r="I78" s="1226"/>
      <c r="J78" s="1396"/>
      <c r="K78" s="1262"/>
      <c r="L78" s="1263"/>
    </row>
    <row r="79" spans="1:12" ht="12.75" customHeight="1" x14ac:dyDescent="0.2">
      <c r="A79" s="1220" t="s">
        <v>2412</v>
      </c>
      <c r="B79" s="1219"/>
      <c r="C79" s="1219"/>
      <c r="D79" s="1219"/>
      <c r="E79" s="1226" t="s">
        <v>698</v>
      </c>
      <c r="F79" s="1213"/>
      <c r="G79" s="1226"/>
      <c r="H79" s="1226"/>
      <c r="I79" s="1226"/>
      <c r="J79" s="1396"/>
      <c r="K79" s="1262"/>
      <c r="L79" s="1263"/>
    </row>
    <row r="80" spans="1:12" ht="12.75" customHeight="1" x14ac:dyDescent="0.2">
      <c r="A80" s="1220" t="s">
        <v>800</v>
      </c>
      <c r="B80" s="1219"/>
      <c r="C80" s="1219"/>
      <c r="D80" s="1219"/>
      <c r="E80" s="1226" t="s">
        <v>699</v>
      </c>
      <c r="F80" s="1213"/>
      <c r="G80" s="1226"/>
      <c r="H80" s="1226"/>
      <c r="I80" s="1226"/>
      <c r="J80" s="1396"/>
      <c r="K80" s="1262"/>
      <c r="L80" s="1263"/>
    </row>
    <row r="81" spans="1:12" ht="12.75" customHeight="1" x14ac:dyDescent="0.2">
      <c r="A81" s="1220" t="s">
        <v>2413</v>
      </c>
      <c r="B81" s="1219"/>
      <c r="C81" s="1219"/>
      <c r="D81" s="1219"/>
      <c r="E81" s="1226" t="s">
        <v>700</v>
      </c>
      <c r="F81" s="1213"/>
      <c r="G81" s="1226"/>
      <c r="H81" s="1226"/>
      <c r="I81" s="1226"/>
      <c r="J81" s="1396"/>
      <c r="K81" s="1262"/>
      <c r="L81" s="1263"/>
    </row>
    <row r="82" spans="1:12" ht="12.75" customHeight="1" x14ac:dyDescent="0.2">
      <c r="A82" s="3478" t="s">
        <v>2414</v>
      </c>
      <c r="B82" s="3474"/>
      <c r="C82" s="3474"/>
      <c r="D82" s="3474"/>
      <c r="E82" s="1226" t="s">
        <v>701</v>
      </c>
      <c r="F82" s="1213"/>
      <c r="G82" s="1226"/>
      <c r="H82" s="1226"/>
      <c r="I82" s="1226"/>
      <c r="J82" s="1396"/>
      <c r="K82" s="1262"/>
      <c r="L82" s="1263"/>
    </row>
    <row r="83" spans="1:12" ht="12.75" customHeight="1" x14ac:dyDescent="0.2">
      <c r="A83" s="3478" t="s">
        <v>2415</v>
      </c>
      <c r="B83" s="3474"/>
      <c r="C83" s="3474"/>
      <c r="D83" s="3474"/>
      <c r="E83" s="1226" t="s">
        <v>702</v>
      </c>
      <c r="F83" s="1213"/>
      <c r="G83" s="1226"/>
      <c r="H83" s="1226"/>
      <c r="I83" s="1226"/>
      <c r="J83" s="1396"/>
      <c r="K83" s="1272"/>
      <c r="L83" s="1273"/>
    </row>
    <row r="84" spans="1:12" ht="12.75" customHeight="1" x14ac:dyDescent="0.2">
      <c r="A84" s="3473" t="s">
        <v>703</v>
      </c>
      <c r="B84" s="3474"/>
      <c r="C84" s="3474"/>
      <c r="D84" s="3474"/>
      <c r="E84" s="3474"/>
      <c r="F84" s="3474"/>
      <c r="G84" s="3474"/>
      <c r="H84" s="3474"/>
      <c r="I84" s="3474"/>
      <c r="J84" s="3475"/>
      <c r="K84" s="1278">
        <f>SUBTOTAL(9,K77:K83)</f>
        <v>0</v>
      </c>
      <c r="L84" s="1279">
        <f>SUBTOTAL(9,L77:L83)</f>
        <v>0</v>
      </c>
    </row>
    <row r="85" spans="1:12" ht="12.75" customHeight="1" x14ac:dyDescent="0.2">
      <c r="A85" s="3478" t="s">
        <v>2416</v>
      </c>
      <c r="B85" s="3474"/>
      <c r="C85" s="3474"/>
      <c r="D85" s="3474"/>
      <c r="E85" s="1226" t="s">
        <v>704</v>
      </c>
      <c r="F85" s="1213"/>
      <c r="G85" s="1226"/>
      <c r="H85" s="1226"/>
      <c r="I85" s="1226"/>
      <c r="J85" s="1396"/>
      <c r="K85" s="1274"/>
      <c r="L85" s="1275"/>
    </row>
    <row r="86" spans="1:12" ht="12.75" customHeight="1" x14ac:dyDescent="0.2">
      <c r="A86" s="3478" t="s">
        <v>2417</v>
      </c>
      <c r="B86" s="3474"/>
      <c r="C86" s="3474"/>
      <c r="D86" s="3474"/>
      <c r="E86" s="1226" t="s">
        <v>705</v>
      </c>
      <c r="F86" s="1213"/>
      <c r="G86" s="1226"/>
      <c r="H86" s="1226"/>
      <c r="I86" s="1226"/>
      <c r="J86" s="1396"/>
      <c r="K86" s="1272"/>
      <c r="L86" s="1273"/>
    </row>
    <row r="87" spans="1:12" ht="12.75" customHeight="1" x14ac:dyDescent="0.2">
      <c r="A87" s="3473" t="s">
        <v>706</v>
      </c>
      <c r="B87" s="3474"/>
      <c r="C87" s="3474"/>
      <c r="D87" s="3474"/>
      <c r="E87" s="3474"/>
      <c r="F87" s="3474"/>
      <c r="G87" s="3474"/>
      <c r="H87" s="3474"/>
      <c r="I87" s="3474"/>
      <c r="J87" s="3475"/>
      <c r="K87" s="1278">
        <f>SUBTOTAL(9,K85:K86)</f>
        <v>0</v>
      </c>
      <c r="L87" s="1279">
        <f>SUBTOTAL(9,L85:L86)</f>
        <v>0</v>
      </c>
    </row>
    <row r="88" spans="1:12" ht="12.75" customHeight="1" x14ac:dyDescent="0.2">
      <c r="A88" s="3490" t="s">
        <v>1810</v>
      </c>
      <c r="B88" s="3491"/>
      <c r="C88" s="3491"/>
      <c r="D88" s="3491"/>
      <c r="E88" s="3491"/>
      <c r="F88" s="3491"/>
      <c r="G88" s="3491"/>
      <c r="H88" s="3491"/>
      <c r="I88" s="3491"/>
      <c r="J88" s="3492"/>
      <c r="K88" s="1258">
        <f>SUBTOTAL(9,K77:K87)</f>
        <v>0</v>
      </c>
      <c r="L88" s="1259">
        <f>SUBTOTAL(9,L77:L87)</f>
        <v>0</v>
      </c>
    </row>
    <row r="89" spans="1:12" ht="12.75" customHeight="1" x14ac:dyDescent="0.2">
      <c r="A89" s="1220" t="s">
        <v>2418</v>
      </c>
      <c r="B89" s="1219"/>
      <c r="C89" s="1219"/>
      <c r="D89" s="1219"/>
      <c r="E89" s="1226" t="s">
        <v>707</v>
      </c>
      <c r="F89" s="1213"/>
      <c r="G89" s="1226"/>
      <c r="H89" s="1226"/>
      <c r="I89" s="1226"/>
      <c r="J89" s="1396"/>
      <c r="K89" s="1274"/>
      <c r="L89" s="1275"/>
    </row>
    <row r="90" spans="1:12" ht="12.75" customHeight="1" x14ac:dyDescent="0.2">
      <c r="A90" s="1220" t="s">
        <v>2419</v>
      </c>
      <c r="B90" s="1219"/>
      <c r="C90" s="1219"/>
      <c r="D90" s="1219"/>
      <c r="E90" s="1226" t="s">
        <v>1811</v>
      </c>
      <c r="F90" s="1213"/>
      <c r="G90" s="1226"/>
      <c r="H90" s="1226"/>
      <c r="I90" s="1226"/>
      <c r="J90" s="1396"/>
      <c r="K90" s="1262"/>
      <c r="L90" s="1263"/>
    </row>
    <row r="91" spans="1:12" ht="12.75" customHeight="1" x14ac:dyDescent="0.2">
      <c r="A91" s="1220" t="s">
        <v>2420</v>
      </c>
      <c r="B91" s="1219"/>
      <c r="C91" s="1219"/>
      <c r="D91" s="1219"/>
      <c r="E91" s="1226" t="s">
        <v>708</v>
      </c>
      <c r="F91" s="1213"/>
      <c r="G91" s="1226"/>
      <c r="H91" s="1226"/>
      <c r="I91" s="1226"/>
      <c r="J91" s="1396"/>
      <c r="K91" s="1262"/>
      <c r="L91" s="1263"/>
    </row>
    <row r="92" spans="1:12" ht="12.75" customHeight="1" x14ac:dyDescent="0.2">
      <c r="A92" s="1220" t="s">
        <v>801</v>
      </c>
      <c r="B92" s="1219"/>
      <c r="C92" s="1219"/>
      <c r="D92" s="1219"/>
      <c r="E92" s="1226" t="s">
        <v>709</v>
      </c>
      <c r="F92" s="1213"/>
      <c r="G92" s="1226"/>
      <c r="H92" s="1226"/>
      <c r="I92" s="1226"/>
      <c r="J92" s="1396"/>
      <c r="K92" s="1262"/>
      <c r="L92" s="1263"/>
    </row>
    <row r="93" spans="1:12" ht="12.75" customHeight="1" x14ac:dyDescent="0.2">
      <c r="A93" s="1220" t="s">
        <v>2421</v>
      </c>
      <c r="B93" s="1219"/>
      <c r="C93" s="1219"/>
      <c r="D93" s="1219"/>
      <c r="E93" s="1226" t="s">
        <v>52</v>
      </c>
      <c r="F93" s="1213"/>
      <c r="G93" s="1226"/>
      <c r="H93" s="1226"/>
      <c r="I93" s="1226"/>
      <c r="J93" s="1396"/>
      <c r="K93" s="1262"/>
      <c r="L93" s="1263"/>
    </row>
    <row r="94" spans="1:12" ht="12.75" customHeight="1" x14ac:dyDescent="0.2">
      <c r="A94" s="3478" t="s">
        <v>2422</v>
      </c>
      <c r="B94" s="3474"/>
      <c r="C94" s="3474"/>
      <c r="D94" s="3474"/>
      <c r="E94" s="1226" t="s">
        <v>710</v>
      </c>
      <c r="F94" s="1213"/>
      <c r="G94" s="1226"/>
      <c r="H94" s="1226"/>
      <c r="I94" s="1226"/>
      <c r="J94" s="1396"/>
      <c r="K94" s="1262"/>
      <c r="L94" s="1263"/>
    </row>
    <row r="95" spans="1:12" ht="12.75" customHeight="1" thickBot="1" x14ac:dyDescent="0.25">
      <c r="A95" s="3478" t="s">
        <v>713</v>
      </c>
      <c r="B95" s="3474"/>
      <c r="C95" s="3474"/>
      <c r="D95" s="3474"/>
      <c r="E95" s="1226" t="s">
        <v>711</v>
      </c>
      <c r="F95" s="1213"/>
      <c r="G95" s="1226"/>
      <c r="H95" s="1226"/>
      <c r="I95" s="1226"/>
      <c r="J95" s="1396"/>
      <c r="K95" s="1272"/>
      <c r="L95" s="1273"/>
    </row>
    <row r="96" spans="1:12" s="588" customFormat="1" ht="12.75" customHeight="1" thickBot="1" x14ac:dyDescent="0.25">
      <c r="A96" s="3473" t="s">
        <v>1824</v>
      </c>
      <c r="B96" s="3474"/>
      <c r="C96" s="3474"/>
      <c r="D96" s="3474"/>
      <c r="E96" s="3474"/>
      <c r="F96" s="3474"/>
      <c r="G96" s="3474"/>
      <c r="H96" s="3474"/>
      <c r="I96" s="3474"/>
      <c r="J96" s="3475"/>
      <c r="K96" s="1239">
        <f>SUBTOTAL(9,K77:K95)</f>
        <v>0</v>
      </c>
      <c r="L96" s="1240">
        <f>SUBTOTAL(9,L77:L95)</f>
        <v>0</v>
      </c>
    </row>
    <row r="97" spans="1:12" ht="12.75" customHeight="1" x14ac:dyDescent="0.2">
      <c r="A97" s="1218"/>
      <c r="B97" s="1219"/>
      <c r="C97" s="1219"/>
      <c r="D97" s="1219"/>
      <c r="E97" s="1219"/>
      <c r="F97" s="1219"/>
      <c r="G97" s="1219"/>
      <c r="H97" s="1219"/>
      <c r="I97" s="1219"/>
      <c r="J97" s="1397"/>
      <c r="K97" s="1236"/>
      <c r="L97" s="1237"/>
    </row>
    <row r="98" spans="1:12" ht="12.75" customHeight="1" x14ac:dyDescent="0.2">
      <c r="A98" s="1220" t="s">
        <v>715</v>
      </c>
      <c r="B98" s="1219"/>
      <c r="C98" s="1219"/>
      <c r="D98" s="1219"/>
      <c r="E98" s="1226" t="s">
        <v>53</v>
      </c>
      <c r="F98" s="1226"/>
      <c r="G98" s="1213"/>
      <c r="H98" s="1213"/>
      <c r="I98" s="1213"/>
      <c r="J98" s="1396"/>
      <c r="K98" s="1214"/>
      <c r="L98" s="1215"/>
    </row>
    <row r="99" spans="1:12" ht="12.75" customHeight="1" x14ac:dyDescent="0.2">
      <c r="A99" s="1220" t="s">
        <v>717</v>
      </c>
      <c r="B99" s="1219"/>
      <c r="C99" s="1219"/>
      <c r="D99" s="1219"/>
      <c r="E99" s="1226" t="s">
        <v>54</v>
      </c>
      <c r="F99" s="1226"/>
      <c r="G99" s="1213"/>
      <c r="H99" s="1213"/>
      <c r="I99" s="1213"/>
      <c r="J99" s="1396"/>
      <c r="K99" s="1260"/>
      <c r="L99" s="1261"/>
    </row>
    <row r="100" spans="1:12" ht="12.75" customHeight="1" x14ac:dyDescent="0.2">
      <c r="A100" s="1220" t="s">
        <v>719</v>
      </c>
      <c r="B100" s="1219"/>
      <c r="C100" s="1219"/>
      <c r="D100" s="1219"/>
      <c r="E100" s="1226" t="s">
        <v>712</v>
      </c>
      <c r="F100" s="1226"/>
      <c r="G100" s="1213"/>
      <c r="H100" s="1213"/>
      <c r="I100" s="1213"/>
      <c r="J100" s="1396"/>
      <c r="K100" s="1262"/>
      <c r="L100" s="1263"/>
    </row>
    <row r="101" spans="1:12" ht="12.75" customHeight="1" x14ac:dyDescent="0.2">
      <c r="A101" s="1220" t="s">
        <v>721</v>
      </c>
      <c r="B101" s="1219"/>
      <c r="C101" s="1219"/>
      <c r="D101" s="1219"/>
      <c r="E101" s="1226" t="s">
        <v>714</v>
      </c>
      <c r="F101" s="1226"/>
      <c r="G101" s="1213"/>
      <c r="H101" s="1213"/>
      <c r="I101" s="1213"/>
      <c r="J101" s="1396"/>
      <c r="K101" s="1262"/>
      <c r="L101" s="1263"/>
    </row>
    <row r="102" spans="1:12" ht="12.75" customHeight="1" x14ac:dyDescent="0.2">
      <c r="A102" s="1220" t="s">
        <v>723</v>
      </c>
      <c r="B102" s="1219"/>
      <c r="C102" s="1219"/>
      <c r="D102" s="1219"/>
      <c r="E102" s="1226" t="s">
        <v>716</v>
      </c>
      <c r="F102" s="1226"/>
      <c r="G102" s="1213"/>
      <c r="H102" s="1213"/>
      <c r="I102" s="1213"/>
      <c r="J102" s="1396"/>
      <c r="K102" s="1262"/>
      <c r="L102" s="1263"/>
    </row>
    <row r="103" spans="1:12" ht="12.75" customHeight="1" x14ac:dyDescent="0.2">
      <c r="A103" s="1220" t="s">
        <v>725</v>
      </c>
      <c r="B103" s="1219"/>
      <c r="C103" s="1219"/>
      <c r="D103" s="1219"/>
      <c r="E103" s="1226" t="s">
        <v>718</v>
      </c>
      <c r="F103" s="1226"/>
      <c r="G103" s="1213"/>
      <c r="H103" s="1213"/>
      <c r="I103" s="1213"/>
      <c r="J103" s="1396"/>
      <c r="K103" s="1262"/>
      <c r="L103" s="1263"/>
    </row>
    <row r="104" spans="1:12" ht="12.75" customHeight="1" x14ac:dyDescent="0.2">
      <c r="A104" s="1220" t="s">
        <v>727</v>
      </c>
      <c r="B104" s="1219"/>
      <c r="C104" s="1219"/>
      <c r="D104" s="1219"/>
      <c r="E104" s="1226" t="s">
        <v>720</v>
      </c>
      <c r="F104" s="1226"/>
      <c r="G104" s="1213"/>
      <c r="H104" s="1213"/>
      <c r="I104" s="1213"/>
      <c r="J104" s="1396"/>
      <c r="K104" s="1262"/>
      <c r="L104" s="1263"/>
    </row>
    <row r="105" spans="1:12" ht="12.75" customHeight="1" x14ac:dyDescent="0.2">
      <c r="A105" s="1220" t="s">
        <v>728</v>
      </c>
      <c r="B105" s="1219"/>
      <c r="C105" s="1219"/>
      <c r="D105" s="1219"/>
      <c r="E105" s="1226" t="s">
        <v>722</v>
      </c>
      <c r="F105" s="1226"/>
      <c r="G105" s="1213"/>
      <c r="H105" s="1213"/>
      <c r="I105" s="1213"/>
      <c r="J105" s="1396"/>
      <c r="K105" s="1262"/>
      <c r="L105" s="1263"/>
    </row>
    <row r="106" spans="1:12" ht="12.75" customHeight="1" x14ac:dyDescent="0.2">
      <c r="A106" s="1220" t="s">
        <v>729</v>
      </c>
      <c r="B106" s="1219"/>
      <c r="C106" s="1219"/>
      <c r="D106" s="1219"/>
      <c r="E106" s="1226" t="s">
        <v>724</v>
      </c>
      <c r="F106" s="1226"/>
      <c r="G106" s="1213"/>
      <c r="H106" s="1213"/>
      <c r="I106" s="1213"/>
      <c r="J106" s="1396"/>
      <c r="K106" s="1262"/>
      <c r="L106" s="1263"/>
    </row>
    <row r="107" spans="1:12" ht="12.75" customHeight="1" x14ac:dyDescent="0.2">
      <c r="A107" s="1220" t="s">
        <v>731</v>
      </c>
      <c r="B107" s="1219"/>
      <c r="C107" s="1219"/>
      <c r="D107" s="1219"/>
      <c r="E107" s="1226" t="s">
        <v>726</v>
      </c>
      <c r="F107" s="1226"/>
      <c r="G107" s="1213"/>
      <c r="H107" s="1213"/>
      <c r="I107" s="1213"/>
      <c r="J107" s="1396"/>
      <c r="K107" s="1262"/>
      <c r="L107" s="1263"/>
    </row>
    <row r="108" spans="1:12" ht="12.75" customHeight="1" x14ac:dyDescent="0.2">
      <c r="A108" s="1220" t="s">
        <v>733</v>
      </c>
      <c r="B108" s="1219"/>
      <c r="C108" s="1219"/>
      <c r="D108" s="1219"/>
      <c r="E108" s="1226" t="s">
        <v>59</v>
      </c>
      <c r="F108" s="1226"/>
      <c r="G108" s="1213"/>
      <c r="H108" s="1213"/>
      <c r="I108" s="1213"/>
      <c r="J108" s="1396"/>
      <c r="K108" s="1262"/>
      <c r="L108" s="1263"/>
    </row>
    <row r="109" spans="1:12" ht="12.75" customHeight="1" x14ac:dyDescent="0.2">
      <c r="A109" s="1220" t="s">
        <v>735</v>
      </c>
      <c r="B109" s="1219"/>
      <c r="C109" s="1219"/>
      <c r="D109" s="1219"/>
      <c r="E109" s="1226" t="s">
        <v>58</v>
      </c>
      <c r="F109" s="1226"/>
      <c r="G109" s="1213"/>
      <c r="H109" s="1213"/>
      <c r="I109" s="1213"/>
      <c r="J109" s="1396"/>
      <c r="K109" s="1262"/>
      <c r="L109" s="1263"/>
    </row>
    <row r="110" spans="1:12" ht="12.75" customHeight="1" x14ac:dyDescent="0.2">
      <c r="A110" s="1220" t="s">
        <v>737</v>
      </c>
      <c r="B110" s="1219"/>
      <c r="C110" s="1219"/>
      <c r="D110" s="1219"/>
      <c r="E110" s="1226" t="s">
        <v>730</v>
      </c>
      <c r="F110" s="1226"/>
      <c r="G110" s="1213"/>
      <c r="H110" s="1213"/>
      <c r="I110" s="1213"/>
      <c r="J110" s="1396"/>
      <c r="K110" s="1262"/>
      <c r="L110" s="1263"/>
    </row>
    <row r="111" spans="1:12" ht="12.75" customHeight="1" x14ac:dyDescent="0.2">
      <c r="A111" s="1220" t="s">
        <v>739</v>
      </c>
      <c r="B111" s="1219"/>
      <c r="C111" s="1219"/>
      <c r="D111" s="1219"/>
      <c r="E111" s="1226" t="s">
        <v>732</v>
      </c>
      <c r="F111" s="1226"/>
      <c r="G111" s="1213"/>
      <c r="H111" s="1213"/>
      <c r="I111" s="1213"/>
      <c r="J111" s="1396"/>
      <c r="K111" s="1262"/>
      <c r="L111" s="1263"/>
    </row>
    <row r="112" spans="1:12" ht="12.75" customHeight="1" x14ac:dyDescent="0.2">
      <c r="A112" s="1220" t="s">
        <v>741</v>
      </c>
      <c r="B112" s="1219"/>
      <c r="C112" s="1219"/>
      <c r="D112" s="1219"/>
      <c r="E112" s="1226" t="s">
        <v>734</v>
      </c>
      <c r="F112" s="1226"/>
      <c r="G112" s="1213"/>
      <c r="H112" s="1213"/>
      <c r="I112" s="1213"/>
      <c r="J112" s="1396"/>
      <c r="K112" s="1262"/>
      <c r="L112" s="1263"/>
    </row>
    <row r="113" spans="1:12" ht="12.75" customHeight="1" x14ac:dyDescent="0.2">
      <c r="A113" s="1220" t="s">
        <v>743</v>
      </c>
      <c r="B113" s="1219"/>
      <c r="C113" s="1219"/>
      <c r="D113" s="1219"/>
      <c r="E113" s="1226" t="s">
        <v>736</v>
      </c>
      <c r="F113" s="1226"/>
      <c r="G113" s="1213"/>
      <c r="H113" s="1213"/>
      <c r="I113" s="1213"/>
      <c r="J113" s="1396"/>
      <c r="K113" s="1262"/>
      <c r="L113" s="1263"/>
    </row>
    <row r="114" spans="1:12" ht="12.75" customHeight="1" x14ac:dyDescent="0.2">
      <c r="A114" s="1220" t="s">
        <v>745</v>
      </c>
      <c r="B114" s="1219"/>
      <c r="C114" s="1219"/>
      <c r="D114" s="1219"/>
      <c r="E114" s="1226" t="s">
        <v>738</v>
      </c>
      <c r="F114" s="1226"/>
      <c r="G114" s="1213"/>
      <c r="H114" s="1213"/>
      <c r="I114" s="1213"/>
      <c r="J114" s="1396"/>
      <c r="K114" s="1262"/>
      <c r="L114" s="1263"/>
    </row>
    <row r="115" spans="1:12" ht="12.75" customHeight="1" x14ac:dyDescent="0.2">
      <c r="A115" s="1220" t="s">
        <v>747</v>
      </c>
      <c r="B115" s="1219"/>
      <c r="C115" s="1219"/>
      <c r="D115" s="1219"/>
      <c r="E115" s="1226" t="s">
        <v>740</v>
      </c>
      <c r="F115" s="1226"/>
      <c r="G115" s="1213"/>
      <c r="H115" s="1213"/>
      <c r="I115" s="1213"/>
      <c r="J115" s="1396"/>
      <c r="K115" s="1262"/>
      <c r="L115" s="1263"/>
    </row>
    <row r="116" spans="1:12" ht="12.75" customHeight="1" x14ac:dyDescent="0.2">
      <c r="A116" s="1220" t="s">
        <v>748</v>
      </c>
      <c r="B116" s="1219"/>
      <c r="C116" s="1219"/>
      <c r="D116" s="1219"/>
      <c r="E116" s="1226" t="s">
        <v>742</v>
      </c>
      <c r="F116" s="1226"/>
      <c r="G116" s="1213"/>
      <c r="H116" s="1213"/>
      <c r="I116" s="1213"/>
      <c r="J116" s="1396"/>
      <c r="K116" s="1262"/>
      <c r="L116" s="1263"/>
    </row>
    <row r="117" spans="1:12" ht="12.75" customHeight="1" x14ac:dyDescent="0.2">
      <c r="A117" s="1220" t="s">
        <v>750</v>
      </c>
      <c r="B117" s="1219"/>
      <c r="C117" s="1219"/>
      <c r="D117" s="1219"/>
      <c r="E117" s="1226" t="s">
        <v>744</v>
      </c>
      <c r="F117" s="1226"/>
      <c r="G117" s="1213"/>
      <c r="H117" s="1213"/>
      <c r="I117" s="1213"/>
      <c r="J117" s="1396"/>
      <c r="K117" s="1262"/>
      <c r="L117" s="1263"/>
    </row>
    <row r="118" spans="1:12" ht="12.75" customHeight="1" x14ac:dyDescent="0.2">
      <c r="A118" s="1220" t="s">
        <v>752</v>
      </c>
      <c r="B118" s="1219"/>
      <c r="C118" s="1219"/>
      <c r="D118" s="1219"/>
      <c r="E118" s="1226" t="s">
        <v>746</v>
      </c>
      <c r="F118" s="1226"/>
      <c r="G118" s="1213"/>
      <c r="H118" s="1213"/>
      <c r="I118" s="1213"/>
      <c r="J118" s="1396"/>
      <c r="K118" s="1262"/>
      <c r="L118" s="1263"/>
    </row>
    <row r="119" spans="1:12" ht="12.75" customHeight="1" x14ac:dyDescent="0.2">
      <c r="A119" s="1220" t="s">
        <v>754</v>
      </c>
      <c r="B119" s="1219"/>
      <c r="C119" s="1219"/>
      <c r="D119" s="1219"/>
      <c r="E119" s="1226" t="s">
        <v>56</v>
      </c>
      <c r="F119" s="1226"/>
      <c r="G119" s="1213"/>
      <c r="H119" s="1213"/>
      <c r="I119" s="1213"/>
      <c r="J119" s="1396"/>
      <c r="K119" s="1262"/>
      <c r="L119" s="1263"/>
    </row>
    <row r="120" spans="1:12" ht="12.75" customHeight="1" x14ac:dyDescent="0.2">
      <c r="A120" s="1220" t="s">
        <v>755</v>
      </c>
      <c r="B120" s="1219"/>
      <c r="C120" s="1219"/>
      <c r="D120" s="1219"/>
      <c r="E120" s="1226" t="s">
        <v>749</v>
      </c>
      <c r="F120" s="1226"/>
      <c r="G120" s="1213"/>
      <c r="H120" s="1213"/>
      <c r="I120" s="1213"/>
      <c r="J120" s="1396"/>
      <c r="K120" s="1262"/>
      <c r="L120" s="1263"/>
    </row>
    <row r="121" spans="1:12" ht="12.75" customHeight="1" x14ac:dyDescent="0.2">
      <c r="A121" s="1220" t="s">
        <v>757</v>
      </c>
      <c r="B121" s="1219"/>
      <c r="C121" s="1219"/>
      <c r="D121" s="1219"/>
      <c r="E121" s="1226" t="s">
        <v>751</v>
      </c>
      <c r="F121" s="1226"/>
      <c r="G121" s="1213"/>
      <c r="H121" s="1213"/>
      <c r="I121" s="1213"/>
      <c r="J121" s="1396"/>
      <c r="K121" s="1262"/>
      <c r="L121" s="1263"/>
    </row>
    <row r="122" spans="1:12" ht="12.75" customHeight="1" x14ac:dyDescent="0.2">
      <c r="A122" s="1220" t="s">
        <v>758</v>
      </c>
      <c r="B122" s="1219"/>
      <c r="C122" s="1219"/>
      <c r="D122" s="1219"/>
      <c r="E122" s="1226" t="s">
        <v>753</v>
      </c>
      <c r="F122" s="1226"/>
      <c r="G122" s="1213"/>
      <c r="H122" s="1213"/>
      <c r="I122" s="1213"/>
      <c r="J122" s="1396"/>
      <c r="K122" s="1262"/>
      <c r="L122" s="1263"/>
    </row>
    <row r="123" spans="1:12" ht="12.75" customHeight="1" x14ac:dyDescent="0.2">
      <c r="A123" s="1220" t="s">
        <v>760</v>
      </c>
      <c r="B123" s="1219"/>
      <c r="C123" s="1219"/>
      <c r="D123" s="1219"/>
      <c r="E123" s="1226" t="s">
        <v>57</v>
      </c>
      <c r="F123" s="1226"/>
      <c r="G123" s="1213"/>
      <c r="H123" s="1213"/>
      <c r="I123" s="1213"/>
      <c r="J123" s="1396"/>
      <c r="K123" s="1262"/>
      <c r="L123" s="1263"/>
    </row>
    <row r="124" spans="1:12" ht="12.75" customHeight="1" x14ac:dyDescent="0.2">
      <c r="A124" s="1220" t="s">
        <v>762</v>
      </c>
      <c r="B124" s="1219"/>
      <c r="C124" s="1219"/>
      <c r="D124" s="1219"/>
      <c r="E124" s="1226" t="s">
        <v>756</v>
      </c>
      <c r="F124" s="1226"/>
      <c r="G124" s="1213"/>
      <c r="H124" s="1213"/>
      <c r="I124" s="1213"/>
      <c r="J124" s="1396"/>
      <c r="K124" s="1262"/>
      <c r="L124" s="1263"/>
    </row>
    <row r="125" spans="1:12" ht="12.75" customHeight="1" x14ac:dyDescent="0.2">
      <c r="A125" s="1220" t="s">
        <v>763</v>
      </c>
      <c r="B125" s="1219"/>
      <c r="C125" s="1219"/>
      <c r="D125" s="1219"/>
      <c r="E125" s="1226" t="s">
        <v>55</v>
      </c>
      <c r="F125" s="1226"/>
      <c r="G125" s="1213"/>
      <c r="H125" s="1213"/>
      <c r="I125" s="1213"/>
      <c r="J125" s="1396"/>
      <c r="K125" s="1262"/>
      <c r="L125" s="1263"/>
    </row>
    <row r="126" spans="1:12" ht="12.75" customHeight="1" x14ac:dyDescent="0.2">
      <c r="A126" s="1220" t="s">
        <v>765</v>
      </c>
      <c r="B126" s="1219"/>
      <c r="C126" s="1219"/>
      <c r="D126" s="1219"/>
      <c r="E126" s="1226" t="s">
        <v>759</v>
      </c>
      <c r="F126" s="1226"/>
      <c r="G126" s="1213"/>
      <c r="H126" s="1213"/>
      <c r="I126" s="1213"/>
      <c r="J126" s="1396"/>
      <c r="K126" s="1262"/>
      <c r="L126" s="1263"/>
    </row>
    <row r="127" spans="1:12" ht="12.75" customHeight="1" x14ac:dyDescent="0.2">
      <c r="A127" s="1220" t="s">
        <v>767</v>
      </c>
      <c r="B127" s="1219"/>
      <c r="C127" s="1219"/>
      <c r="D127" s="1219"/>
      <c r="E127" s="1226" t="s">
        <v>761</v>
      </c>
      <c r="F127" s="1226"/>
      <c r="G127" s="1213"/>
      <c r="H127" s="1213"/>
      <c r="I127" s="1213"/>
      <c r="J127" s="1396"/>
      <c r="K127" s="1262"/>
      <c r="L127" s="1263"/>
    </row>
    <row r="128" spans="1:12" ht="12.75" customHeight="1" x14ac:dyDescent="0.2">
      <c r="A128" s="1220" t="s">
        <v>769</v>
      </c>
      <c r="B128" s="1219"/>
      <c r="C128" s="1219"/>
      <c r="D128" s="1219"/>
      <c r="E128" s="1226" t="s">
        <v>60</v>
      </c>
      <c r="F128" s="1226"/>
      <c r="G128" s="1213"/>
      <c r="H128" s="1213"/>
      <c r="I128" s="1213"/>
      <c r="J128" s="1396"/>
      <c r="K128" s="1262"/>
      <c r="L128" s="1263"/>
    </row>
    <row r="129" spans="1:12" ht="12.75" customHeight="1" x14ac:dyDescent="0.2">
      <c r="A129" s="1220" t="s">
        <v>771</v>
      </c>
      <c r="B129" s="1219"/>
      <c r="C129" s="1219"/>
      <c r="D129" s="1219"/>
      <c r="E129" s="1226" t="s">
        <v>764</v>
      </c>
      <c r="F129" s="1226"/>
      <c r="G129" s="1213"/>
      <c r="H129" s="1213"/>
      <c r="I129" s="1213"/>
      <c r="J129" s="1396"/>
      <c r="K129" s="1262"/>
      <c r="L129" s="1263"/>
    </row>
    <row r="130" spans="1:12" ht="12.75" customHeight="1" x14ac:dyDescent="0.2">
      <c r="A130" s="1220" t="s">
        <v>773</v>
      </c>
      <c r="B130" s="1219"/>
      <c r="C130" s="1219"/>
      <c r="D130" s="1219"/>
      <c r="E130" s="1226" t="s">
        <v>766</v>
      </c>
      <c r="F130" s="1226"/>
      <c r="G130" s="1213"/>
      <c r="H130" s="1213"/>
      <c r="I130" s="1213"/>
      <c r="J130" s="1396"/>
      <c r="K130" s="1262"/>
      <c r="L130" s="1263"/>
    </row>
    <row r="131" spans="1:12" ht="12.75" customHeight="1" x14ac:dyDescent="0.2">
      <c r="A131" s="1220" t="s">
        <v>782</v>
      </c>
      <c r="B131" s="1219"/>
      <c r="C131" s="1219"/>
      <c r="D131" s="1219"/>
      <c r="E131" s="1226" t="s">
        <v>768</v>
      </c>
      <c r="F131" s="1226"/>
      <c r="G131" s="1213"/>
      <c r="H131" s="1213"/>
      <c r="I131" s="1213"/>
      <c r="J131" s="1396"/>
      <c r="K131" s="1262"/>
      <c r="L131" s="1263"/>
    </row>
    <row r="132" spans="1:12" ht="12.75" customHeight="1" x14ac:dyDescent="0.2">
      <c r="A132" s="1220" t="s">
        <v>784</v>
      </c>
      <c r="B132" s="1219"/>
      <c r="C132" s="1219"/>
      <c r="D132" s="1219"/>
      <c r="E132" s="1226" t="s">
        <v>770</v>
      </c>
      <c r="F132" s="1226"/>
      <c r="G132" s="1213"/>
      <c r="H132" s="1213"/>
      <c r="I132" s="1213"/>
      <c r="J132" s="1396"/>
      <c r="K132" s="1262"/>
      <c r="L132" s="1263"/>
    </row>
    <row r="133" spans="1:12" ht="12.75" customHeight="1" x14ac:dyDescent="0.2">
      <c r="A133" s="1220" t="s">
        <v>787</v>
      </c>
      <c r="B133" s="1219"/>
      <c r="C133" s="1219"/>
      <c r="D133" s="1219"/>
      <c r="E133" s="1226" t="s">
        <v>772</v>
      </c>
      <c r="F133" s="1226"/>
      <c r="G133" s="1213"/>
      <c r="H133" s="1213"/>
      <c r="I133" s="1213"/>
      <c r="J133" s="1396"/>
      <c r="K133" s="1262"/>
      <c r="L133" s="1263"/>
    </row>
    <row r="134" spans="1:12" ht="12.75" customHeight="1" x14ac:dyDescent="0.2">
      <c r="A134" s="1220" t="s">
        <v>802</v>
      </c>
      <c r="B134" s="1219"/>
      <c r="C134" s="1219"/>
      <c r="D134" s="1219"/>
      <c r="E134" s="1226" t="s">
        <v>774</v>
      </c>
      <c r="F134" s="1226"/>
      <c r="G134" s="1213"/>
      <c r="H134" s="1213"/>
      <c r="I134" s="1213"/>
      <c r="J134" s="1396"/>
      <c r="K134" s="1276">
        <f>SUBTOTAL(9,K135:K144)</f>
        <v>0</v>
      </c>
      <c r="L134" s="1277">
        <f>SUBTOTAL(9,L135:L144)</f>
        <v>0</v>
      </c>
    </row>
    <row r="135" spans="1:12" ht="12.75" customHeight="1" x14ac:dyDescent="0.2">
      <c r="A135" s="1221"/>
      <c r="B135" s="1222" t="s">
        <v>2541</v>
      </c>
      <c r="C135" s="1223"/>
      <c r="D135" s="1223"/>
      <c r="E135" s="1227"/>
      <c r="F135" s="1227" t="s">
        <v>775</v>
      </c>
      <c r="G135" s="1209"/>
      <c r="H135" s="1209"/>
      <c r="I135" s="1209"/>
      <c r="J135" s="1395"/>
      <c r="K135" s="1266"/>
      <c r="L135" s="1267"/>
    </row>
    <row r="136" spans="1:12" ht="12.75" customHeight="1" x14ac:dyDescent="0.2">
      <c r="A136" s="1221"/>
      <c r="B136" s="1222" t="s">
        <v>2542</v>
      </c>
      <c r="C136" s="1223"/>
      <c r="D136" s="1223"/>
      <c r="E136" s="1227"/>
      <c r="F136" s="1227" t="s">
        <v>776</v>
      </c>
      <c r="G136" s="1209"/>
      <c r="H136" s="1209"/>
      <c r="I136" s="1209"/>
      <c r="J136" s="1395"/>
      <c r="K136" s="1266"/>
      <c r="L136" s="1267"/>
    </row>
    <row r="137" spans="1:12" ht="12.75" customHeight="1" x14ac:dyDescent="0.2">
      <c r="A137" s="1221"/>
      <c r="B137" s="1222" t="s">
        <v>2543</v>
      </c>
      <c r="C137" s="1223"/>
      <c r="D137" s="1223"/>
      <c r="E137" s="1227"/>
      <c r="F137" s="1227" t="s">
        <v>777</v>
      </c>
      <c r="G137" s="1209"/>
      <c r="H137" s="1209"/>
      <c r="I137" s="1209"/>
      <c r="J137" s="1395"/>
      <c r="K137" s="1266"/>
      <c r="L137" s="1267"/>
    </row>
    <row r="138" spans="1:12" ht="12.75" customHeight="1" x14ac:dyDescent="0.2">
      <c r="A138" s="1221"/>
      <c r="B138" s="1222" t="s">
        <v>2544</v>
      </c>
      <c r="C138" s="1223"/>
      <c r="D138" s="1223"/>
      <c r="E138" s="1227"/>
      <c r="F138" s="1227" t="s">
        <v>778</v>
      </c>
      <c r="G138" s="1209"/>
      <c r="H138" s="1209"/>
      <c r="I138" s="1209"/>
      <c r="J138" s="1395"/>
      <c r="K138" s="1266"/>
      <c r="L138" s="1267"/>
    </row>
    <row r="139" spans="1:12" ht="12.75" customHeight="1" x14ac:dyDescent="0.2">
      <c r="A139" s="1221"/>
      <c r="B139" s="1222" t="s">
        <v>2545</v>
      </c>
      <c r="C139" s="1223"/>
      <c r="D139" s="1223"/>
      <c r="E139" s="1227"/>
      <c r="F139" s="1227" t="s">
        <v>779</v>
      </c>
      <c r="G139" s="1209"/>
      <c r="H139" s="1209"/>
      <c r="I139" s="1209"/>
      <c r="J139" s="1395"/>
      <c r="K139" s="1266"/>
      <c r="L139" s="1267"/>
    </row>
    <row r="140" spans="1:12" ht="12.75" customHeight="1" x14ac:dyDescent="0.2">
      <c r="A140" s="1221"/>
      <c r="B140" s="1222" t="s">
        <v>2546</v>
      </c>
      <c r="C140" s="1223"/>
      <c r="D140" s="1223"/>
      <c r="E140" s="1227"/>
      <c r="F140" s="1227" t="s">
        <v>780</v>
      </c>
      <c r="G140" s="1209"/>
      <c r="H140" s="1209"/>
      <c r="I140" s="1209"/>
      <c r="J140" s="1395"/>
      <c r="K140" s="1266"/>
      <c r="L140" s="1267"/>
    </row>
    <row r="141" spans="1:12" ht="12.75" customHeight="1" x14ac:dyDescent="0.2">
      <c r="A141" s="1221"/>
      <c r="B141" s="1222" t="s">
        <v>2547</v>
      </c>
      <c r="C141" s="1223"/>
      <c r="D141" s="1223"/>
      <c r="E141" s="1227"/>
      <c r="F141" s="1227" t="s">
        <v>665</v>
      </c>
      <c r="G141" s="1209"/>
      <c r="H141" s="1209"/>
      <c r="I141" s="1209"/>
      <c r="J141" s="1395"/>
      <c r="K141" s="1266"/>
      <c r="L141" s="1267"/>
    </row>
    <row r="142" spans="1:12" ht="12.75" customHeight="1" x14ac:dyDescent="0.2">
      <c r="A142" s="1221"/>
      <c r="B142" s="1222" t="s">
        <v>2548</v>
      </c>
      <c r="C142" s="1223"/>
      <c r="D142" s="1223"/>
      <c r="E142" s="1227"/>
      <c r="F142" s="1227" t="s">
        <v>492</v>
      </c>
      <c r="G142" s="1209"/>
      <c r="H142" s="1209"/>
      <c r="I142" s="1209"/>
      <c r="J142" s="1395"/>
      <c r="K142" s="1266"/>
      <c r="L142" s="1267"/>
    </row>
    <row r="143" spans="1:12" ht="12.75" customHeight="1" x14ac:dyDescent="0.2">
      <c r="A143" s="1221"/>
      <c r="B143" s="1222" t="s">
        <v>2549</v>
      </c>
      <c r="C143" s="1223"/>
      <c r="D143" s="1223"/>
      <c r="E143" s="1227"/>
      <c r="F143" s="1227" t="s">
        <v>781</v>
      </c>
      <c r="G143" s="1209"/>
      <c r="H143" s="1209"/>
      <c r="I143" s="1209"/>
      <c r="J143" s="1395"/>
      <c r="K143" s="1266"/>
      <c r="L143" s="1267"/>
    </row>
    <row r="144" spans="1:12" ht="12.75" customHeight="1" x14ac:dyDescent="0.2">
      <c r="A144" s="1221"/>
      <c r="B144" s="1222" t="s">
        <v>2550</v>
      </c>
      <c r="C144" s="1223"/>
      <c r="D144" s="1223"/>
      <c r="E144" s="1227"/>
      <c r="F144" s="1227" t="s">
        <v>46</v>
      </c>
      <c r="G144" s="1209"/>
      <c r="H144" s="1209"/>
      <c r="I144" s="1209"/>
      <c r="J144" s="1395"/>
      <c r="K144" s="1266"/>
      <c r="L144" s="1267"/>
    </row>
    <row r="145" spans="1:12" ht="12.75" customHeight="1" x14ac:dyDescent="0.2">
      <c r="A145" s="3478" t="s">
        <v>2423</v>
      </c>
      <c r="B145" s="3474"/>
      <c r="C145" s="3474"/>
      <c r="D145" s="1219"/>
      <c r="E145" s="1226" t="s">
        <v>783</v>
      </c>
      <c r="F145" s="1226"/>
      <c r="G145" s="1213"/>
      <c r="H145" s="1213"/>
      <c r="I145" s="1213"/>
      <c r="J145" s="1396"/>
      <c r="K145" s="1262"/>
      <c r="L145" s="1263"/>
    </row>
    <row r="146" spans="1:12" ht="12.75" customHeight="1" thickBot="1" x14ac:dyDescent="0.25">
      <c r="A146" s="3478" t="s">
        <v>2424</v>
      </c>
      <c r="B146" s="3474"/>
      <c r="C146" s="3474"/>
      <c r="D146" s="1219"/>
      <c r="E146" s="1226" t="s">
        <v>785</v>
      </c>
      <c r="F146" s="1226"/>
      <c r="G146" s="1213"/>
      <c r="H146" s="1213"/>
      <c r="I146" s="1213"/>
      <c r="J146" s="1396"/>
      <c r="K146" s="1272">
        <v>0</v>
      </c>
      <c r="L146" s="1273">
        <v>0</v>
      </c>
    </row>
    <row r="147" spans="1:12" ht="12.75" customHeight="1" thickBot="1" x14ac:dyDescent="0.25">
      <c r="A147" s="3473" t="s">
        <v>1825</v>
      </c>
      <c r="B147" s="3474"/>
      <c r="C147" s="3474"/>
      <c r="D147" s="3474"/>
      <c r="E147" s="3474"/>
      <c r="F147" s="3474"/>
      <c r="G147" s="3474"/>
      <c r="H147" s="3474"/>
      <c r="I147" s="3474"/>
      <c r="J147" s="3475"/>
      <c r="K147" s="1243">
        <f>SUBTOTAL(9,K98:K146)</f>
        <v>0</v>
      </c>
      <c r="L147" s="1244">
        <f>SUBTOTAL(9,L98:L146)</f>
        <v>0</v>
      </c>
    </row>
    <row r="148" spans="1:12" ht="12.75" customHeight="1" thickBot="1" x14ac:dyDescent="0.25">
      <c r="A148" s="1228"/>
      <c r="B148" s="1229"/>
      <c r="C148" s="1229"/>
      <c r="D148" s="1229"/>
      <c r="E148" s="1229"/>
      <c r="F148" s="1229"/>
      <c r="G148" s="1229"/>
      <c r="H148" s="1229"/>
      <c r="I148" s="1229"/>
      <c r="J148" s="1399"/>
      <c r="K148" s="1241"/>
      <c r="L148" s="1242"/>
    </row>
    <row r="149" spans="1:12" ht="12.75" customHeight="1" thickBot="1" x14ac:dyDescent="0.25">
      <c r="A149" s="1403" t="s">
        <v>1826</v>
      </c>
      <c r="B149" s="1404"/>
      <c r="C149" s="1404"/>
      <c r="D149" s="1404"/>
      <c r="E149" s="1404"/>
      <c r="F149" s="1404"/>
      <c r="G149" s="1404"/>
      <c r="H149" s="1404"/>
      <c r="I149" s="1404"/>
      <c r="J149" s="1404"/>
      <c r="K149" s="1203">
        <f>SUM(K147+K96)</f>
        <v>0</v>
      </c>
      <c r="L149" s="1204">
        <f>SUM(L147+L96)</f>
        <v>0</v>
      </c>
    </row>
    <row r="150" spans="1:12" ht="12.75" customHeight="1" thickTop="1" x14ac:dyDescent="0.2">
      <c r="A150" s="1400"/>
      <c r="B150" s="1401"/>
      <c r="C150" s="1401"/>
      <c r="D150" s="1401"/>
      <c r="E150" s="1401"/>
      <c r="F150" s="1401"/>
      <c r="G150" s="1401"/>
      <c r="H150" s="1401"/>
      <c r="I150" s="1401"/>
      <c r="J150" s="1402"/>
      <c r="K150" s="1245"/>
      <c r="L150" s="1246"/>
    </row>
    <row r="151" spans="1:12" ht="12.75" customHeight="1" thickBot="1" x14ac:dyDescent="0.25">
      <c r="A151" s="1218"/>
      <c r="B151" s="1219"/>
      <c r="C151" s="1219"/>
      <c r="D151" s="1219"/>
      <c r="E151" s="1219"/>
      <c r="F151" s="1219"/>
      <c r="G151" s="1219"/>
      <c r="H151" s="1219"/>
      <c r="I151" s="1219"/>
      <c r="J151" s="1397"/>
      <c r="K151" s="1254"/>
      <c r="L151" s="1255"/>
    </row>
    <row r="152" spans="1:12" ht="12.75" customHeight="1" thickBot="1" x14ac:dyDescent="0.25">
      <c r="A152" s="1218" t="s">
        <v>786</v>
      </c>
      <c r="B152" s="1223"/>
      <c r="C152" s="1223"/>
      <c r="D152" s="1223"/>
      <c r="E152" s="1209"/>
      <c r="F152" s="1209"/>
      <c r="G152" s="1209"/>
      <c r="H152" s="1209"/>
      <c r="I152" s="1209"/>
      <c r="J152" s="1395"/>
      <c r="K152" s="1243">
        <f>K73-K149</f>
        <v>0</v>
      </c>
      <c r="L152" s="1244">
        <f>L73-L149</f>
        <v>0</v>
      </c>
    </row>
    <row r="153" spans="1:12" ht="12.75" customHeight="1" thickBot="1" x14ac:dyDescent="0.25">
      <c r="A153" s="3478" t="s">
        <v>2551</v>
      </c>
      <c r="B153" s="3474"/>
      <c r="C153" s="3474"/>
      <c r="D153" s="1219"/>
      <c r="E153" s="1226" t="s">
        <v>788</v>
      </c>
      <c r="F153" s="1226"/>
      <c r="G153" s="1213"/>
      <c r="H153" s="1213"/>
      <c r="I153" s="1213"/>
      <c r="J153" s="1396"/>
      <c r="K153" s="1243">
        <f>SUBTOTAL(9,K154:K156)</f>
        <v>0</v>
      </c>
      <c r="L153" s="1244">
        <f>SUBTOTAL(9,L154:L156)</f>
        <v>0</v>
      </c>
    </row>
    <row r="154" spans="1:12" ht="12.75" customHeight="1" x14ac:dyDescent="0.2">
      <c r="A154" s="1221"/>
      <c r="B154" s="1222" t="s">
        <v>2552</v>
      </c>
      <c r="C154" s="1223"/>
      <c r="D154" s="1223"/>
      <c r="E154" s="1227"/>
      <c r="F154" s="1227" t="s">
        <v>789</v>
      </c>
      <c r="G154" s="1209"/>
      <c r="H154" s="1209"/>
      <c r="I154" s="1209"/>
      <c r="J154" s="1395"/>
      <c r="K154" s="1256"/>
      <c r="L154" s="1257"/>
    </row>
    <row r="155" spans="1:12" ht="12.75" customHeight="1" x14ac:dyDescent="0.2">
      <c r="A155" s="1221"/>
      <c r="B155" s="1222" t="s">
        <v>2553</v>
      </c>
      <c r="C155" s="1223"/>
      <c r="D155" s="1223"/>
      <c r="E155" s="1227"/>
      <c r="F155" s="1227" t="s">
        <v>790</v>
      </c>
      <c r="G155" s="1209"/>
      <c r="H155" s="1209"/>
      <c r="I155" s="1209"/>
      <c r="J155" s="1395"/>
      <c r="K155" s="1224"/>
      <c r="L155" s="1225"/>
    </row>
    <row r="156" spans="1:12" ht="12.75" customHeight="1" thickBot="1" x14ac:dyDescent="0.25">
      <c r="A156" s="1247"/>
      <c r="B156" s="1248" t="s">
        <v>2554</v>
      </c>
      <c r="C156" s="1249"/>
      <c r="D156" s="1249"/>
      <c r="E156" s="1250"/>
      <c r="F156" s="1250" t="s">
        <v>791</v>
      </c>
      <c r="G156" s="1251"/>
      <c r="H156" s="1251"/>
      <c r="I156" s="1251"/>
      <c r="J156" s="1405"/>
      <c r="K156" s="1252"/>
      <c r="L156" s="1253"/>
    </row>
    <row r="157" spans="1:12" ht="12.75" customHeight="1" thickBot="1" x14ac:dyDescent="0.25">
      <c r="A157" s="3493" t="s">
        <v>792</v>
      </c>
      <c r="B157" s="3494"/>
      <c r="C157" s="3494"/>
      <c r="D157" s="3494"/>
      <c r="E157" s="3494"/>
      <c r="F157" s="3494"/>
      <c r="G157" s="3494"/>
      <c r="H157" s="3494"/>
      <c r="I157" s="3494"/>
      <c r="J157" s="3495"/>
      <c r="K157" s="1205">
        <f>SUBTOTAL(9,K152:K156)</f>
        <v>0</v>
      </c>
      <c r="L157" s="1206">
        <f>SUBTOTAL(9,L152:L156)</f>
        <v>0</v>
      </c>
    </row>
  </sheetData>
  <mergeCells count="33">
    <mergeCell ref="A153:C153"/>
    <mergeCell ref="A157:J157"/>
    <mergeCell ref="A145:C145"/>
    <mergeCell ref="A146:C146"/>
    <mergeCell ref="A147:J147"/>
    <mergeCell ref="A95:D95"/>
    <mergeCell ref="A96:J96"/>
    <mergeCell ref="A94:D94"/>
    <mergeCell ref="A83:D83"/>
    <mergeCell ref="A84:J84"/>
    <mergeCell ref="A85:D85"/>
    <mergeCell ref="A86:D86"/>
    <mergeCell ref="A87:J87"/>
    <mergeCell ref="A88:J88"/>
    <mergeCell ref="A82:D82"/>
    <mergeCell ref="E55:J55"/>
    <mergeCell ref="A61:D61"/>
    <mergeCell ref="A62:D62"/>
    <mergeCell ref="A68:D68"/>
    <mergeCell ref="A69:D69"/>
    <mergeCell ref="A55:D55"/>
    <mergeCell ref="A73:J73"/>
    <mergeCell ref="F57:J57"/>
    <mergeCell ref="F64:J64"/>
    <mergeCell ref="A2:L2"/>
    <mergeCell ref="A3:L3"/>
    <mergeCell ref="A4:L4"/>
    <mergeCell ref="A25:J25"/>
    <mergeCell ref="A70:J70"/>
    <mergeCell ref="A7:J7"/>
    <mergeCell ref="A27:D27"/>
    <mergeCell ref="A54:D54"/>
    <mergeCell ref="A21:J21"/>
  </mergeCells>
  <phoneticPr fontId="80" type="noConversion"/>
  <hyperlinks>
    <hyperlink ref="N1" location="Content!A1" display="Content"/>
  </hyperlinks>
  <pageMargins left="1" right="0.5" top="1" bottom="0.5" header="0.2" footer="0.2"/>
  <pageSetup paperSize="5" scale="69" fitToHeight="0" orientation="portrait" r:id="rId1"/>
  <headerFooter>
    <oddFooter>&amp;R&amp;"-,Bold"Page 6</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8EA9DB"/>
    <pageSetUpPr fitToPage="1"/>
  </sheetPr>
  <dimension ref="A1:J61"/>
  <sheetViews>
    <sheetView showGridLines="0" zoomScale="85" zoomScaleNormal="85" zoomScaleSheetLayoutView="75" zoomScalePageLayoutView="75" workbookViewId="0">
      <pane ySplit="5" topLeftCell="A6" activePane="bottomLeft" state="frozen"/>
      <selection pane="bottomLeft" activeCell="B21" sqref="B21"/>
    </sheetView>
  </sheetViews>
  <sheetFormatPr defaultRowHeight="12.75" customHeight="1" x14ac:dyDescent="0.2"/>
  <cols>
    <col min="1" max="1" width="6.5703125" style="585" customWidth="1"/>
    <col min="2" max="2" width="32.140625" style="585" customWidth="1"/>
    <col min="3" max="3" width="4.28515625" style="585" customWidth="1"/>
    <col min="4" max="4" width="18.42578125" style="585" customWidth="1"/>
    <col min="5" max="5" width="18.28515625" style="585" customWidth="1"/>
    <col min="6" max="6" width="5.5703125" style="585" customWidth="1"/>
    <col min="7" max="7" width="21.28515625" style="585" customWidth="1"/>
    <col min="8" max="8" width="5.5703125" style="585" customWidth="1"/>
    <col min="9" max="9" width="6.85546875" style="585" customWidth="1"/>
    <col min="10" max="10" width="10.85546875" style="585" customWidth="1"/>
    <col min="11" max="16384" width="9.140625" style="585"/>
  </cols>
  <sheetData>
    <row r="1" spans="1:10" s="572" customFormat="1" ht="14.1" customHeight="1" thickTop="1" thickBot="1" x14ac:dyDescent="0.25">
      <c r="A1" s="1363" t="s">
        <v>2848</v>
      </c>
      <c r="B1" s="1191"/>
      <c r="C1" s="1191"/>
      <c r="D1" s="1191"/>
      <c r="E1" s="1192"/>
      <c r="F1" s="1192"/>
      <c r="G1" s="1192"/>
      <c r="H1" s="1192"/>
      <c r="J1" s="3117" t="s">
        <v>2247</v>
      </c>
    </row>
    <row r="2" spans="1:10" s="572" customFormat="1" ht="14.1" customHeight="1" thickTop="1" x14ac:dyDescent="0.25">
      <c r="A2" s="3470" t="s">
        <v>2222</v>
      </c>
      <c r="B2" s="3471"/>
      <c r="C2" s="3471"/>
      <c r="D2" s="3471"/>
      <c r="E2" s="3471"/>
      <c r="F2" s="3471"/>
      <c r="G2" s="3471"/>
      <c r="H2" s="3471"/>
    </row>
    <row r="3" spans="1:10" s="572" customFormat="1" ht="14.1" customHeight="1" x14ac:dyDescent="0.25">
      <c r="A3" s="3471"/>
      <c r="B3" s="3471"/>
      <c r="C3" s="3471"/>
      <c r="D3" s="3471"/>
      <c r="E3" s="3471"/>
      <c r="F3" s="3471"/>
      <c r="G3" s="3471"/>
      <c r="H3" s="3471"/>
    </row>
    <row r="4" spans="1:10" s="572" customFormat="1" ht="14.1" customHeight="1" x14ac:dyDescent="0.25">
      <c r="A4" s="3496" t="s">
        <v>2629</v>
      </c>
      <c r="B4" s="3472"/>
      <c r="C4" s="3472"/>
      <c r="D4" s="3472"/>
      <c r="E4" s="3472"/>
      <c r="F4" s="3472"/>
      <c r="G4" s="3472"/>
      <c r="H4" s="3472"/>
    </row>
    <row r="5" spans="1:10" s="572" customFormat="1" ht="14.1" customHeight="1" x14ac:dyDescent="0.25">
      <c r="A5" s="1193"/>
      <c r="B5" s="1194"/>
      <c r="C5" s="1195"/>
      <c r="D5" s="1194"/>
      <c r="E5" s="1196"/>
      <c r="F5" s="1196"/>
      <c r="G5" s="1196"/>
      <c r="H5" s="1196"/>
    </row>
    <row r="6" spans="1:10" s="572" customFormat="1" ht="14.1" customHeight="1" x14ac:dyDescent="0.25">
      <c r="A6" s="1193"/>
      <c r="B6" s="1194"/>
      <c r="C6" s="1195"/>
      <c r="D6" s="1194"/>
      <c r="E6" s="1196"/>
      <c r="F6" s="1196"/>
      <c r="G6" s="1196"/>
      <c r="H6" s="1196"/>
    </row>
    <row r="7" spans="1:10" s="703" customFormat="1" ht="12.75" customHeight="1" x14ac:dyDescent="0.25">
      <c r="A7" s="1364" t="s">
        <v>1718</v>
      </c>
      <c r="B7" s="1365"/>
      <c r="C7" s="1365"/>
      <c r="D7" s="1365"/>
      <c r="E7" s="1365"/>
      <c r="F7" s="1366"/>
      <c r="G7" s="1376"/>
      <c r="H7" s="1366" t="s">
        <v>2630</v>
      </c>
    </row>
    <row r="8" spans="1:10" s="703" customFormat="1" ht="12.75" customHeight="1" x14ac:dyDescent="0.25">
      <c r="A8" s="1367" t="s">
        <v>2631</v>
      </c>
      <c r="B8" s="1365" t="s">
        <v>2632</v>
      </c>
      <c r="C8" s="1365"/>
      <c r="D8" s="1365"/>
      <c r="E8" s="1365"/>
      <c r="F8" s="1366"/>
      <c r="G8" s="1377"/>
      <c r="H8" s="1366" t="s">
        <v>2633</v>
      </c>
    </row>
    <row r="9" spans="1:10" s="703" customFormat="1" ht="12.75" customHeight="1" x14ac:dyDescent="0.25">
      <c r="A9" s="1365"/>
      <c r="B9" s="1368" t="s">
        <v>2634</v>
      </c>
      <c r="C9" s="1365"/>
      <c r="D9" s="1365"/>
      <c r="E9" s="1378"/>
      <c r="F9" s="1366"/>
      <c r="G9" s="1377"/>
      <c r="H9" s="1366" t="s">
        <v>2635</v>
      </c>
    </row>
    <row r="10" spans="1:10" s="703" customFormat="1" ht="12.75" customHeight="1" x14ac:dyDescent="0.25">
      <c r="A10" s="1369" t="s">
        <v>2636</v>
      </c>
      <c r="B10" s="1365"/>
      <c r="C10" s="1365"/>
      <c r="D10" s="1365"/>
      <c r="E10" s="1365"/>
      <c r="F10" s="1366"/>
      <c r="G10" s="1377">
        <f>G7+G8+G9</f>
        <v>0</v>
      </c>
      <c r="H10" s="1366" t="s">
        <v>2628</v>
      </c>
    </row>
    <row r="11" spans="1:10" s="703" customFormat="1" ht="12.75" customHeight="1" x14ac:dyDescent="0.2">
      <c r="A11" s="1370"/>
      <c r="B11" s="1365"/>
      <c r="C11" s="1365"/>
      <c r="D11" s="1365"/>
      <c r="E11" s="1365"/>
      <c r="F11" s="1366"/>
      <c r="G11" s="1370"/>
      <c r="H11" s="1366"/>
    </row>
    <row r="12" spans="1:10" s="703" customFormat="1" ht="12.75" customHeight="1" x14ac:dyDescent="0.2">
      <c r="A12" s="1367" t="s">
        <v>2637</v>
      </c>
      <c r="B12" s="876" t="s">
        <v>2638</v>
      </c>
      <c r="C12" s="1365"/>
      <c r="D12" s="1365"/>
      <c r="E12" s="1379"/>
      <c r="F12" s="1366" t="s">
        <v>1257</v>
      </c>
      <c r="G12" s="1365"/>
      <c r="H12" s="1366"/>
    </row>
    <row r="13" spans="1:10" s="703" customFormat="1" ht="12.75" customHeight="1" x14ac:dyDescent="0.2">
      <c r="A13" s="1365"/>
      <c r="B13" s="1365" t="s">
        <v>543</v>
      </c>
      <c r="C13" s="1365"/>
      <c r="D13" s="1365"/>
      <c r="E13" s="1380"/>
      <c r="F13" s="1366" t="s">
        <v>1258</v>
      </c>
      <c r="G13" s="1365"/>
      <c r="H13" s="1366"/>
    </row>
    <row r="14" spans="1:10" s="703" customFormat="1" ht="12.75" customHeight="1" x14ac:dyDescent="0.2">
      <c r="A14" s="1365"/>
      <c r="B14" s="1365" t="s">
        <v>2639</v>
      </c>
      <c r="C14" s="1365"/>
      <c r="D14" s="1365"/>
      <c r="E14" s="1380"/>
      <c r="F14" s="1366" t="s">
        <v>2640</v>
      </c>
      <c r="G14" s="1365"/>
      <c r="H14" s="1366"/>
    </row>
    <row r="15" spans="1:10" s="703" customFormat="1" ht="12.75" customHeight="1" x14ac:dyDescent="0.2">
      <c r="A15" s="1365"/>
      <c r="B15" s="1368" t="s">
        <v>2641</v>
      </c>
      <c r="C15" s="1365"/>
      <c r="D15" s="1365"/>
      <c r="E15" s="1380"/>
      <c r="F15" s="1366" t="s">
        <v>2642</v>
      </c>
      <c r="G15" s="1379">
        <f>SUM(E12:E15)</f>
        <v>0</v>
      </c>
      <c r="H15" s="1366" t="s">
        <v>2643</v>
      </c>
    </row>
    <row r="16" spans="1:10" s="703" customFormat="1" ht="12.75" customHeight="1" x14ac:dyDescent="0.2">
      <c r="A16" s="1369" t="s">
        <v>2644</v>
      </c>
      <c r="B16" s="1365"/>
      <c r="C16" s="1365"/>
      <c r="D16" s="1365"/>
      <c r="E16" s="1365"/>
      <c r="F16" s="1366"/>
      <c r="G16" s="1380">
        <f>G10-G15</f>
        <v>0</v>
      </c>
      <c r="H16" s="1366" t="s">
        <v>2645</v>
      </c>
    </row>
    <row r="17" spans="1:8" s="703" customFormat="1" ht="12.75" customHeight="1" x14ac:dyDescent="0.2">
      <c r="A17" s="1365"/>
      <c r="B17" s="1365"/>
      <c r="C17" s="1365"/>
      <c r="D17" s="1365"/>
      <c r="E17" s="1365"/>
      <c r="F17" s="1366"/>
      <c r="G17" s="1365"/>
      <c r="H17" s="1366"/>
    </row>
    <row r="18" spans="1:8" s="703" customFormat="1" ht="12.75" customHeight="1" x14ac:dyDescent="0.2">
      <c r="A18" s="1364" t="s">
        <v>2646</v>
      </c>
      <c r="B18" s="1365"/>
      <c r="C18" s="1365"/>
      <c r="D18" s="1365"/>
      <c r="E18" s="1365"/>
      <c r="F18" s="1366"/>
      <c r="G18" s="1365"/>
      <c r="H18" s="1366"/>
    </row>
    <row r="19" spans="1:8" s="703" customFormat="1" ht="12.75" customHeight="1" x14ac:dyDescent="0.2">
      <c r="A19" s="1365" t="s">
        <v>2647</v>
      </c>
      <c r="B19" s="1365"/>
      <c r="C19" s="1365"/>
      <c r="D19" s="1365"/>
      <c r="E19" s="1365"/>
      <c r="F19" s="1366"/>
      <c r="G19" s="1365"/>
      <c r="H19" s="1366"/>
    </row>
    <row r="20" spans="1:8" s="703" customFormat="1" ht="12.75" customHeight="1" x14ac:dyDescent="0.2">
      <c r="A20" s="1365"/>
      <c r="B20" s="876" t="s">
        <v>427</v>
      </c>
      <c r="C20" s="1365"/>
      <c r="D20" s="1365"/>
      <c r="E20" s="1381"/>
      <c r="F20" s="1366" t="s">
        <v>2648</v>
      </c>
      <c r="G20" s="1365"/>
      <c r="H20" s="1366"/>
    </row>
    <row r="21" spans="1:8" s="703" customFormat="1" ht="12.75" customHeight="1" x14ac:dyDescent="0.2">
      <c r="A21" s="1365"/>
      <c r="B21" s="876" t="s">
        <v>2941</v>
      </c>
      <c r="C21" s="1365"/>
      <c r="D21" s="1365"/>
      <c r="E21" s="1380"/>
      <c r="F21" s="1366" t="s">
        <v>2649</v>
      </c>
      <c r="G21" s="1365"/>
      <c r="H21" s="1366"/>
    </row>
    <row r="22" spans="1:8" s="703" customFormat="1" ht="12.75" customHeight="1" x14ac:dyDescent="0.2">
      <c r="A22" s="1365"/>
      <c r="B22" s="876" t="s">
        <v>2650</v>
      </c>
      <c r="C22" s="1365"/>
      <c r="D22" s="1371"/>
      <c r="E22" s="1380"/>
      <c r="F22" s="1366" t="s">
        <v>2651</v>
      </c>
      <c r="G22" s="1365"/>
      <c r="H22" s="1366"/>
    </row>
    <row r="23" spans="1:8" s="703" customFormat="1" ht="12.75" customHeight="1" x14ac:dyDescent="0.2">
      <c r="A23" s="1365"/>
      <c r="B23" s="1372" t="s">
        <v>2652</v>
      </c>
      <c r="C23" s="1365"/>
      <c r="D23" s="1365"/>
      <c r="E23" s="1380"/>
      <c r="F23" s="1366" t="s">
        <v>2653</v>
      </c>
      <c r="G23" s="1365"/>
      <c r="H23" s="1366"/>
    </row>
    <row r="24" spans="1:8" s="703" customFormat="1" ht="12.75" customHeight="1" x14ac:dyDescent="0.2">
      <c r="A24" s="1365"/>
      <c r="B24" s="876" t="s">
        <v>779</v>
      </c>
      <c r="C24" s="1365"/>
      <c r="D24" s="1365"/>
      <c r="E24" s="1380"/>
      <c r="F24" s="1366" t="s">
        <v>2654</v>
      </c>
      <c r="G24" s="1365"/>
      <c r="H24" s="1366"/>
    </row>
    <row r="25" spans="1:8" s="703" customFormat="1" ht="12.75" customHeight="1" x14ac:dyDescent="0.2">
      <c r="A25" s="1365"/>
      <c r="B25" s="876" t="s">
        <v>686</v>
      </c>
      <c r="C25" s="1365"/>
      <c r="D25" s="1365"/>
      <c r="E25" s="1380"/>
      <c r="F25" s="1366" t="s">
        <v>2655</v>
      </c>
      <c r="G25" s="1365"/>
      <c r="H25" s="1366"/>
    </row>
    <row r="26" spans="1:8" s="703" customFormat="1" ht="12.75" customHeight="1" x14ac:dyDescent="0.2">
      <c r="A26" s="1365"/>
      <c r="B26" s="1365" t="s">
        <v>693</v>
      </c>
      <c r="C26" s="1365"/>
      <c r="D26" s="1365"/>
      <c r="E26" s="1380"/>
      <c r="F26" s="1366" t="s">
        <v>2656</v>
      </c>
      <c r="G26" s="1365"/>
      <c r="H26" s="1366"/>
    </row>
    <row r="27" spans="1:8" s="703" customFormat="1" ht="12.75" customHeight="1" x14ac:dyDescent="0.2">
      <c r="A27" s="1365"/>
      <c r="B27" s="1365" t="s">
        <v>2657</v>
      </c>
      <c r="C27" s="1365"/>
      <c r="D27" s="1365"/>
      <c r="E27" s="1380"/>
      <c r="F27" s="1366" t="s">
        <v>2658</v>
      </c>
      <c r="G27" s="1365"/>
      <c r="H27" s="1366"/>
    </row>
    <row r="28" spans="1:8" s="703" customFormat="1" ht="12.75" customHeight="1" x14ac:dyDescent="0.2">
      <c r="A28" s="1365"/>
      <c r="B28" s="1365" t="s">
        <v>2659</v>
      </c>
      <c r="C28" s="1365"/>
      <c r="D28" s="1365"/>
      <c r="E28" s="1380"/>
      <c r="F28" s="1366" t="s">
        <v>2660</v>
      </c>
      <c r="G28" s="1379">
        <f>SUM(E20:E28)</f>
        <v>0</v>
      </c>
      <c r="H28" s="1366" t="s">
        <v>2661</v>
      </c>
    </row>
    <row r="29" spans="1:8" s="703" customFormat="1" ht="12.75" customHeight="1" x14ac:dyDescent="0.2">
      <c r="A29" s="1365"/>
      <c r="B29" s="1365"/>
      <c r="C29" s="1365"/>
      <c r="D29" s="1365"/>
      <c r="E29" s="1370"/>
      <c r="F29" s="1366"/>
      <c r="G29" s="1370"/>
      <c r="H29" s="1366"/>
    </row>
    <row r="30" spans="1:8" s="703" customFormat="1" ht="12.75" customHeight="1" x14ac:dyDescent="0.2">
      <c r="A30" s="1369" t="s">
        <v>2662</v>
      </c>
      <c r="B30" s="1365"/>
      <c r="C30" s="1365"/>
      <c r="D30" s="1365"/>
      <c r="E30" s="1365"/>
      <c r="F30" s="1366"/>
      <c r="G30" s="1379">
        <f>G16+G28</f>
        <v>0</v>
      </c>
      <c r="H30" s="1366" t="s">
        <v>2663</v>
      </c>
    </row>
    <row r="31" spans="1:8" s="703" customFormat="1" ht="12.75" customHeight="1" x14ac:dyDescent="0.2">
      <c r="A31" s="1364" t="s">
        <v>2664</v>
      </c>
      <c r="B31" s="1365"/>
      <c r="C31" s="1365"/>
      <c r="D31" s="1365"/>
      <c r="E31" s="1365"/>
      <c r="F31" s="1366"/>
      <c r="G31" s="1365"/>
      <c r="H31" s="1366"/>
    </row>
    <row r="32" spans="1:8" s="703" customFormat="1" ht="12.75" customHeight="1" x14ac:dyDescent="0.2">
      <c r="A32" s="1365"/>
      <c r="B32" s="1365" t="s">
        <v>2665</v>
      </c>
      <c r="C32" s="1365"/>
      <c r="D32" s="1371"/>
      <c r="E32" s="1379"/>
      <c r="F32" s="1366" t="s">
        <v>2666</v>
      </c>
      <c r="G32" s="1365"/>
      <c r="H32" s="1366"/>
    </row>
    <row r="33" spans="1:8" s="703" customFormat="1" ht="12.75" customHeight="1" x14ac:dyDescent="0.2">
      <c r="A33" s="1365"/>
      <c r="B33" s="1365" t="s">
        <v>2667</v>
      </c>
      <c r="C33" s="1365"/>
      <c r="D33" s="1365"/>
      <c r="E33" s="1380"/>
      <c r="F33" s="1366" t="s">
        <v>2668</v>
      </c>
      <c r="G33" s="1365"/>
      <c r="H33" s="1366"/>
    </row>
    <row r="34" spans="1:8" s="703" customFormat="1" ht="12.75" customHeight="1" x14ac:dyDescent="0.2">
      <c r="A34" s="1365"/>
      <c r="B34" s="1365" t="s">
        <v>2669</v>
      </c>
      <c r="C34" s="1365"/>
      <c r="D34" s="1365"/>
      <c r="E34" s="1380"/>
      <c r="F34" s="1366" t="s">
        <v>2670</v>
      </c>
      <c r="G34" s="1365"/>
      <c r="H34" s="1366"/>
    </row>
    <row r="35" spans="1:8" s="703" customFormat="1" ht="12.75" customHeight="1" x14ac:dyDescent="0.2">
      <c r="A35" s="1365"/>
      <c r="B35" s="1365" t="s">
        <v>2671</v>
      </c>
      <c r="C35" s="1365"/>
      <c r="D35" s="1365"/>
      <c r="E35" s="1380"/>
      <c r="F35" s="1366" t="s">
        <v>2672</v>
      </c>
      <c r="G35" s="1365"/>
      <c r="H35" s="1366"/>
    </row>
    <row r="36" spans="1:8" s="703" customFormat="1" ht="12.75" customHeight="1" x14ac:dyDescent="0.2">
      <c r="A36" s="1365"/>
      <c r="B36" s="1365" t="s">
        <v>2673</v>
      </c>
      <c r="C36" s="1365"/>
      <c r="D36" s="1365"/>
      <c r="E36" s="1380"/>
      <c r="F36" s="1366" t="s">
        <v>2674</v>
      </c>
      <c r="G36" s="1365"/>
      <c r="H36" s="1366"/>
    </row>
    <row r="37" spans="1:8" s="703" customFormat="1" ht="12.75" customHeight="1" x14ac:dyDescent="0.2">
      <c r="A37" s="1365"/>
      <c r="B37" s="1365" t="s">
        <v>2675</v>
      </c>
      <c r="C37" s="1365"/>
      <c r="D37" s="1365"/>
      <c r="E37" s="1380"/>
      <c r="F37" s="1366" t="s">
        <v>2676</v>
      </c>
      <c r="G37" s="1379">
        <f>E32+E33-E34-E35-E36-E37</f>
        <v>0</v>
      </c>
      <c r="H37" s="1366" t="s">
        <v>2677</v>
      </c>
    </row>
    <row r="38" spans="1:8" s="703" customFormat="1" ht="12.75" customHeight="1" x14ac:dyDescent="0.2">
      <c r="A38" s="1365"/>
      <c r="B38" s="1365"/>
      <c r="C38" s="1365"/>
      <c r="D38" s="1365"/>
      <c r="E38" s="1370"/>
      <c r="F38" s="1366"/>
      <c r="G38" s="1370"/>
      <c r="H38" s="1366"/>
    </row>
    <row r="39" spans="1:8" s="703" customFormat="1" ht="12.75" customHeight="1" x14ac:dyDescent="0.2">
      <c r="A39" s="1364" t="s">
        <v>2678</v>
      </c>
      <c r="B39" s="1365"/>
      <c r="C39" s="1365"/>
      <c r="D39" s="1365"/>
      <c r="E39" s="1365"/>
      <c r="F39" s="1366"/>
      <c r="G39" s="1379">
        <f>G30+G37</f>
        <v>0</v>
      </c>
      <c r="H39" s="1366" t="s">
        <v>2679</v>
      </c>
    </row>
    <row r="40" spans="1:8" s="703" customFormat="1" ht="12.75" customHeight="1" x14ac:dyDescent="0.2">
      <c r="A40" s="1365"/>
      <c r="B40" s="1365"/>
      <c r="C40" s="1365"/>
      <c r="D40" s="1365"/>
      <c r="E40" s="1365"/>
      <c r="F40" s="1366"/>
      <c r="G40" s="1370"/>
      <c r="H40" s="1366"/>
    </row>
    <row r="41" spans="1:8" s="703" customFormat="1" ht="12.75" customHeight="1" x14ac:dyDescent="0.2">
      <c r="A41" s="1369" t="s">
        <v>2680</v>
      </c>
      <c r="B41" s="1365"/>
      <c r="C41" s="1365"/>
      <c r="D41" s="1365"/>
      <c r="E41" s="1365"/>
      <c r="F41" s="1366"/>
      <c r="G41" s="1365"/>
      <c r="H41" s="1366"/>
    </row>
    <row r="42" spans="1:8" s="703" customFormat="1" ht="12.75" customHeight="1" x14ac:dyDescent="0.2">
      <c r="A42" s="1365"/>
      <c r="B42" s="1365" t="s">
        <v>2681</v>
      </c>
      <c r="C42" s="1365"/>
      <c r="D42" s="1365"/>
      <c r="E42" s="1379"/>
      <c r="F42" s="1366" t="s">
        <v>2682</v>
      </c>
      <c r="G42" s="1365"/>
      <c r="H42" s="1366"/>
    </row>
    <row r="43" spans="1:8" s="703" customFormat="1" ht="12.75" customHeight="1" x14ac:dyDescent="0.2">
      <c r="A43" s="1365"/>
      <c r="B43" s="1365" t="s">
        <v>61</v>
      </c>
      <c r="C43" s="1365"/>
      <c r="D43" s="1365"/>
      <c r="E43" s="1380"/>
      <c r="F43" s="1366" t="s">
        <v>2683</v>
      </c>
      <c r="G43" s="1365"/>
      <c r="H43" s="1366"/>
    </row>
    <row r="44" spans="1:8" s="703" customFormat="1" ht="12.75" customHeight="1" x14ac:dyDescent="0.2">
      <c r="A44" s="1365"/>
      <c r="B44" s="1370" t="s">
        <v>2684</v>
      </c>
      <c r="C44" s="1365"/>
      <c r="D44" s="1365"/>
      <c r="E44" s="1380"/>
      <c r="F44" s="1366" t="s">
        <v>2685</v>
      </c>
      <c r="G44" s="1365"/>
      <c r="H44" s="1366"/>
    </row>
    <row r="45" spans="1:8" s="703" customFormat="1" ht="12.75" customHeight="1" x14ac:dyDescent="0.2">
      <c r="A45" s="1365"/>
      <c r="B45" s="1365" t="s">
        <v>2686</v>
      </c>
      <c r="C45" s="1365"/>
      <c r="D45" s="1365"/>
      <c r="E45" s="1380"/>
      <c r="F45" s="1366" t="s">
        <v>2687</v>
      </c>
      <c r="G45" s="1365"/>
      <c r="H45" s="1366"/>
    </row>
    <row r="46" spans="1:8" s="703" customFormat="1" ht="12.75" customHeight="1" x14ac:dyDescent="0.2">
      <c r="A46" s="1365"/>
      <c r="B46" s="1365" t="s">
        <v>2688</v>
      </c>
      <c r="C46" s="1365"/>
      <c r="D46" s="1365"/>
      <c r="E46" s="1380"/>
      <c r="F46" s="1366" t="s">
        <v>2689</v>
      </c>
      <c r="G46" s="1365"/>
      <c r="H46" s="1366"/>
    </row>
    <row r="47" spans="1:8" s="703" customFormat="1" ht="12.75" customHeight="1" x14ac:dyDescent="0.2">
      <c r="A47" s="1365"/>
      <c r="B47" s="1365" t="s">
        <v>2690</v>
      </c>
      <c r="C47" s="1365"/>
      <c r="D47" s="1365"/>
      <c r="E47" s="1380"/>
      <c r="F47" s="1366" t="s">
        <v>2691</v>
      </c>
      <c r="G47" s="1379">
        <f>SUM(E42:E47)</f>
        <v>0</v>
      </c>
      <c r="H47" s="1366" t="s">
        <v>2692</v>
      </c>
    </row>
    <row r="48" spans="1:8" s="703" customFormat="1" ht="12.75" customHeight="1" x14ac:dyDescent="0.2">
      <c r="A48" s="1365"/>
      <c r="B48" s="1365"/>
      <c r="C48" s="1365"/>
      <c r="D48" s="1365"/>
      <c r="E48" s="1370"/>
      <c r="F48" s="1366"/>
      <c r="G48" s="1370"/>
      <c r="H48" s="1366"/>
    </row>
    <row r="49" spans="1:8" s="703" customFormat="1" ht="12.75" customHeight="1" x14ac:dyDescent="0.2">
      <c r="A49" s="1364" t="s">
        <v>2693</v>
      </c>
      <c r="B49" s="1365"/>
      <c r="C49" s="1365"/>
      <c r="D49" s="1365"/>
      <c r="E49" s="1365"/>
      <c r="F49" s="1366" t="s">
        <v>252</v>
      </c>
      <c r="G49" s="1365"/>
      <c r="H49" s="1366"/>
    </row>
    <row r="50" spans="1:8" s="703" customFormat="1" ht="12.75" customHeight="1" x14ac:dyDescent="0.2">
      <c r="A50" s="1365"/>
      <c r="B50" s="1370" t="s">
        <v>2694</v>
      </c>
      <c r="C50" s="1371"/>
      <c r="D50" s="1365"/>
      <c r="E50" s="1379"/>
      <c r="F50" s="1366" t="s">
        <v>2695</v>
      </c>
      <c r="G50" s="1365"/>
      <c r="H50" s="1366"/>
    </row>
    <row r="51" spans="1:8" s="703" customFormat="1" ht="12.75" customHeight="1" x14ac:dyDescent="0.2">
      <c r="A51" s="1365"/>
      <c r="B51" s="1365" t="s">
        <v>2696</v>
      </c>
      <c r="C51" s="1365"/>
      <c r="D51" s="1365"/>
      <c r="E51" s="3497"/>
      <c r="F51" s="1366"/>
      <c r="G51" s="1373"/>
      <c r="H51" s="1366"/>
    </row>
    <row r="52" spans="1:8" s="703" customFormat="1" ht="12.75" customHeight="1" x14ac:dyDescent="0.2">
      <c r="A52" s="1365"/>
      <c r="B52" s="1370" t="s">
        <v>2697</v>
      </c>
      <c r="C52" s="1365"/>
      <c r="D52" s="1365"/>
      <c r="E52" s="3498"/>
      <c r="F52" s="1366" t="s">
        <v>2698</v>
      </c>
      <c r="G52" s="1373"/>
      <c r="H52" s="1366"/>
    </row>
    <row r="53" spans="1:8" s="703" customFormat="1" ht="12.75" customHeight="1" x14ac:dyDescent="0.2">
      <c r="A53" s="1365"/>
      <c r="B53" s="1365" t="s">
        <v>2699</v>
      </c>
      <c r="C53" s="1365"/>
      <c r="D53" s="1365"/>
      <c r="E53" s="1380"/>
      <c r="F53" s="1366" t="s">
        <v>2700</v>
      </c>
      <c r="G53" s="1365"/>
      <c r="H53" s="1366"/>
    </row>
    <row r="54" spans="1:8" s="703" customFormat="1" ht="12.75" customHeight="1" x14ac:dyDescent="0.2">
      <c r="A54" s="1365"/>
      <c r="B54" s="1365" t="s">
        <v>2701</v>
      </c>
      <c r="C54" s="1365"/>
      <c r="D54" s="1365"/>
      <c r="E54" s="1380"/>
      <c r="F54" s="1366" t="s">
        <v>2702</v>
      </c>
      <c r="G54" s="1379">
        <f>SUM(E50:E54)</f>
        <v>0</v>
      </c>
      <c r="H54" s="1366" t="s">
        <v>2703</v>
      </c>
    </row>
    <row r="55" spans="1:8" s="703" customFormat="1" ht="12.75" customHeight="1" x14ac:dyDescent="0.2">
      <c r="A55" s="1364" t="s">
        <v>2704</v>
      </c>
      <c r="B55" s="1365"/>
      <c r="C55" s="1365"/>
      <c r="D55" s="1365"/>
      <c r="E55" s="1365"/>
      <c r="F55" s="1366"/>
      <c r="G55" s="1380">
        <f>G47+G54</f>
        <v>0</v>
      </c>
      <c r="H55" s="1366" t="s">
        <v>2705</v>
      </c>
    </row>
    <row r="56" spans="1:8" s="703" customFormat="1" ht="12.75" customHeight="1" thickBot="1" x14ac:dyDescent="0.25">
      <c r="A56" s="1365"/>
      <c r="B56" s="1365"/>
      <c r="C56" s="1365"/>
      <c r="D56" s="1365"/>
      <c r="E56" s="1365"/>
      <c r="F56" s="1366"/>
      <c r="G56" s="1370"/>
      <c r="H56" s="1366"/>
    </row>
    <row r="57" spans="1:8" s="703" customFormat="1" ht="12.75" customHeight="1" x14ac:dyDescent="0.2">
      <c r="A57" s="1364" t="s">
        <v>2706</v>
      </c>
      <c r="B57" s="1365"/>
      <c r="C57" s="1365"/>
      <c r="D57" s="1365"/>
      <c r="E57" s="1365"/>
      <c r="F57" s="1366"/>
      <c r="G57" s="1385">
        <f>G39-G55</f>
        <v>0</v>
      </c>
      <c r="H57" s="1366" t="s">
        <v>2707</v>
      </c>
    </row>
    <row r="58" spans="1:8" s="703" customFormat="1" ht="12.75" customHeight="1" thickBot="1" x14ac:dyDescent="0.25">
      <c r="A58" s="1364" t="s">
        <v>2708</v>
      </c>
      <c r="B58" s="1365"/>
      <c r="C58" s="1365"/>
      <c r="D58" s="1365"/>
      <c r="E58" s="1365"/>
      <c r="F58" s="1366"/>
      <c r="G58" s="1382"/>
      <c r="H58" s="1366" t="s">
        <v>2709</v>
      </c>
    </row>
    <row r="59" spans="1:8" s="588" customFormat="1" ht="12.75" customHeight="1" thickBot="1" x14ac:dyDescent="0.3">
      <c r="A59" s="1374" t="s">
        <v>2711</v>
      </c>
      <c r="B59" s="1374"/>
      <c r="C59" s="1374"/>
      <c r="D59" s="1374"/>
      <c r="E59" s="1374"/>
      <c r="F59" s="1374"/>
      <c r="G59" s="1384">
        <f>G57-G58</f>
        <v>0</v>
      </c>
      <c r="H59" s="1375" t="s">
        <v>2710</v>
      </c>
    </row>
    <row r="60" spans="1:8" ht="12.75" customHeight="1" thickTop="1" x14ac:dyDescent="0.2">
      <c r="A60" s="1386"/>
    </row>
    <row r="61" spans="1:8" ht="12.75" customHeight="1" x14ac:dyDescent="0.2">
      <c r="A61" s="949" t="s">
        <v>2856</v>
      </c>
    </row>
  </sheetData>
  <protectedRanges>
    <protectedRange password="CE2C" sqref="B16 A15:B15 A17:B51 A7:F14 C15:F51" name="Range1_1_2_1"/>
  </protectedRanges>
  <mergeCells count="4">
    <mergeCell ref="A2:H2"/>
    <mergeCell ref="A3:H3"/>
    <mergeCell ref="A4:H4"/>
    <mergeCell ref="E51:E52"/>
  </mergeCells>
  <hyperlinks>
    <hyperlink ref="J1" location="Content!A1" display="Content"/>
  </hyperlinks>
  <pageMargins left="1" right="0.5" top="1" bottom="0.5" header="0.2" footer="0.2"/>
  <pageSetup paperSize="5" scale="79" fitToHeight="0" orientation="portrait" r:id="rId1"/>
  <headerFooter>
    <oddFooter>&amp;R&amp;"-,Bold"Page 7</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39997558519241921"/>
    <pageSetUpPr fitToPage="1"/>
  </sheetPr>
  <dimension ref="A1:P187"/>
  <sheetViews>
    <sheetView showGridLines="0" zoomScale="85" zoomScaleNormal="85" zoomScaleSheetLayoutView="75" zoomScalePageLayoutView="75" workbookViewId="0">
      <pane xSplit="1" ySplit="8" topLeftCell="B9" activePane="bottomRight" state="frozen"/>
      <selection pane="topRight" activeCell="B1" sqref="B1"/>
      <selection pane="bottomLeft" activeCell="A9" sqref="A9"/>
      <selection pane="bottomRight"/>
    </sheetView>
  </sheetViews>
  <sheetFormatPr defaultColWidth="13.140625" defaultRowHeight="12.75" customHeight="1" x14ac:dyDescent="0.2"/>
  <cols>
    <col min="1" max="1" width="18.7109375" style="1" customWidth="1"/>
    <col min="2" max="14" width="16.42578125" style="1" customWidth="1"/>
    <col min="15" max="15" width="7" style="1" customWidth="1"/>
    <col min="16" max="16384" width="13.140625" style="1"/>
  </cols>
  <sheetData>
    <row r="1" spans="1:16" s="43" customFormat="1" ht="14.1" customHeight="1" thickTop="1" thickBot="1" x14ac:dyDescent="0.3">
      <c r="A1" s="1039"/>
      <c r="B1" s="1039"/>
      <c r="C1" s="1039"/>
      <c r="D1" s="1039"/>
      <c r="E1" s="1039"/>
      <c r="F1" s="1039"/>
      <c r="G1" s="1039"/>
      <c r="H1" s="1039"/>
      <c r="I1" s="1039"/>
      <c r="J1" s="1039"/>
      <c r="K1" s="1388"/>
      <c r="L1" s="1388"/>
      <c r="M1" s="1039"/>
      <c r="N1" s="1039"/>
      <c r="P1" s="3117" t="s">
        <v>2247</v>
      </c>
    </row>
    <row r="2" spans="1:16" s="43" customFormat="1" ht="14.1" customHeight="1" thickTop="1" x14ac:dyDescent="0.25">
      <c r="A2" s="3437" t="s">
        <v>2222</v>
      </c>
      <c r="B2" s="3437"/>
      <c r="C2" s="3437"/>
      <c r="D2" s="3437"/>
      <c r="E2" s="3437"/>
      <c r="F2" s="3437"/>
      <c r="G2" s="3437"/>
      <c r="H2" s="3437"/>
      <c r="I2" s="3437"/>
      <c r="J2" s="3437"/>
      <c r="K2" s="3437"/>
      <c r="L2" s="3437"/>
      <c r="M2" s="3437"/>
      <c r="N2" s="3437"/>
    </row>
    <row r="3" spans="1:16" s="43" customFormat="1" ht="14.1" customHeight="1" x14ac:dyDescent="0.2">
      <c r="A3" s="1389"/>
      <c r="B3" s="1389"/>
      <c r="C3" s="1389"/>
      <c r="D3" s="1389"/>
      <c r="E3" s="1389"/>
      <c r="F3" s="1389"/>
      <c r="G3" s="1389"/>
      <c r="H3" s="1389"/>
      <c r="I3" s="1389"/>
      <c r="J3" s="1389"/>
      <c r="K3" s="1389"/>
      <c r="L3" s="1389"/>
      <c r="M3" s="1389"/>
      <c r="N3" s="1389"/>
    </row>
    <row r="4" spans="1:16" s="43" customFormat="1" ht="14.1" customHeight="1" x14ac:dyDescent="0.25">
      <c r="A4" s="3438" t="s">
        <v>2712</v>
      </c>
      <c r="B4" s="3438"/>
      <c r="C4" s="3438"/>
      <c r="D4" s="3438"/>
      <c r="E4" s="3438"/>
      <c r="F4" s="3438"/>
      <c r="G4" s="3438"/>
      <c r="H4" s="3438"/>
      <c r="I4" s="3438"/>
      <c r="J4" s="3438"/>
      <c r="K4" s="3438"/>
      <c r="L4" s="3438"/>
      <c r="M4" s="3438"/>
      <c r="N4" s="3438"/>
    </row>
    <row r="5" spans="1:16" s="43" customFormat="1" ht="14.1" customHeight="1" x14ac:dyDescent="0.2">
      <c r="A5" s="1039"/>
      <c r="B5" s="1039"/>
      <c r="C5" s="1039"/>
      <c r="D5" s="1039"/>
      <c r="E5" s="1039"/>
      <c r="F5" s="1039"/>
      <c r="G5" s="1039"/>
      <c r="H5" s="1039"/>
      <c r="I5" s="1039"/>
      <c r="J5" s="1039"/>
      <c r="K5" s="1039"/>
      <c r="L5" s="1039"/>
      <c r="M5" s="1039"/>
      <c r="N5" s="1039"/>
    </row>
    <row r="6" spans="1:16" s="43" customFormat="1" ht="14.1" customHeight="1" thickBot="1" x14ac:dyDescent="0.25">
      <c r="A6" s="1390"/>
      <c r="B6" s="1390"/>
      <c r="C6" s="1390"/>
      <c r="D6" s="1390"/>
      <c r="E6" s="1390"/>
      <c r="F6" s="1390"/>
      <c r="G6" s="1390"/>
      <c r="H6" s="1390"/>
      <c r="I6" s="1390"/>
      <c r="J6" s="1390"/>
      <c r="K6" s="1390"/>
      <c r="L6" s="1390"/>
      <c r="M6" s="1390"/>
      <c r="N6" s="1390"/>
    </row>
    <row r="7" spans="1:16" s="43" customFormat="1" ht="16.5" customHeight="1" x14ac:dyDescent="0.2">
      <c r="A7" s="3499" t="s">
        <v>199</v>
      </c>
      <c r="B7" s="3501" t="s">
        <v>960</v>
      </c>
      <c r="C7" s="3501"/>
      <c r="D7" s="3501"/>
      <c r="E7" s="3502" t="s">
        <v>61</v>
      </c>
      <c r="F7" s="3502"/>
      <c r="G7" s="3502"/>
      <c r="H7" s="3501" t="s">
        <v>2029</v>
      </c>
      <c r="I7" s="3501"/>
      <c r="J7" s="3501"/>
      <c r="K7" s="3501" t="s">
        <v>961</v>
      </c>
      <c r="L7" s="3501"/>
      <c r="M7" s="3501"/>
      <c r="N7" s="3503" t="s">
        <v>962</v>
      </c>
    </row>
    <row r="8" spans="1:16" s="86" customFormat="1" ht="25.5" customHeight="1" thickBot="1" x14ac:dyDescent="0.3">
      <c r="A8" s="3500"/>
      <c r="B8" s="1387" t="s">
        <v>1646</v>
      </c>
      <c r="C8" s="1387" t="s">
        <v>2048</v>
      </c>
      <c r="D8" s="1387" t="s">
        <v>343</v>
      </c>
      <c r="E8" s="1387" t="s">
        <v>1646</v>
      </c>
      <c r="F8" s="1387" t="s">
        <v>2048</v>
      </c>
      <c r="G8" s="1387" t="s">
        <v>343</v>
      </c>
      <c r="H8" s="1387" t="s">
        <v>1646</v>
      </c>
      <c r="I8" s="1387" t="s">
        <v>2048</v>
      </c>
      <c r="J8" s="1387" t="s">
        <v>343</v>
      </c>
      <c r="K8" s="1387" t="s">
        <v>1646</v>
      </c>
      <c r="L8" s="1387" t="s">
        <v>2048</v>
      </c>
      <c r="M8" s="1387" t="s">
        <v>343</v>
      </c>
      <c r="N8" s="3504"/>
    </row>
    <row r="9" spans="1:16" s="86" customFormat="1" ht="12.75" customHeight="1" x14ac:dyDescent="0.25">
      <c r="A9" s="1412"/>
      <c r="B9" s="1413"/>
      <c r="C9" s="1414"/>
      <c r="D9" s="1415"/>
      <c r="E9" s="1413"/>
      <c r="F9" s="1414"/>
      <c r="G9" s="1415"/>
      <c r="H9" s="1413"/>
      <c r="I9" s="1414"/>
      <c r="J9" s="1415"/>
      <c r="K9" s="1413"/>
      <c r="L9" s="1414"/>
      <c r="M9" s="1415"/>
      <c r="N9" s="1416"/>
    </row>
    <row r="10" spans="1:16" ht="12.75" customHeight="1" x14ac:dyDescent="0.2">
      <c r="A10" s="1417" t="s">
        <v>201</v>
      </c>
      <c r="B10" s="1431"/>
      <c r="C10" s="1432"/>
      <c r="D10" s="1433"/>
      <c r="E10" s="1431"/>
      <c r="F10" s="1432"/>
      <c r="G10" s="1433"/>
      <c r="H10" s="1431"/>
      <c r="I10" s="1432"/>
      <c r="J10" s="1433"/>
      <c r="K10" s="1431"/>
      <c r="L10" s="1432"/>
      <c r="M10" s="1433"/>
      <c r="N10" s="1434"/>
    </row>
    <row r="11" spans="1:16" ht="12.75" customHeight="1" x14ac:dyDescent="0.2">
      <c r="A11" s="1417" t="s">
        <v>385</v>
      </c>
      <c r="B11" s="1435"/>
      <c r="C11" s="1436"/>
      <c r="D11" s="1437"/>
      <c r="E11" s="1435"/>
      <c r="F11" s="1436"/>
      <c r="G11" s="1437"/>
      <c r="H11" s="1435"/>
      <c r="I11" s="1436"/>
      <c r="J11" s="1437"/>
      <c r="K11" s="1435"/>
      <c r="L11" s="1436"/>
      <c r="M11" s="1437"/>
      <c r="N11" s="1438"/>
    </row>
    <row r="12" spans="1:16" ht="12.75" customHeight="1" x14ac:dyDescent="0.2">
      <c r="A12" s="1417" t="s">
        <v>386</v>
      </c>
      <c r="B12" s="1435"/>
      <c r="C12" s="1436"/>
      <c r="D12" s="1437"/>
      <c r="E12" s="1435"/>
      <c r="F12" s="1436"/>
      <c r="G12" s="1437"/>
      <c r="H12" s="1435"/>
      <c r="I12" s="1436"/>
      <c r="J12" s="1437"/>
      <c r="K12" s="1435"/>
      <c r="L12" s="1436"/>
      <c r="M12" s="1437"/>
      <c r="N12" s="1438"/>
    </row>
    <row r="13" spans="1:16" ht="12.75" customHeight="1" x14ac:dyDescent="0.2">
      <c r="A13" s="1417"/>
      <c r="B13" s="1427"/>
      <c r="C13" s="1428"/>
      <c r="D13" s="1429"/>
      <c r="E13" s="1427"/>
      <c r="F13" s="1428"/>
      <c r="G13" s="1429"/>
      <c r="H13" s="1427"/>
      <c r="I13" s="1428"/>
      <c r="J13" s="1429"/>
      <c r="K13" s="1427"/>
      <c r="L13" s="1428"/>
      <c r="M13" s="1429"/>
      <c r="N13" s="1430"/>
    </row>
    <row r="14" spans="1:16" ht="12.75" customHeight="1" x14ac:dyDescent="0.2">
      <c r="A14" s="1417" t="s">
        <v>202</v>
      </c>
      <c r="B14" s="1431"/>
      <c r="C14" s="1432"/>
      <c r="D14" s="1433"/>
      <c r="E14" s="1431"/>
      <c r="F14" s="1432"/>
      <c r="G14" s="1433"/>
      <c r="H14" s="1431"/>
      <c r="I14" s="1432"/>
      <c r="J14" s="1433"/>
      <c r="K14" s="1431"/>
      <c r="L14" s="1432"/>
      <c r="M14" s="1433"/>
      <c r="N14" s="1434"/>
    </row>
    <row r="15" spans="1:16" ht="12.75" customHeight="1" x14ac:dyDescent="0.2">
      <c r="A15" s="1417" t="s">
        <v>385</v>
      </c>
      <c r="B15" s="1435"/>
      <c r="C15" s="1436"/>
      <c r="D15" s="1437"/>
      <c r="E15" s="1435"/>
      <c r="F15" s="1436"/>
      <c r="G15" s="1437"/>
      <c r="H15" s="1435"/>
      <c r="I15" s="1436"/>
      <c r="J15" s="1437"/>
      <c r="K15" s="1435"/>
      <c r="L15" s="1436"/>
      <c r="M15" s="1437"/>
      <c r="N15" s="1438"/>
    </row>
    <row r="16" spans="1:16" ht="12.75" customHeight="1" x14ac:dyDescent="0.2">
      <c r="A16" s="1417" t="s">
        <v>386</v>
      </c>
      <c r="B16" s="1435"/>
      <c r="C16" s="1436"/>
      <c r="D16" s="1437"/>
      <c r="E16" s="1435"/>
      <c r="F16" s="1436"/>
      <c r="G16" s="1437"/>
      <c r="H16" s="1435"/>
      <c r="I16" s="1436"/>
      <c r="J16" s="1437"/>
      <c r="K16" s="1435"/>
      <c r="L16" s="1436"/>
      <c r="M16" s="1437"/>
      <c r="N16" s="1438"/>
    </row>
    <row r="17" spans="1:14" ht="12.75" customHeight="1" x14ac:dyDescent="0.2">
      <c r="A17" s="1417"/>
      <c r="B17" s="1427"/>
      <c r="C17" s="1428"/>
      <c r="D17" s="1429"/>
      <c r="E17" s="1427"/>
      <c r="F17" s="1428"/>
      <c r="G17" s="1429"/>
      <c r="H17" s="1427"/>
      <c r="I17" s="1428"/>
      <c r="J17" s="1429"/>
      <c r="K17" s="1427"/>
      <c r="L17" s="1428"/>
      <c r="M17" s="1429"/>
      <c r="N17" s="1430"/>
    </row>
    <row r="18" spans="1:14" ht="12.75" customHeight="1" x14ac:dyDescent="0.2">
      <c r="A18" s="1417" t="s">
        <v>203</v>
      </c>
      <c r="B18" s="1431"/>
      <c r="C18" s="1432"/>
      <c r="D18" s="1433"/>
      <c r="E18" s="1431"/>
      <c r="F18" s="1432"/>
      <c r="G18" s="1433"/>
      <c r="H18" s="1431"/>
      <c r="I18" s="1432"/>
      <c r="J18" s="1433"/>
      <c r="K18" s="1431"/>
      <c r="L18" s="1432"/>
      <c r="M18" s="1433"/>
      <c r="N18" s="1434"/>
    </row>
    <row r="19" spans="1:14" ht="12.75" customHeight="1" x14ac:dyDescent="0.2">
      <c r="A19" s="1417" t="s">
        <v>385</v>
      </c>
      <c r="B19" s="1435"/>
      <c r="C19" s="1436"/>
      <c r="D19" s="1437"/>
      <c r="E19" s="1435"/>
      <c r="F19" s="1436"/>
      <c r="G19" s="1437"/>
      <c r="H19" s="1435"/>
      <c r="I19" s="1436"/>
      <c r="J19" s="1437"/>
      <c r="K19" s="1435"/>
      <c r="L19" s="1436"/>
      <c r="M19" s="1437"/>
      <c r="N19" s="1438"/>
    </row>
    <row r="20" spans="1:14" ht="12.75" customHeight="1" x14ac:dyDescent="0.2">
      <c r="A20" s="1417" t="s">
        <v>386</v>
      </c>
      <c r="B20" s="1435"/>
      <c r="C20" s="1436"/>
      <c r="D20" s="1437"/>
      <c r="E20" s="1435"/>
      <c r="F20" s="1436"/>
      <c r="G20" s="1437"/>
      <c r="H20" s="1435"/>
      <c r="I20" s="1436"/>
      <c r="J20" s="1437"/>
      <c r="K20" s="1435"/>
      <c r="L20" s="1436"/>
      <c r="M20" s="1437"/>
      <c r="N20" s="1438"/>
    </row>
    <row r="21" spans="1:14" ht="12.75" customHeight="1" x14ac:dyDescent="0.2">
      <c r="A21" s="1417"/>
      <c r="B21" s="1427"/>
      <c r="C21" s="1428"/>
      <c r="D21" s="1429"/>
      <c r="E21" s="1427"/>
      <c r="F21" s="1428"/>
      <c r="G21" s="1429"/>
      <c r="H21" s="1427"/>
      <c r="I21" s="1428"/>
      <c r="J21" s="1429"/>
      <c r="K21" s="1427"/>
      <c r="L21" s="1428"/>
      <c r="M21" s="1429"/>
      <c r="N21" s="1430"/>
    </row>
    <row r="22" spans="1:14" ht="12.75" customHeight="1" x14ac:dyDescent="0.2">
      <c r="A22" s="1417" t="s">
        <v>204</v>
      </c>
      <c r="B22" s="1431"/>
      <c r="C22" s="1432"/>
      <c r="D22" s="1433"/>
      <c r="E22" s="1431"/>
      <c r="F22" s="1432"/>
      <c r="G22" s="1433"/>
      <c r="H22" s="1431"/>
      <c r="I22" s="1432"/>
      <c r="J22" s="1433"/>
      <c r="K22" s="1431"/>
      <c r="L22" s="1432"/>
      <c r="M22" s="1433"/>
      <c r="N22" s="1434"/>
    </row>
    <row r="23" spans="1:14" ht="12.75" customHeight="1" x14ac:dyDescent="0.2">
      <c r="A23" s="1417" t="s">
        <v>385</v>
      </c>
      <c r="B23" s="1435"/>
      <c r="C23" s="1436"/>
      <c r="D23" s="1437"/>
      <c r="E23" s="1435"/>
      <c r="F23" s="1436"/>
      <c r="G23" s="1437"/>
      <c r="H23" s="1435"/>
      <c r="I23" s="1436"/>
      <c r="J23" s="1437"/>
      <c r="K23" s="1435"/>
      <c r="L23" s="1436"/>
      <c r="M23" s="1437"/>
      <c r="N23" s="1438"/>
    </row>
    <row r="24" spans="1:14" ht="12.75" customHeight="1" x14ac:dyDescent="0.2">
      <c r="A24" s="1417" t="s">
        <v>386</v>
      </c>
      <c r="B24" s="1435"/>
      <c r="C24" s="1436"/>
      <c r="D24" s="1437"/>
      <c r="E24" s="1435"/>
      <c r="F24" s="1436"/>
      <c r="G24" s="1437"/>
      <c r="H24" s="1435"/>
      <c r="I24" s="1436"/>
      <c r="J24" s="1437"/>
      <c r="K24" s="1435"/>
      <c r="L24" s="1436"/>
      <c r="M24" s="1437"/>
      <c r="N24" s="1438"/>
    </row>
    <row r="25" spans="1:14" ht="12.75" customHeight="1" x14ac:dyDescent="0.2">
      <c r="A25" s="1417"/>
      <c r="B25" s="1427"/>
      <c r="C25" s="1428"/>
      <c r="D25" s="1429"/>
      <c r="E25" s="1427"/>
      <c r="F25" s="1428"/>
      <c r="G25" s="1429"/>
      <c r="H25" s="1427"/>
      <c r="I25" s="1428"/>
      <c r="J25" s="1429"/>
      <c r="K25" s="1427"/>
      <c r="L25" s="1428"/>
      <c r="M25" s="1429"/>
      <c r="N25" s="1430"/>
    </row>
    <row r="26" spans="1:14" ht="12.75" customHeight="1" x14ac:dyDescent="0.2">
      <c r="A26" s="1417" t="s">
        <v>205</v>
      </c>
      <c r="B26" s="1431"/>
      <c r="C26" s="1432"/>
      <c r="D26" s="1433"/>
      <c r="E26" s="1431"/>
      <c r="F26" s="1432"/>
      <c r="G26" s="1433"/>
      <c r="H26" s="1431"/>
      <c r="I26" s="1432"/>
      <c r="J26" s="1433"/>
      <c r="K26" s="1431"/>
      <c r="L26" s="1432"/>
      <c r="M26" s="1433"/>
      <c r="N26" s="1434"/>
    </row>
    <row r="27" spans="1:14" ht="12.75" customHeight="1" x14ac:dyDescent="0.2">
      <c r="A27" s="1417" t="s">
        <v>385</v>
      </c>
      <c r="B27" s="1435"/>
      <c r="C27" s="1436"/>
      <c r="D27" s="1437"/>
      <c r="E27" s="1435"/>
      <c r="F27" s="1436"/>
      <c r="G27" s="1437"/>
      <c r="H27" s="1435"/>
      <c r="I27" s="1436"/>
      <c r="J27" s="1437"/>
      <c r="K27" s="1435"/>
      <c r="L27" s="1436"/>
      <c r="M27" s="1437"/>
      <c r="N27" s="1438"/>
    </row>
    <row r="28" spans="1:14" ht="12.75" customHeight="1" x14ac:dyDescent="0.2">
      <c r="A28" s="1417" t="s">
        <v>386</v>
      </c>
      <c r="B28" s="1435"/>
      <c r="C28" s="1436"/>
      <c r="D28" s="1437"/>
      <c r="E28" s="1435"/>
      <c r="F28" s="1436"/>
      <c r="G28" s="1437"/>
      <c r="H28" s="1435"/>
      <c r="I28" s="1436"/>
      <c r="J28" s="1437"/>
      <c r="K28" s="1435"/>
      <c r="L28" s="1436"/>
      <c r="M28" s="1437"/>
      <c r="N28" s="1438"/>
    </row>
    <row r="29" spans="1:14" ht="12.75" customHeight="1" x14ac:dyDescent="0.2">
      <c r="A29" s="1417"/>
      <c r="B29" s="1427"/>
      <c r="C29" s="1428"/>
      <c r="D29" s="1429"/>
      <c r="E29" s="1427"/>
      <c r="F29" s="1428"/>
      <c r="G29" s="1429"/>
      <c r="H29" s="1427"/>
      <c r="I29" s="1428"/>
      <c r="J29" s="1429"/>
      <c r="K29" s="1427"/>
      <c r="L29" s="1428"/>
      <c r="M29" s="1429"/>
      <c r="N29" s="1430"/>
    </row>
    <row r="30" spans="1:14" ht="12.75" customHeight="1" x14ac:dyDescent="0.2">
      <c r="A30" s="1417" t="s">
        <v>206</v>
      </c>
      <c r="B30" s="1431"/>
      <c r="C30" s="1432"/>
      <c r="D30" s="1433"/>
      <c r="E30" s="1431"/>
      <c r="F30" s="1432"/>
      <c r="G30" s="1433"/>
      <c r="H30" s="1431"/>
      <c r="I30" s="1432"/>
      <c r="J30" s="1433"/>
      <c r="K30" s="1431"/>
      <c r="L30" s="1432"/>
      <c r="M30" s="1433"/>
      <c r="N30" s="1434"/>
    </row>
    <row r="31" spans="1:14" ht="12.75" customHeight="1" x14ac:dyDescent="0.2">
      <c r="A31" s="1417" t="s">
        <v>385</v>
      </c>
      <c r="B31" s="1435"/>
      <c r="C31" s="1436"/>
      <c r="D31" s="1437"/>
      <c r="E31" s="1435"/>
      <c r="F31" s="1436"/>
      <c r="G31" s="1437"/>
      <c r="H31" s="1435"/>
      <c r="I31" s="1436"/>
      <c r="J31" s="1437"/>
      <c r="K31" s="1435"/>
      <c r="L31" s="1436"/>
      <c r="M31" s="1437"/>
      <c r="N31" s="1438"/>
    </row>
    <row r="32" spans="1:14" ht="12.75" customHeight="1" x14ac:dyDescent="0.2">
      <c r="A32" s="1417" t="s">
        <v>386</v>
      </c>
      <c r="B32" s="1435"/>
      <c r="C32" s="1436"/>
      <c r="D32" s="1437"/>
      <c r="E32" s="1435"/>
      <c r="F32" s="1436"/>
      <c r="G32" s="1437"/>
      <c r="H32" s="1435"/>
      <c r="I32" s="1436"/>
      <c r="J32" s="1437"/>
      <c r="K32" s="1435"/>
      <c r="L32" s="1436"/>
      <c r="M32" s="1437"/>
      <c r="N32" s="1438"/>
    </row>
    <row r="33" spans="1:14" ht="12.75" customHeight="1" x14ac:dyDescent="0.2">
      <c r="A33" s="1417"/>
      <c r="B33" s="1427"/>
      <c r="C33" s="1428"/>
      <c r="D33" s="1429"/>
      <c r="E33" s="1427"/>
      <c r="F33" s="1428"/>
      <c r="G33" s="1429"/>
      <c r="H33" s="1427"/>
      <c r="I33" s="1428"/>
      <c r="J33" s="1429"/>
      <c r="K33" s="1427"/>
      <c r="L33" s="1428"/>
      <c r="M33" s="1429"/>
      <c r="N33" s="1430"/>
    </row>
    <row r="34" spans="1:14" ht="12.75" customHeight="1" x14ac:dyDescent="0.2">
      <c r="A34" s="1417" t="s">
        <v>207</v>
      </c>
      <c r="B34" s="1431"/>
      <c r="C34" s="1432"/>
      <c r="D34" s="1433"/>
      <c r="E34" s="1431"/>
      <c r="F34" s="1432"/>
      <c r="G34" s="1433"/>
      <c r="H34" s="1431"/>
      <c r="I34" s="1432"/>
      <c r="J34" s="1433"/>
      <c r="K34" s="1431"/>
      <c r="L34" s="1432"/>
      <c r="M34" s="1433"/>
      <c r="N34" s="1434"/>
    </row>
    <row r="35" spans="1:14" ht="12.75" customHeight="1" x14ac:dyDescent="0.2">
      <c r="A35" s="1417" t="s">
        <v>385</v>
      </c>
      <c r="B35" s="1435"/>
      <c r="C35" s="1436"/>
      <c r="D35" s="1437"/>
      <c r="E35" s="1435"/>
      <c r="F35" s="1436"/>
      <c r="G35" s="1437"/>
      <c r="H35" s="1435"/>
      <c r="I35" s="1436"/>
      <c r="J35" s="1437"/>
      <c r="K35" s="1435"/>
      <c r="L35" s="1436"/>
      <c r="M35" s="1437"/>
      <c r="N35" s="1438"/>
    </row>
    <row r="36" spans="1:14" ht="12.75" customHeight="1" x14ac:dyDescent="0.2">
      <c r="A36" s="1417" t="s">
        <v>386</v>
      </c>
      <c r="B36" s="1435"/>
      <c r="C36" s="1436"/>
      <c r="D36" s="1437"/>
      <c r="E36" s="1435"/>
      <c r="F36" s="1436"/>
      <c r="G36" s="1437"/>
      <c r="H36" s="1435"/>
      <c r="I36" s="1436"/>
      <c r="J36" s="1437"/>
      <c r="K36" s="1435"/>
      <c r="L36" s="1436"/>
      <c r="M36" s="1437"/>
      <c r="N36" s="1438"/>
    </row>
    <row r="37" spans="1:14" ht="12.75" customHeight="1" x14ac:dyDescent="0.2">
      <c r="A37" s="1417"/>
      <c r="B37" s="1427"/>
      <c r="C37" s="1428"/>
      <c r="D37" s="1429"/>
      <c r="E37" s="1427"/>
      <c r="F37" s="1428"/>
      <c r="G37" s="1429"/>
      <c r="H37" s="1427"/>
      <c r="I37" s="1428"/>
      <c r="J37" s="1429"/>
      <c r="K37" s="1427"/>
      <c r="L37" s="1428"/>
      <c r="M37" s="1429"/>
      <c r="N37" s="1430"/>
    </row>
    <row r="38" spans="1:14" ht="12.75" customHeight="1" x14ac:dyDescent="0.2">
      <c r="A38" s="1417" t="s">
        <v>208</v>
      </c>
      <c r="B38" s="1431"/>
      <c r="C38" s="1432"/>
      <c r="D38" s="1433"/>
      <c r="E38" s="1431"/>
      <c r="F38" s="1432"/>
      <c r="G38" s="1433"/>
      <c r="H38" s="1431"/>
      <c r="I38" s="1432"/>
      <c r="J38" s="1433"/>
      <c r="K38" s="1431"/>
      <c r="L38" s="1432"/>
      <c r="M38" s="1433"/>
      <c r="N38" s="1434"/>
    </row>
    <row r="39" spans="1:14" ht="12.75" customHeight="1" x14ac:dyDescent="0.2">
      <c r="A39" s="1417" t="s">
        <v>385</v>
      </c>
      <c r="B39" s="1435"/>
      <c r="C39" s="1436"/>
      <c r="D39" s="1437"/>
      <c r="E39" s="1435"/>
      <c r="F39" s="1436"/>
      <c r="G39" s="1437"/>
      <c r="H39" s="1435"/>
      <c r="I39" s="1436"/>
      <c r="J39" s="1437"/>
      <c r="K39" s="1435"/>
      <c r="L39" s="1436"/>
      <c r="M39" s="1437"/>
      <c r="N39" s="1438"/>
    </row>
    <row r="40" spans="1:14" ht="12.75" customHeight="1" x14ac:dyDescent="0.2">
      <c r="A40" s="1417" t="s">
        <v>386</v>
      </c>
      <c r="B40" s="1435"/>
      <c r="C40" s="1436"/>
      <c r="D40" s="1437"/>
      <c r="E40" s="1435"/>
      <c r="F40" s="1436"/>
      <c r="G40" s="1437"/>
      <c r="H40" s="1435"/>
      <c r="I40" s="1436"/>
      <c r="J40" s="1437"/>
      <c r="K40" s="1435"/>
      <c r="L40" s="1436"/>
      <c r="M40" s="1437"/>
      <c r="N40" s="1438"/>
    </row>
    <row r="41" spans="1:14" ht="12.75" customHeight="1" x14ac:dyDescent="0.2">
      <c r="A41" s="1417"/>
      <c r="B41" s="1418"/>
      <c r="C41" s="1419"/>
      <c r="D41" s="1420"/>
      <c r="E41" s="1418"/>
      <c r="F41" s="1419"/>
      <c r="G41" s="1420"/>
      <c r="H41" s="1418"/>
      <c r="I41" s="1419"/>
      <c r="J41" s="1420"/>
      <c r="K41" s="1418"/>
      <c r="L41" s="1419"/>
      <c r="M41" s="1420"/>
      <c r="N41" s="1421"/>
    </row>
    <row r="42" spans="1:14" ht="12.75" customHeight="1" x14ac:dyDescent="0.2">
      <c r="A42" s="1417" t="s">
        <v>209</v>
      </c>
      <c r="B42" s="1431"/>
      <c r="C42" s="1432"/>
      <c r="D42" s="1433"/>
      <c r="E42" s="1431"/>
      <c r="F42" s="1432"/>
      <c r="G42" s="1433"/>
      <c r="H42" s="1431"/>
      <c r="I42" s="1432"/>
      <c r="J42" s="1433"/>
      <c r="K42" s="1431"/>
      <c r="L42" s="1432"/>
      <c r="M42" s="1433"/>
      <c r="N42" s="1434"/>
    </row>
    <row r="43" spans="1:14" ht="12.75" customHeight="1" x14ac:dyDescent="0.2">
      <c r="A43" s="1417" t="s">
        <v>385</v>
      </c>
      <c r="B43" s="1435"/>
      <c r="C43" s="1436"/>
      <c r="D43" s="1437"/>
      <c r="E43" s="1435"/>
      <c r="F43" s="1436"/>
      <c r="G43" s="1437"/>
      <c r="H43" s="1435"/>
      <c r="I43" s="1436"/>
      <c r="J43" s="1437"/>
      <c r="K43" s="1435"/>
      <c r="L43" s="1436"/>
      <c r="M43" s="1437"/>
      <c r="N43" s="1438"/>
    </row>
    <row r="44" spans="1:14" ht="12.75" customHeight="1" x14ac:dyDescent="0.2">
      <c r="A44" s="1417" t="s">
        <v>386</v>
      </c>
      <c r="B44" s="1435"/>
      <c r="C44" s="1436"/>
      <c r="D44" s="1437"/>
      <c r="E44" s="1435"/>
      <c r="F44" s="1436"/>
      <c r="G44" s="1437"/>
      <c r="H44" s="1435"/>
      <c r="I44" s="1436"/>
      <c r="J44" s="1437"/>
      <c r="K44" s="1435"/>
      <c r="L44" s="1436"/>
      <c r="M44" s="1437"/>
      <c r="N44" s="1438"/>
    </row>
    <row r="45" spans="1:14" ht="12.75" customHeight="1" x14ac:dyDescent="0.2">
      <c r="A45" s="1417"/>
      <c r="B45" s="1427"/>
      <c r="C45" s="1428"/>
      <c r="D45" s="1429"/>
      <c r="E45" s="1427"/>
      <c r="F45" s="1428"/>
      <c r="G45" s="1429"/>
      <c r="H45" s="1427"/>
      <c r="I45" s="1428"/>
      <c r="J45" s="1429"/>
      <c r="K45" s="1427"/>
      <c r="L45" s="1428"/>
      <c r="M45" s="1429"/>
      <c r="N45" s="1430"/>
    </row>
    <row r="46" spans="1:14" ht="12.75" customHeight="1" x14ac:dyDescent="0.2">
      <c r="A46" s="1417" t="s">
        <v>210</v>
      </c>
      <c r="B46" s="1431"/>
      <c r="C46" s="1432"/>
      <c r="D46" s="1433"/>
      <c r="E46" s="1431"/>
      <c r="F46" s="1432"/>
      <c r="G46" s="1433"/>
      <c r="H46" s="1431"/>
      <c r="I46" s="1432"/>
      <c r="J46" s="1433"/>
      <c r="K46" s="1431"/>
      <c r="L46" s="1432"/>
      <c r="M46" s="1433"/>
      <c r="N46" s="1434"/>
    </row>
    <row r="47" spans="1:14" ht="12.75" customHeight="1" x14ac:dyDescent="0.2">
      <c r="A47" s="1417" t="s">
        <v>385</v>
      </c>
      <c r="B47" s="1435"/>
      <c r="C47" s="1436"/>
      <c r="D47" s="1437"/>
      <c r="E47" s="1435"/>
      <c r="F47" s="1436"/>
      <c r="G47" s="1437"/>
      <c r="H47" s="1435"/>
      <c r="I47" s="1436"/>
      <c r="J47" s="1437"/>
      <c r="K47" s="1435"/>
      <c r="L47" s="1436"/>
      <c r="M47" s="1437"/>
      <c r="N47" s="1438"/>
    </row>
    <row r="48" spans="1:14" ht="12.75" customHeight="1" x14ac:dyDescent="0.2">
      <c r="A48" s="1417" t="s">
        <v>386</v>
      </c>
      <c r="B48" s="1435"/>
      <c r="C48" s="1436"/>
      <c r="D48" s="1437"/>
      <c r="E48" s="1435"/>
      <c r="F48" s="1436"/>
      <c r="G48" s="1437"/>
      <c r="H48" s="1435"/>
      <c r="I48" s="1436"/>
      <c r="J48" s="1437"/>
      <c r="K48" s="1435"/>
      <c r="L48" s="1436"/>
      <c r="M48" s="1437"/>
      <c r="N48" s="1438"/>
    </row>
    <row r="49" spans="1:14" ht="12.75" customHeight="1" x14ac:dyDescent="0.2">
      <c r="A49" s="1417"/>
      <c r="B49" s="1427"/>
      <c r="C49" s="1428"/>
      <c r="D49" s="1429"/>
      <c r="E49" s="1427"/>
      <c r="F49" s="1428"/>
      <c r="G49" s="1429"/>
      <c r="H49" s="1427"/>
      <c r="I49" s="1428"/>
      <c r="J49" s="1429"/>
      <c r="K49" s="1427"/>
      <c r="L49" s="1428"/>
      <c r="M49" s="1429"/>
      <c r="N49" s="1430"/>
    </row>
    <row r="50" spans="1:14" ht="12.75" customHeight="1" x14ac:dyDescent="0.2">
      <c r="A50" s="1417" t="s">
        <v>211</v>
      </c>
      <c r="B50" s="1431"/>
      <c r="C50" s="1432"/>
      <c r="D50" s="1433"/>
      <c r="E50" s="1431"/>
      <c r="F50" s="1432"/>
      <c r="G50" s="1433"/>
      <c r="H50" s="1431"/>
      <c r="I50" s="1432"/>
      <c r="J50" s="1433"/>
      <c r="K50" s="1431"/>
      <c r="L50" s="1432"/>
      <c r="M50" s="1433"/>
      <c r="N50" s="1434"/>
    </row>
    <row r="51" spans="1:14" ht="12.75" customHeight="1" x14ac:dyDescent="0.2">
      <c r="A51" s="1417" t="s">
        <v>385</v>
      </c>
      <c r="B51" s="1435"/>
      <c r="C51" s="1436"/>
      <c r="D51" s="1437"/>
      <c r="E51" s="1435"/>
      <c r="F51" s="1436"/>
      <c r="G51" s="1437"/>
      <c r="H51" s="1435"/>
      <c r="I51" s="1436"/>
      <c r="J51" s="1437"/>
      <c r="K51" s="1435"/>
      <c r="L51" s="1436"/>
      <c r="M51" s="1437"/>
      <c r="N51" s="1438"/>
    </row>
    <row r="52" spans="1:14" ht="12.75" customHeight="1" x14ac:dyDescent="0.2">
      <c r="A52" s="1417" t="s">
        <v>386</v>
      </c>
      <c r="B52" s="1435"/>
      <c r="C52" s="1436"/>
      <c r="D52" s="1437"/>
      <c r="E52" s="1435"/>
      <c r="F52" s="1436"/>
      <c r="G52" s="1437"/>
      <c r="H52" s="1435"/>
      <c r="I52" s="1436"/>
      <c r="J52" s="1437"/>
      <c r="K52" s="1435"/>
      <c r="L52" s="1436"/>
      <c r="M52" s="1437"/>
      <c r="N52" s="1438"/>
    </row>
    <row r="53" spans="1:14" ht="12.75" customHeight="1" x14ac:dyDescent="0.2">
      <c r="A53" s="1417"/>
      <c r="B53" s="1427"/>
      <c r="C53" s="1428"/>
      <c r="D53" s="1429"/>
      <c r="E53" s="1427"/>
      <c r="F53" s="1428"/>
      <c r="G53" s="1429"/>
      <c r="H53" s="1427"/>
      <c r="I53" s="1428"/>
      <c r="J53" s="1429"/>
      <c r="K53" s="1427"/>
      <c r="L53" s="1428"/>
      <c r="M53" s="1429"/>
      <c r="N53" s="1430"/>
    </row>
    <row r="54" spans="1:14" ht="12.75" customHeight="1" x14ac:dyDescent="0.2">
      <c r="A54" s="1417" t="s">
        <v>212</v>
      </c>
      <c r="B54" s="1431"/>
      <c r="C54" s="1432"/>
      <c r="D54" s="1433"/>
      <c r="E54" s="1431"/>
      <c r="F54" s="1432"/>
      <c r="G54" s="1433"/>
      <c r="H54" s="1431"/>
      <c r="I54" s="1432"/>
      <c r="J54" s="1433"/>
      <c r="K54" s="1431"/>
      <c r="L54" s="1432"/>
      <c r="M54" s="1433"/>
      <c r="N54" s="1434"/>
    </row>
    <row r="55" spans="1:14" ht="12.75" customHeight="1" x14ac:dyDescent="0.2">
      <c r="A55" s="1417" t="s">
        <v>385</v>
      </c>
      <c r="B55" s="1435"/>
      <c r="C55" s="1436"/>
      <c r="D55" s="1437"/>
      <c r="E55" s="1435"/>
      <c r="F55" s="1436"/>
      <c r="G55" s="1437"/>
      <c r="H55" s="1435"/>
      <c r="I55" s="1436"/>
      <c r="J55" s="1437"/>
      <c r="K55" s="1435"/>
      <c r="L55" s="1436"/>
      <c r="M55" s="1437"/>
      <c r="N55" s="1438"/>
    </row>
    <row r="56" spans="1:14" ht="12.75" customHeight="1" x14ac:dyDescent="0.2">
      <c r="A56" s="1417" t="s">
        <v>386</v>
      </c>
      <c r="B56" s="1435"/>
      <c r="C56" s="1436"/>
      <c r="D56" s="1437"/>
      <c r="E56" s="1435"/>
      <c r="F56" s="1436"/>
      <c r="G56" s="1437"/>
      <c r="H56" s="1435"/>
      <c r="I56" s="1436"/>
      <c r="J56" s="1437"/>
      <c r="K56" s="1435"/>
      <c r="L56" s="1436"/>
      <c r="M56" s="1437"/>
      <c r="N56" s="1438"/>
    </row>
    <row r="57" spans="1:14" ht="12.75" customHeight="1" x14ac:dyDescent="0.2">
      <c r="A57" s="1417"/>
      <c r="B57" s="1418"/>
      <c r="C57" s="1419"/>
      <c r="D57" s="1420"/>
      <c r="E57" s="1418"/>
      <c r="F57" s="1419"/>
      <c r="G57" s="1420"/>
      <c r="H57" s="1418"/>
      <c r="I57" s="1419"/>
      <c r="J57" s="1420"/>
      <c r="K57" s="1418"/>
      <c r="L57" s="1419"/>
      <c r="M57" s="1420"/>
      <c r="N57" s="1421"/>
    </row>
    <row r="58" spans="1:14" ht="12.75" customHeight="1" thickBot="1" x14ac:dyDescent="0.25">
      <c r="A58" s="1422"/>
      <c r="B58" s="1423"/>
      <c r="C58" s="1424"/>
      <c r="D58" s="1425"/>
      <c r="E58" s="1423"/>
      <c r="F58" s="1424"/>
      <c r="G58" s="1425"/>
      <c r="H58" s="1423"/>
      <c r="I58" s="1424"/>
      <c r="J58" s="1425"/>
      <c r="K58" s="1423"/>
      <c r="L58" s="1424"/>
      <c r="M58" s="1425"/>
      <c r="N58" s="1426"/>
    </row>
    <row r="59" spans="1:14" ht="12.75" customHeight="1" thickBot="1" x14ac:dyDescent="0.25">
      <c r="A59" s="547" t="s">
        <v>251</v>
      </c>
      <c r="B59" s="1383"/>
      <c r="C59" s="292"/>
      <c r="D59" s="689"/>
      <c r="E59" s="688"/>
      <c r="F59" s="292"/>
      <c r="G59" s="689"/>
      <c r="H59" s="688"/>
      <c r="I59" s="292"/>
      <c r="J59" s="689"/>
      <c r="K59" s="688"/>
      <c r="L59" s="292"/>
      <c r="M59" s="689"/>
      <c r="N59" s="690"/>
    </row>
    <row r="60" spans="1:14" ht="12.75" customHeight="1" x14ac:dyDescent="0.2">
      <c r="B60" s="17"/>
      <c r="C60" s="17"/>
      <c r="D60" s="17"/>
      <c r="E60" s="17"/>
      <c r="F60" s="17"/>
      <c r="G60" s="17"/>
      <c r="H60" s="17"/>
      <c r="I60" s="17"/>
      <c r="J60" s="17"/>
    </row>
    <row r="61" spans="1:14" ht="12.75" customHeight="1" x14ac:dyDescent="0.2">
      <c r="B61" s="17"/>
      <c r="C61" s="17"/>
      <c r="D61" s="17"/>
      <c r="E61" s="17"/>
      <c r="F61" s="17"/>
      <c r="G61" s="17"/>
      <c r="H61" s="17"/>
      <c r="I61" s="17"/>
      <c r="J61" s="17"/>
    </row>
    <row r="62" spans="1:14" ht="12.75" customHeight="1" x14ac:dyDescent="0.2">
      <c r="B62" s="17"/>
      <c r="C62" s="17"/>
      <c r="D62" s="17"/>
      <c r="E62" s="17"/>
      <c r="F62" s="17"/>
      <c r="G62" s="17"/>
      <c r="H62" s="17"/>
      <c r="I62" s="17"/>
      <c r="J62" s="17"/>
    </row>
    <row r="63" spans="1:14" ht="12.75" customHeight="1" x14ac:dyDescent="0.2">
      <c r="B63" s="17"/>
      <c r="C63" s="17"/>
      <c r="D63" s="17"/>
      <c r="E63" s="17"/>
      <c r="F63" s="17"/>
      <c r="G63" s="17"/>
      <c r="H63" s="17"/>
      <c r="I63" s="17"/>
      <c r="J63" s="17"/>
    </row>
    <row r="64" spans="1:14" ht="12.75" customHeight="1" x14ac:dyDescent="0.2">
      <c r="B64" s="17"/>
      <c r="C64" s="17"/>
      <c r="D64" s="17"/>
      <c r="E64" s="17"/>
      <c r="F64" s="17"/>
      <c r="G64" s="17"/>
      <c r="H64" s="17"/>
      <c r="I64" s="17"/>
      <c r="J64" s="17"/>
    </row>
    <row r="65" spans="2:10" ht="12.75" customHeight="1" x14ac:dyDescent="0.2">
      <c r="B65" s="17"/>
      <c r="C65" s="17"/>
      <c r="D65" s="17"/>
      <c r="E65" s="17"/>
      <c r="F65" s="17"/>
      <c r="G65" s="17"/>
      <c r="H65" s="17"/>
      <c r="I65" s="17"/>
      <c r="J65" s="17"/>
    </row>
    <row r="66" spans="2:10" ht="12.75" customHeight="1" x14ac:dyDescent="0.2">
      <c r="B66" s="17"/>
      <c r="C66" s="17"/>
      <c r="D66" s="17"/>
      <c r="E66" s="17"/>
      <c r="F66" s="17"/>
      <c r="G66" s="17"/>
      <c r="H66" s="17"/>
      <c r="I66" s="17"/>
      <c r="J66" s="17"/>
    </row>
    <row r="67" spans="2:10" ht="12.75" customHeight="1" x14ac:dyDescent="0.2">
      <c r="B67" s="17"/>
      <c r="C67" s="17"/>
      <c r="D67" s="17"/>
      <c r="E67" s="17"/>
      <c r="F67" s="17"/>
      <c r="G67" s="17"/>
      <c r="H67" s="17"/>
      <c r="I67" s="17"/>
      <c r="J67" s="17"/>
    </row>
    <row r="68" spans="2:10" ht="12.75" customHeight="1" x14ac:dyDescent="0.2">
      <c r="B68" s="17"/>
      <c r="C68" s="17"/>
      <c r="D68" s="17"/>
      <c r="E68" s="17"/>
      <c r="F68" s="17"/>
      <c r="G68" s="17"/>
      <c r="H68" s="17"/>
      <c r="I68" s="17"/>
      <c r="J68" s="17"/>
    </row>
    <row r="69" spans="2:10" ht="12.75" customHeight="1" x14ac:dyDescent="0.2">
      <c r="B69" s="17"/>
      <c r="C69" s="17"/>
      <c r="D69" s="17"/>
      <c r="E69" s="17"/>
      <c r="F69" s="17"/>
      <c r="G69" s="17"/>
      <c r="H69" s="17"/>
      <c r="I69" s="17"/>
      <c r="J69" s="17"/>
    </row>
    <row r="70" spans="2:10" ht="12.75" customHeight="1" x14ac:dyDescent="0.2">
      <c r="B70" s="17"/>
      <c r="C70" s="17"/>
      <c r="D70" s="17"/>
      <c r="E70" s="17"/>
      <c r="F70" s="17"/>
      <c r="G70" s="17"/>
      <c r="H70" s="17"/>
      <c r="I70" s="17"/>
      <c r="J70" s="17"/>
    </row>
    <row r="71" spans="2:10" ht="12.75" customHeight="1" x14ac:dyDescent="0.2">
      <c r="B71" s="17"/>
      <c r="C71" s="17"/>
      <c r="D71" s="17"/>
      <c r="E71" s="17"/>
      <c r="F71" s="17"/>
      <c r="G71" s="17"/>
      <c r="H71" s="17"/>
      <c r="I71" s="17"/>
      <c r="J71" s="17"/>
    </row>
    <row r="72" spans="2:10" ht="12.75" customHeight="1" x14ac:dyDescent="0.2">
      <c r="B72" s="17"/>
      <c r="C72" s="17"/>
      <c r="D72" s="17"/>
      <c r="E72" s="17"/>
      <c r="F72" s="17"/>
      <c r="G72" s="17"/>
      <c r="H72" s="17"/>
      <c r="I72" s="17"/>
      <c r="J72" s="17"/>
    </row>
    <row r="73" spans="2:10" ht="12.75" customHeight="1" x14ac:dyDescent="0.2">
      <c r="B73" s="17"/>
      <c r="C73" s="17"/>
      <c r="D73" s="17"/>
      <c r="E73" s="17"/>
      <c r="F73" s="17"/>
      <c r="G73" s="17"/>
      <c r="H73" s="17"/>
      <c r="I73" s="17"/>
      <c r="J73" s="17"/>
    </row>
    <row r="74" spans="2:10" ht="12.75" customHeight="1" x14ac:dyDescent="0.2">
      <c r="B74" s="17"/>
      <c r="C74" s="17"/>
      <c r="D74" s="17"/>
      <c r="E74" s="17"/>
      <c r="F74" s="17"/>
      <c r="G74" s="17"/>
      <c r="H74" s="17"/>
      <c r="I74" s="17"/>
      <c r="J74" s="17"/>
    </row>
    <row r="75" spans="2:10" ht="12.75" customHeight="1" x14ac:dyDescent="0.2">
      <c r="B75" s="17"/>
      <c r="C75" s="17"/>
      <c r="D75" s="17"/>
      <c r="E75" s="17"/>
      <c r="F75" s="17"/>
      <c r="G75" s="17"/>
      <c r="H75" s="17"/>
      <c r="I75" s="17"/>
      <c r="J75" s="17"/>
    </row>
    <row r="76" spans="2:10" ht="12.75" customHeight="1" x14ac:dyDescent="0.2">
      <c r="B76" s="17"/>
      <c r="C76" s="17"/>
      <c r="D76" s="17"/>
      <c r="E76" s="17"/>
      <c r="F76" s="17"/>
      <c r="G76" s="17"/>
      <c r="H76" s="17"/>
      <c r="I76" s="17"/>
      <c r="J76" s="17"/>
    </row>
    <row r="77" spans="2:10" ht="12.75" customHeight="1" x14ac:dyDescent="0.2">
      <c r="B77" s="17"/>
      <c r="C77" s="17"/>
      <c r="D77" s="17"/>
      <c r="E77" s="17"/>
      <c r="F77" s="17"/>
      <c r="G77" s="17"/>
      <c r="H77" s="17"/>
      <c r="I77" s="17"/>
      <c r="J77" s="17"/>
    </row>
    <row r="78" spans="2:10" ht="12.75" customHeight="1" x14ac:dyDescent="0.2">
      <c r="B78" s="17"/>
      <c r="C78" s="17"/>
      <c r="D78" s="17"/>
      <c r="E78" s="17"/>
      <c r="F78" s="17"/>
      <c r="G78" s="17"/>
      <c r="H78" s="17"/>
      <c r="I78" s="17"/>
      <c r="J78" s="17"/>
    </row>
    <row r="79" spans="2:10" ht="12.75" customHeight="1" x14ac:dyDescent="0.2">
      <c r="B79" s="17"/>
      <c r="C79" s="17"/>
      <c r="D79" s="17"/>
      <c r="E79" s="17"/>
      <c r="F79" s="17"/>
      <c r="G79" s="17"/>
      <c r="H79" s="17"/>
      <c r="I79" s="17"/>
      <c r="J79" s="17"/>
    </row>
    <row r="80" spans="2:10" ht="12.75" customHeight="1" x14ac:dyDescent="0.2">
      <c r="B80" s="17"/>
      <c r="C80" s="17"/>
      <c r="D80" s="17"/>
      <c r="E80" s="17"/>
      <c r="F80" s="17"/>
      <c r="G80" s="17"/>
      <c r="H80" s="17"/>
      <c r="I80" s="17"/>
      <c r="J80" s="17"/>
    </row>
    <row r="81" spans="2:10" ht="12.75" customHeight="1" x14ac:dyDescent="0.2">
      <c r="B81" s="17"/>
      <c r="C81" s="17"/>
      <c r="D81" s="17"/>
      <c r="E81" s="17"/>
      <c r="F81" s="17"/>
      <c r="G81" s="17"/>
      <c r="H81" s="17"/>
      <c r="I81" s="17"/>
      <c r="J81" s="17"/>
    </row>
    <row r="82" spans="2:10" ht="12.75" customHeight="1" x14ac:dyDescent="0.2">
      <c r="B82" s="17"/>
      <c r="C82" s="17"/>
      <c r="D82" s="17"/>
      <c r="E82" s="17"/>
      <c r="F82" s="17"/>
      <c r="G82" s="17"/>
      <c r="H82" s="17"/>
      <c r="I82" s="17"/>
      <c r="J82" s="17"/>
    </row>
    <row r="83" spans="2:10" ht="12.75" customHeight="1" x14ac:dyDescent="0.2">
      <c r="B83" s="17"/>
      <c r="C83" s="17"/>
      <c r="D83" s="17"/>
      <c r="E83" s="17"/>
      <c r="F83" s="17"/>
      <c r="G83" s="17"/>
      <c r="H83" s="17"/>
      <c r="I83" s="17"/>
      <c r="J83" s="17"/>
    </row>
    <row r="84" spans="2:10" ht="12.75" customHeight="1" x14ac:dyDescent="0.2">
      <c r="B84" s="17"/>
      <c r="C84" s="17"/>
      <c r="D84" s="17"/>
      <c r="E84" s="17"/>
      <c r="F84" s="17"/>
      <c r="G84" s="17"/>
      <c r="H84" s="17"/>
      <c r="I84" s="17"/>
      <c r="J84" s="17"/>
    </row>
    <row r="85" spans="2:10" ht="12.75" customHeight="1" x14ac:dyDescent="0.2">
      <c r="B85" s="17"/>
      <c r="C85" s="17"/>
      <c r="D85" s="17"/>
      <c r="E85" s="17"/>
      <c r="F85" s="17"/>
      <c r="G85" s="17"/>
      <c r="H85" s="17"/>
      <c r="I85" s="17"/>
      <c r="J85" s="17"/>
    </row>
    <row r="86" spans="2:10" ht="12.75" customHeight="1" x14ac:dyDescent="0.2">
      <c r="B86" s="17"/>
      <c r="C86" s="17"/>
      <c r="D86" s="17"/>
      <c r="E86" s="17"/>
      <c r="F86" s="17"/>
      <c r="G86" s="17"/>
      <c r="H86" s="17"/>
      <c r="I86" s="17"/>
      <c r="J86" s="17"/>
    </row>
    <row r="87" spans="2:10" ht="12.75" customHeight="1" x14ac:dyDescent="0.2">
      <c r="B87" s="17"/>
      <c r="C87" s="17"/>
      <c r="D87" s="17"/>
      <c r="E87" s="17"/>
      <c r="F87" s="17"/>
      <c r="G87" s="17"/>
      <c r="H87" s="17"/>
      <c r="I87" s="17"/>
      <c r="J87" s="17"/>
    </row>
    <row r="88" spans="2:10" ht="12.75" customHeight="1" x14ac:dyDescent="0.2">
      <c r="B88" s="17"/>
      <c r="C88" s="17"/>
      <c r="D88" s="17"/>
      <c r="E88" s="17"/>
      <c r="F88" s="17"/>
      <c r="G88" s="17"/>
      <c r="H88" s="17"/>
      <c r="I88" s="17"/>
      <c r="J88" s="17"/>
    </row>
    <row r="89" spans="2:10" ht="12.75" customHeight="1" x14ac:dyDescent="0.2">
      <c r="B89" s="17"/>
      <c r="C89" s="17"/>
      <c r="D89" s="17"/>
      <c r="E89" s="17"/>
      <c r="F89" s="17"/>
      <c r="G89" s="17"/>
      <c r="H89" s="17"/>
      <c r="I89" s="17"/>
      <c r="J89" s="17"/>
    </row>
    <row r="90" spans="2:10" ht="12.75" customHeight="1" x14ac:dyDescent="0.2">
      <c r="B90" s="17"/>
      <c r="C90" s="17"/>
      <c r="D90" s="17"/>
      <c r="E90" s="17"/>
      <c r="F90" s="17"/>
      <c r="G90" s="17"/>
      <c r="H90" s="17"/>
      <c r="I90" s="17"/>
      <c r="J90" s="17"/>
    </row>
    <row r="91" spans="2:10" ht="12.75" customHeight="1" x14ac:dyDescent="0.2">
      <c r="B91" s="17"/>
      <c r="C91" s="17"/>
      <c r="D91" s="17"/>
      <c r="E91" s="17"/>
      <c r="F91" s="17"/>
      <c r="G91" s="17"/>
      <c r="H91" s="17"/>
      <c r="I91" s="17"/>
      <c r="J91" s="17"/>
    </row>
    <row r="92" spans="2:10" ht="12.75" customHeight="1" x14ac:dyDescent="0.2">
      <c r="B92" s="17"/>
      <c r="C92" s="17"/>
      <c r="D92" s="17"/>
      <c r="E92" s="17"/>
      <c r="F92" s="17"/>
      <c r="G92" s="17"/>
      <c r="H92" s="17"/>
      <c r="I92" s="17"/>
      <c r="J92" s="17"/>
    </row>
    <row r="93" spans="2:10" ht="12.75" customHeight="1" x14ac:dyDescent="0.2">
      <c r="B93" s="17"/>
      <c r="C93" s="17"/>
      <c r="D93" s="17"/>
      <c r="E93" s="17"/>
      <c r="F93" s="17"/>
      <c r="G93" s="17"/>
      <c r="H93" s="17"/>
      <c r="I93" s="17"/>
      <c r="J93" s="17"/>
    </row>
    <row r="94" spans="2:10" ht="12.75" customHeight="1" x14ac:dyDescent="0.2">
      <c r="B94" s="17"/>
      <c r="C94" s="17"/>
      <c r="D94" s="17"/>
      <c r="E94" s="17"/>
      <c r="F94" s="17"/>
      <c r="G94" s="17"/>
      <c r="H94" s="17"/>
      <c r="I94" s="17"/>
      <c r="J94" s="17"/>
    </row>
    <row r="95" spans="2:10" ht="12.75" customHeight="1" x14ac:dyDescent="0.2">
      <c r="B95" s="17"/>
      <c r="C95" s="17"/>
      <c r="D95" s="17"/>
      <c r="E95" s="17"/>
      <c r="F95" s="17"/>
      <c r="G95" s="17"/>
      <c r="H95" s="17"/>
      <c r="I95" s="17"/>
      <c r="J95" s="17"/>
    </row>
    <row r="96" spans="2:10" ht="12.75" customHeight="1" x14ac:dyDescent="0.2">
      <c r="B96" s="17"/>
      <c r="C96" s="17"/>
      <c r="D96" s="17"/>
      <c r="E96" s="17"/>
      <c r="F96" s="17"/>
      <c r="G96" s="17"/>
      <c r="H96" s="17"/>
      <c r="I96" s="17"/>
      <c r="J96" s="17"/>
    </row>
    <row r="97" spans="2:10" ht="12.75" customHeight="1" x14ac:dyDescent="0.2">
      <c r="B97" s="17"/>
      <c r="C97" s="17"/>
      <c r="D97" s="17"/>
      <c r="E97" s="17"/>
      <c r="F97" s="17"/>
      <c r="G97" s="17"/>
      <c r="H97" s="17"/>
      <c r="I97" s="17"/>
      <c r="J97" s="17"/>
    </row>
    <row r="98" spans="2:10" ht="12.75" customHeight="1" x14ac:dyDescent="0.2">
      <c r="B98" s="17"/>
      <c r="C98" s="17"/>
      <c r="D98" s="17"/>
      <c r="E98" s="17"/>
      <c r="F98" s="17"/>
      <c r="G98" s="17"/>
      <c r="H98" s="17"/>
      <c r="I98" s="17"/>
      <c r="J98" s="17"/>
    </row>
    <row r="99" spans="2:10" ht="12.75" customHeight="1" x14ac:dyDescent="0.2">
      <c r="B99" s="17"/>
      <c r="C99" s="17"/>
      <c r="D99" s="17"/>
      <c r="E99" s="17"/>
      <c r="F99" s="17"/>
      <c r="G99" s="17"/>
      <c r="H99" s="17"/>
      <c r="I99" s="17"/>
      <c r="J99" s="17"/>
    </row>
    <row r="100" spans="2:10" ht="12.75" customHeight="1" x14ac:dyDescent="0.2">
      <c r="B100" s="17"/>
      <c r="C100" s="17"/>
      <c r="D100" s="17"/>
      <c r="E100" s="17"/>
      <c r="F100" s="17"/>
      <c r="G100" s="17"/>
      <c r="H100" s="17"/>
      <c r="I100" s="17"/>
      <c r="J100" s="17"/>
    </row>
    <row r="101" spans="2:10" ht="12.75" customHeight="1" x14ac:dyDescent="0.2">
      <c r="B101" s="17"/>
      <c r="C101" s="17"/>
      <c r="D101" s="17"/>
      <c r="E101" s="17"/>
      <c r="F101" s="17"/>
      <c r="G101" s="17"/>
      <c r="H101" s="17"/>
      <c r="I101" s="17"/>
      <c r="J101" s="17"/>
    </row>
    <row r="102" spans="2:10" ht="12.75" customHeight="1" x14ac:dyDescent="0.2">
      <c r="B102" s="17"/>
      <c r="C102" s="17"/>
      <c r="D102" s="17"/>
      <c r="E102" s="17"/>
      <c r="F102" s="17"/>
      <c r="G102" s="17"/>
      <c r="H102" s="17"/>
      <c r="I102" s="17"/>
      <c r="J102" s="17"/>
    </row>
    <row r="103" spans="2:10" ht="12.75" customHeight="1" x14ac:dyDescent="0.2">
      <c r="B103" s="17"/>
      <c r="C103" s="17"/>
      <c r="D103" s="17"/>
      <c r="E103" s="17"/>
      <c r="F103" s="17"/>
      <c r="G103" s="17"/>
      <c r="H103" s="17"/>
      <c r="I103" s="17"/>
      <c r="J103" s="17"/>
    </row>
    <row r="104" spans="2:10" ht="12.75" customHeight="1" x14ac:dyDescent="0.2">
      <c r="B104" s="17"/>
      <c r="C104" s="17"/>
      <c r="D104" s="17"/>
      <c r="E104" s="17"/>
      <c r="F104" s="17"/>
      <c r="G104" s="17"/>
      <c r="H104" s="17"/>
      <c r="I104" s="17"/>
      <c r="J104" s="17"/>
    </row>
    <row r="105" spans="2:10" ht="12.75" customHeight="1" x14ac:dyDescent="0.2">
      <c r="B105" s="17"/>
      <c r="C105" s="17"/>
      <c r="D105" s="17"/>
      <c r="E105" s="17"/>
      <c r="F105" s="17"/>
      <c r="G105" s="17"/>
      <c r="H105" s="17"/>
      <c r="I105" s="17"/>
      <c r="J105" s="17"/>
    </row>
    <row r="106" spans="2:10" ht="12.75" customHeight="1" x14ac:dyDescent="0.2">
      <c r="B106" s="17"/>
      <c r="C106" s="17"/>
      <c r="D106" s="17"/>
      <c r="E106" s="17"/>
      <c r="F106" s="17"/>
      <c r="G106" s="17"/>
      <c r="H106" s="17"/>
      <c r="I106" s="17"/>
      <c r="J106" s="17"/>
    </row>
    <row r="107" spans="2:10" ht="12.75" customHeight="1" x14ac:dyDescent="0.2">
      <c r="B107" s="17"/>
      <c r="C107" s="17"/>
      <c r="D107" s="17"/>
      <c r="E107" s="17"/>
      <c r="F107" s="17"/>
      <c r="G107" s="17"/>
      <c r="H107" s="17"/>
      <c r="I107" s="17"/>
      <c r="J107" s="17"/>
    </row>
    <row r="108" spans="2:10" ht="12.75" customHeight="1" x14ac:dyDescent="0.2">
      <c r="B108" s="17"/>
      <c r="C108" s="17"/>
      <c r="D108" s="17"/>
      <c r="E108" s="17"/>
      <c r="F108" s="17"/>
      <c r="G108" s="17"/>
      <c r="H108" s="17"/>
      <c r="I108" s="17"/>
      <c r="J108" s="17"/>
    </row>
    <row r="109" spans="2:10" ht="12.75" customHeight="1" x14ac:dyDescent="0.2">
      <c r="B109" s="17"/>
      <c r="C109" s="17"/>
      <c r="D109" s="17"/>
      <c r="E109" s="17"/>
      <c r="F109" s="17"/>
      <c r="G109" s="17"/>
      <c r="H109" s="17"/>
      <c r="I109" s="17"/>
      <c r="J109" s="17"/>
    </row>
    <row r="110" spans="2:10" ht="12.75" customHeight="1" x14ac:dyDescent="0.2">
      <c r="B110" s="17"/>
      <c r="C110" s="17"/>
      <c r="D110" s="17"/>
      <c r="E110" s="17"/>
      <c r="F110" s="17"/>
      <c r="G110" s="17"/>
      <c r="H110" s="17"/>
      <c r="I110" s="17"/>
      <c r="J110" s="17"/>
    </row>
    <row r="111" spans="2:10" ht="12.75" customHeight="1" x14ac:dyDescent="0.2">
      <c r="B111" s="17"/>
      <c r="C111" s="17"/>
      <c r="D111" s="17"/>
      <c r="E111" s="17"/>
      <c r="F111" s="17"/>
      <c r="G111" s="17"/>
      <c r="H111" s="17"/>
      <c r="I111" s="17"/>
      <c r="J111" s="17"/>
    </row>
    <row r="112" spans="2:10" ht="12.75" customHeight="1" x14ac:dyDescent="0.2">
      <c r="B112" s="17"/>
      <c r="C112" s="17"/>
      <c r="D112" s="17"/>
      <c r="E112" s="17"/>
      <c r="F112" s="17"/>
      <c r="G112" s="17"/>
      <c r="H112" s="17"/>
      <c r="I112" s="17"/>
      <c r="J112" s="17"/>
    </row>
    <row r="113" spans="2:10" ht="12.75" customHeight="1" x14ac:dyDescent="0.2">
      <c r="B113" s="17"/>
      <c r="C113" s="17"/>
      <c r="D113" s="17"/>
      <c r="E113" s="17"/>
      <c r="F113" s="17"/>
      <c r="G113" s="17"/>
      <c r="H113" s="17"/>
      <c r="I113" s="17"/>
      <c r="J113" s="17"/>
    </row>
    <row r="114" spans="2:10" ht="12.75" customHeight="1" x14ac:dyDescent="0.2">
      <c r="B114" s="17"/>
      <c r="C114" s="17"/>
      <c r="D114" s="17"/>
      <c r="E114" s="17"/>
      <c r="F114" s="17"/>
      <c r="G114" s="17"/>
      <c r="H114" s="17"/>
      <c r="I114" s="17"/>
      <c r="J114" s="17"/>
    </row>
    <row r="115" spans="2:10" ht="12.75" customHeight="1" x14ac:dyDescent="0.2">
      <c r="B115" s="17"/>
      <c r="C115" s="17"/>
      <c r="D115" s="17"/>
      <c r="E115" s="17"/>
      <c r="F115" s="17"/>
      <c r="G115" s="17"/>
      <c r="H115" s="17"/>
      <c r="I115" s="17"/>
      <c r="J115" s="17"/>
    </row>
    <row r="116" spans="2:10" ht="12.75" customHeight="1" x14ac:dyDescent="0.2">
      <c r="B116" s="17"/>
      <c r="C116" s="17"/>
      <c r="D116" s="17"/>
      <c r="E116" s="17"/>
      <c r="F116" s="17"/>
      <c r="G116" s="17"/>
      <c r="H116" s="17"/>
      <c r="I116" s="17"/>
      <c r="J116" s="17"/>
    </row>
    <row r="117" spans="2:10" ht="12.75" customHeight="1" x14ac:dyDescent="0.2">
      <c r="B117" s="17"/>
      <c r="C117" s="17"/>
      <c r="D117" s="17"/>
      <c r="E117" s="17"/>
      <c r="F117" s="17"/>
      <c r="G117" s="17"/>
      <c r="H117" s="17"/>
      <c r="I117" s="17"/>
      <c r="J117" s="17"/>
    </row>
    <row r="118" spans="2:10" ht="12.75" customHeight="1" x14ac:dyDescent="0.2">
      <c r="B118" s="17"/>
      <c r="C118" s="17"/>
      <c r="D118" s="17"/>
      <c r="E118" s="17"/>
      <c r="F118" s="17"/>
      <c r="G118" s="17"/>
      <c r="H118" s="17"/>
      <c r="I118" s="17"/>
      <c r="J118" s="17"/>
    </row>
    <row r="119" spans="2:10" ht="12.75" customHeight="1" x14ac:dyDescent="0.2">
      <c r="B119" s="17"/>
      <c r="C119" s="17"/>
      <c r="D119" s="17"/>
      <c r="E119" s="17"/>
      <c r="F119" s="17"/>
      <c r="G119" s="17"/>
      <c r="H119" s="17"/>
      <c r="I119" s="17"/>
      <c r="J119" s="17"/>
    </row>
    <row r="120" spans="2:10" ht="12.75" customHeight="1" x14ac:dyDescent="0.2">
      <c r="B120" s="17"/>
      <c r="C120" s="17"/>
      <c r="D120" s="17"/>
      <c r="E120" s="17"/>
      <c r="F120" s="17"/>
      <c r="G120" s="17"/>
      <c r="H120" s="17"/>
      <c r="I120" s="17"/>
      <c r="J120" s="17"/>
    </row>
    <row r="121" spans="2:10" ht="12.75" customHeight="1" x14ac:dyDescent="0.2">
      <c r="B121" s="17"/>
      <c r="C121" s="17"/>
      <c r="D121" s="17"/>
      <c r="E121" s="17"/>
      <c r="F121" s="17"/>
      <c r="G121" s="17"/>
      <c r="H121" s="17"/>
      <c r="I121" s="17"/>
      <c r="J121" s="17"/>
    </row>
    <row r="122" spans="2:10" ht="12.75" customHeight="1" x14ac:dyDescent="0.2">
      <c r="B122" s="17"/>
      <c r="C122" s="17"/>
      <c r="D122" s="17"/>
      <c r="E122" s="17"/>
      <c r="F122" s="17"/>
      <c r="G122" s="17"/>
      <c r="H122" s="17"/>
      <c r="I122" s="17"/>
      <c r="J122" s="17"/>
    </row>
    <row r="123" spans="2:10" ht="12.75" customHeight="1" x14ac:dyDescent="0.2">
      <c r="B123" s="17"/>
      <c r="C123" s="17"/>
      <c r="D123" s="17"/>
      <c r="E123" s="17"/>
      <c r="F123" s="17"/>
      <c r="G123" s="17"/>
      <c r="H123" s="17"/>
      <c r="I123" s="17"/>
      <c r="J123" s="17"/>
    </row>
    <row r="124" spans="2:10" ht="12.75" customHeight="1" x14ac:dyDescent="0.2">
      <c r="B124" s="17"/>
      <c r="C124" s="17"/>
      <c r="D124" s="17"/>
      <c r="E124" s="17"/>
      <c r="F124" s="17"/>
      <c r="G124" s="17"/>
      <c r="H124" s="17"/>
      <c r="I124" s="17"/>
      <c r="J124" s="17"/>
    </row>
    <row r="125" spans="2:10" ht="12.75" customHeight="1" x14ac:dyDescent="0.2">
      <c r="B125" s="17"/>
      <c r="C125" s="17"/>
      <c r="D125" s="17"/>
      <c r="E125" s="17"/>
      <c r="F125" s="17"/>
      <c r="G125" s="17"/>
      <c r="H125" s="17"/>
      <c r="I125" s="17"/>
      <c r="J125" s="17"/>
    </row>
    <row r="126" spans="2:10" ht="12.75" customHeight="1" x14ac:dyDescent="0.2">
      <c r="B126" s="17"/>
      <c r="C126" s="17"/>
      <c r="D126" s="17"/>
      <c r="E126" s="17"/>
      <c r="F126" s="17"/>
      <c r="G126" s="17"/>
      <c r="H126" s="17"/>
      <c r="I126" s="17"/>
      <c r="J126" s="17"/>
    </row>
    <row r="127" spans="2:10" ht="12.75" customHeight="1" x14ac:dyDescent="0.2">
      <c r="B127" s="17"/>
      <c r="C127" s="17"/>
      <c r="D127" s="17"/>
      <c r="E127" s="17"/>
      <c r="F127" s="17"/>
      <c r="G127" s="17"/>
      <c r="H127" s="17"/>
      <c r="I127" s="17"/>
      <c r="J127" s="17"/>
    </row>
    <row r="128" spans="2:10" ht="12.75" customHeight="1" x14ac:dyDescent="0.2">
      <c r="B128" s="17"/>
      <c r="C128" s="17"/>
      <c r="D128" s="17"/>
      <c r="E128" s="17"/>
      <c r="F128" s="17"/>
      <c r="G128" s="17"/>
      <c r="H128" s="17"/>
      <c r="I128" s="17"/>
      <c r="J128" s="17"/>
    </row>
    <row r="129" spans="2:10" ht="12.75" customHeight="1" x14ac:dyDescent="0.2">
      <c r="B129" s="17"/>
      <c r="C129" s="17"/>
      <c r="D129" s="17"/>
      <c r="E129" s="17"/>
      <c r="F129" s="17"/>
      <c r="G129" s="17"/>
      <c r="H129" s="17"/>
      <c r="I129" s="17"/>
      <c r="J129" s="17"/>
    </row>
    <row r="130" spans="2:10" ht="12.75" customHeight="1" x14ac:dyDescent="0.2">
      <c r="B130" s="17"/>
      <c r="C130" s="17"/>
      <c r="D130" s="17"/>
      <c r="E130" s="17"/>
      <c r="F130" s="17"/>
      <c r="G130" s="17"/>
      <c r="H130" s="17"/>
      <c r="I130" s="17"/>
      <c r="J130" s="17"/>
    </row>
    <row r="131" spans="2:10" ht="12.75" customHeight="1" x14ac:dyDescent="0.2">
      <c r="B131" s="17"/>
      <c r="C131" s="17"/>
      <c r="D131" s="17"/>
      <c r="E131" s="17"/>
      <c r="F131" s="17"/>
      <c r="G131" s="17"/>
      <c r="H131" s="17"/>
      <c r="I131" s="17"/>
      <c r="J131" s="17"/>
    </row>
    <row r="132" spans="2:10" ht="12.75" customHeight="1" x14ac:dyDescent="0.2">
      <c r="B132" s="17"/>
      <c r="C132" s="17"/>
      <c r="D132" s="17"/>
      <c r="E132" s="17"/>
      <c r="F132" s="17"/>
      <c r="G132" s="17"/>
      <c r="H132" s="17"/>
      <c r="I132" s="17"/>
      <c r="J132" s="17"/>
    </row>
    <row r="133" spans="2:10" ht="12.75" customHeight="1" x14ac:dyDescent="0.2">
      <c r="B133" s="17"/>
      <c r="C133" s="17"/>
      <c r="D133" s="17"/>
      <c r="E133" s="17"/>
      <c r="F133" s="17"/>
      <c r="G133" s="17"/>
      <c r="H133" s="17"/>
      <c r="I133" s="17"/>
      <c r="J133" s="17"/>
    </row>
    <row r="134" spans="2:10" ht="12.75" customHeight="1" x14ac:dyDescent="0.2">
      <c r="B134" s="17"/>
      <c r="C134" s="17"/>
      <c r="D134" s="17"/>
      <c r="E134" s="17"/>
      <c r="F134" s="17"/>
      <c r="G134" s="17"/>
      <c r="H134" s="17"/>
      <c r="I134" s="17"/>
      <c r="J134" s="17"/>
    </row>
    <row r="135" spans="2:10" ht="12.75" customHeight="1" x14ac:dyDescent="0.2">
      <c r="B135" s="17"/>
      <c r="C135" s="17"/>
      <c r="D135" s="17"/>
      <c r="E135" s="17"/>
      <c r="F135" s="17"/>
      <c r="G135" s="17"/>
      <c r="H135" s="17"/>
      <c r="I135" s="17"/>
      <c r="J135" s="17"/>
    </row>
    <row r="136" spans="2:10" ht="12.75" customHeight="1" x14ac:dyDescent="0.2">
      <c r="B136" s="17"/>
      <c r="C136" s="17"/>
      <c r="D136" s="17"/>
      <c r="E136" s="17"/>
      <c r="F136" s="17"/>
      <c r="G136" s="17"/>
      <c r="H136" s="17"/>
      <c r="I136" s="17"/>
      <c r="J136" s="17"/>
    </row>
    <row r="137" spans="2:10" ht="12.75" customHeight="1" x14ac:dyDescent="0.2">
      <c r="B137" s="17"/>
      <c r="C137" s="17"/>
      <c r="D137" s="17"/>
      <c r="E137" s="17"/>
      <c r="F137" s="17"/>
      <c r="G137" s="17"/>
      <c r="H137" s="17"/>
      <c r="I137" s="17"/>
      <c r="J137" s="17"/>
    </row>
    <row r="138" spans="2:10" ht="12.75" customHeight="1" x14ac:dyDescent="0.2">
      <c r="B138" s="17"/>
      <c r="C138" s="17"/>
      <c r="D138" s="17"/>
      <c r="E138" s="17"/>
      <c r="F138" s="17"/>
      <c r="G138" s="17"/>
      <c r="H138" s="17"/>
      <c r="I138" s="17"/>
      <c r="J138" s="17"/>
    </row>
    <row r="139" spans="2:10" ht="12.75" customHeight="1" x14ac:dyDescent="0.2">
      <c r="B139" s="17"/>
      <c r="C139" s="17"/>
      <c r="D139" s="17"/>
      <c r="E139" s="17"/>
      <c r="F139" s="17"/>
      <c r="G139" s="17"/>
      <c r="H139" s="17"/>
      <c r="I139" s="17"/>
      <c r="J139" s="17"/>
    </row>
    <row r="140" spans="2:10" ht="12.75" customHeight="1" x14ac:dyDescent="0.2">
      <c r="B140" s="17"/>
      <c r="C140" s="17"/>
      <c r="D140" s="17"/>
      <c r="E140" s="17"/>
      <c r="F140" s="17"/>
      <c r="G140" s="17"/>
      <c r="H140" s="17"/>
      <c r="I140" s="17"/>
      <c r="J140" s="17"/>
    </row>
    <row r="141" spans="2:10" ht="12.75" customHeight="1" x14ac:dyDescent="0.2">
      <c r="B141" s="17"/>
      <c r="C141" s="17"/>
      <c r="D141" s="17"/>
      <c r="E141" s="17"/>
      <c r="F141" s="17"/>
      <c r="G141" s="17"/>
      <c r="H141" s="17"/>
      <c r="I141" s="17"/>
      <c r="J141" s="17"/>
    </row>
    <row r="142" spans="2:10" ht="12.75" customHeight="1" x14ac:dyDescent="0.2">
      <c r="B142" s="17"/>
      <c r="C142" s="17"/>
      <c r="D142" s="17"/>
      <c r="E142" s="17"/>
      <c r="F142" s="17"/>
      <c r="G142" s="17"/>
      <c r="H142" s="17"/>
      <c r="I142" s="17"/>
      <c r="J142" s="17"/>
    </row>
    <row r="143" spans="2:10" ht="12.75" customHeight="1" x14ac:dyDescent="0.2">
      <c r="B143" s="17"/>
      <c r="C143" s="17"/>
      <c r="D143" s="17"/>
      <c r="E143" s="17"/>
      <c r="F143" s="17"/>
      <c r="G143" s="17"/>
      <c r="H143" s="17"/>
      <c r="I143" s="17"/>
      <c r="J143" s="17"/>
    </row>
    <row r="144" spans="2:10" ht="12.75" customHeight="1" x14ac:dyDescent="0.2">
      <c r="B144" s="17"/>
      <c r="C144" s="17"/>
      <c r="D144" s="17"/>
      <c r="E144" s="17"/>
      <c r="F144" s="17"/>
      <c r="G144" s="17"/>
      <c r="H144" s="17"/>
      <c r="I144" s="17"/>
      <c r="J144" s="17"/>
    </row>
    <row r="145" spans="2:10" ht="12.75" customHeight="1" x14ac:dyDescent="0.2">
      <c r="B145" s="17"/>
      <c r="C145" s="17"/>
      <c r="D145" s="17"/>
      <c r="E145" s="17"/>
      <c r="F145" s="17"/>
      <c r="G145" s="17"/>
      <c r="H145" s="17"/>
      <c r="I145" s="17"/>
      <c r="J145" s="17"/>
    </row>
    <row r="146" spans="2:10" ht="12.75" customHeight="1" x14ac:dyDescent="0.2">
      <c r="B146" s="17"/>
      <c r="C146" s="17"/>
      <c r="D146" s="17"/>
      <c r="E146" s="17"/>
      <c r="F146" s="17"/>
      <c r="G146" s="17"/>
      <c r="H146" s="17"/>
      <c r="I146" s="17"/>
      <c r="J146" s="17"/>
    </row>
    <row r="147" spans="2:10" ht="12.75" customHeight="1" x14ac:dyDescent="0.2">
      <c r="B147" s="17"/>
      <c r="C147" s="17"/>
      <c r="D147" s="17"/>
      <c r="E147" s="17"/>
      <c r="F147" s="17"/>
      <c r="G147" s="17"/>
      <c r="H147" s="17"/>
      <c r="I147" s="17"/>
      <c r="J147" s="17"/>
    </row>
    <row r="148" spans="2:10" ht="12.75" customHeight="1" x14ac:dyDescent="0.2">
      <c r="B148" s="17"/>
      <c r="C148" s="17"/>
      <c r="D148" s="17"/>
      <c r="E148" s="17"/>
      <c r="F148" s="17"/>
      <c r="G148" s="17"/>
      <c r="H148" s="17"/>
      <c r="I148" s="17"/>
      <c r="J148" s="17"/>
    </row>
    <row r="149" spans="2:10" ht="12.75" customHeight="1" x14ac:dyDescent="0.2">
      <c r="B149" s="17"/>
      <c r="C149" s="17"/>
      <c r="D149" s="17"/>
      <c r="E149" s="17"/>
      <c r="F149" s="17"/>
      <c r="G149" s="17"/>
      <c r="H149" s="17"/>
      <c r="I149" s="17"/>
      <c r="J149" s="17"/>
    </row>
    <row r="150" spans="2:10" ht="12.75" customHeight="1" x14ac:dyDescent="0.2">
      <c r="B150" s="17"/>
      <c r="C150" s="17"/>
      <c r="D150" s="17"/>
      <c r="E150" s="17"/>
      <c r="F150" s="17"/>
      <c r="G150" s="17"/>
      <c r="H150" s="17"/>
      <c r="I150" s="17"/>
      <c r="J150" s="17"/>
    </row>
    <row r="151" spans="2:10" ht="12.75" customHeight="1" x14ac:dyDescent="0.2">
      <c r="B151" s="17"/>
      <c r="C151" s="17"/>
      <c r="D151" s="17"/>
      <c r="E151" s="17"/>
      <c r="F151" s="17"/>
      <c r="G151" s="17"/>
      <c r="H151" s="17"/>
      <c r="I151" s="17"/>
      <c r="J151" s="17"/>
    </row>
    <row r="152" spans="2:10" ht="12.75" customHeight="1" x14ac:dyDescent="0.2">
      <c r="B152" s="17"/>
      <c r="C152" s="17"/>
      <c r="D152" s="17"/>
      <c r="E152" s="17"/>
      <c r="F152" s="17"/>
      <c r="G152" s="17"/>
      <c r="H152" s="17"/>
      <c r="I152" s="17"/>
      <c r="J152" s="17"/>
    </row>
    <row r="153" spans="2:10" ht="12.75" customHeight="1" x14ac:dyDescent="0.2">
      <c r="B153" s="17"/>
      <c r="C153" s="17"/>
      <c r="D153" s="17"/>
      <c r="E153" s="17"/>
      <c r="F153" s="17"/>
      <c r="G153" s="17"/>
      <c r="H153" s="17"/>
      <c r="I153" s="17"/>
      <c r="J153" s="17"/>
    </row>
    <row r="154" spans="2:10" ht="12.75" customHeight="1" x14ac:dyDescent="0.2">
      <c r="B154" s="17"/>
      <c r="C154" s="17"/>
      <c r="D154" s="17"/>
      <c r="E154" s="17"/>
      <c r="F154" s="17"/>
      <c r="G154" s="17"/>
      <c r="H154" s="17"/>
      <c r="I154" s="17"/>
      <c r="J154" s="17"/>
    </row>
    <row r="155" spans="2:10" ht="12.75" customHeight="1" x14ac:dyDescent="0.2">
      <c r="B155" s="17"/>
      <c r="C155" s="17"/>
      <c r="D155" s="17"/>
      <c r="E155" s="17"/>
      <c r="F155" s="17"/>
      <c r="G155" s="17"/>
      <c r="H155" s="17"/>
      <c r="I155" s="17"/>
      <c r="J155" s="17"/>
    </row>
    <row r="156" spans="2:10" ht="12.75" customHeight="1" x14ac:dyDescent="0.2">
      <c r="B156" s="17"/>
      <c r="C156" s="17"/>
      <c r="D156" s="17"/>
      <c r="E156" s="17"/>
      <c r="F156" s="17"/>
      <c r="G156" s="17"/>
      <c r="H156" s="17"/>
      <c r="I156" s="17"/>
      <c r="J156" s="17"/>
    </row>
    <row r="157" spans="2:10" ht="12.75" customHeight="1" x14ac:dyDescent="0.2">
      <c r="B157" s="17"/>
      <c r="C157" s="17"/>
      <c r="D157" s="17"/>
      <c r="E157" s="17"/>
      <c r="F157" s="17"/>
      <c r="G157" s="17"/>
      <c r="H157" s="17"/>
      <c r="I157" s="17"/>
      <c r="J157" s="17"/>
    </row>
    <row r="158" spans="2:10" ht="12.75" customHeight="1" x14ac:dyDescent="0.2">
      <c r="B158" s="17"/>
      <c r="C158" s="17"/>
      <c r="D158" s="17"/>
      <c r="E158" s="17"/>
      <c r="F158" s="17"/>
      <c r="G158" s="17"/>
      <c r="H158" s="17"/>
      <c r="I158" s="17"/>
      <c r="J158" s="17"/>
    </row>
    <row r="159" spans="2:10" ht="12.75" customHeight="1" x14ac:dyDescent="0.2">
      <c r="B159" s="17"/>
      <c r="C159" s="17"/>
      <c r="D159" s="17"/>
      <c r="E159" s="17"/>
      <c r="F159" s="17"/>
      <c r="G159" s="17"/>
      <c r="H159" s="17"/>
      <c r="I159" s="17"/>
      <c r="J159" s="17"/>
    </row>
    <row r="160" spans="2:10" ht="12.75" customHeight="1" x14ac:dyDescent="0.2">
      <c r="B160" s="17"/>
      <c r="C160" s="17"/>
      <c r="D160" s="17"/>
      <c r="E160" s="17"/>
      <c r="F160" s="17"/>
      <c r="G160" s="17"/>
      <c r="H160" s="17"/>
      <c r="I160" s="17"/>
      <c r="J160" s="17"/>
    </row>
    <row r="161" spans="2:10" ht="12.75" customHeight="1" x14ac:dyDescent="0.2">
      <c r="B161" s="17"/>
      <c r="C161" s="17"/>
      <c r="D161" s="17"/>
      <c r="E161" s="17"/>
      <c r="F161" s="17"/>
      <c r="G161" s="17"/>
      <c r="H161" s="17"/>
      <c r="I161" s="17"/>
      <c r="J161" s="17"/>
    </row>
    <row r="162" spans="2:10" ht="12.75" customHeight="1" x14ac:dyDescent="0.2">
      <c r="B162" s="17"/>
      <c r="C162" s="17"/>
      <c r="D162" s="17"/>
      <c r="E162" s="17"/>
      <c r="F162" s="17"/>
      <c r="G162" s="17"/>
      <c r="H162" s="17"/>
      <c r="I162" s="17"/>
      <c r="J162" s="17"/>
    </row>
    <row r="163" spans="2:10" ht="12.75" customHeight="1" x14ac:dyDescent="0.2">
      <c r="B163" s="17"/>
      <c r="C163" s="17"/>
      <c r="D163" s="17"/>
      <c r="E163" s="17"/>
      <c r="F163" s="17"/>
      <c r="G163" s="17"/>
      <c r="H163" s="17"/>
      <c r="I163" s="17"/>
      <c r="J163" s="17"/>
    </row>
    <row r="164" spans="2:10" ht="12.75" customHeight="1" x14ac:dyDescent="0.2">
      <c r="B164" s="17"/>
      <c r="C164" s="17"/>
      <c r="D164" s="17"/>
      <c r="E164" s="17"/>
      <c r="F164" s="17"/>
      <c r="G164" s="17"/>
      <c r="H164" s="17"/>
      <c r="I164" s="17"/>
      <c r="J164" s="17"/>
    </row>
    <row r="165" spans="2:10" ht="12.75" customHeight="1" x14ac:dyDescent="0.2">
      <c r="B165" s="17"/>
      <c r="C165" s="17"/>
      <c r="D165" s="17"/>
      <c r="E165" s="17"/>
      <c r="F165" s="17"/>
      <c r="G165" s="17"/>
      <c r="H165" s="17"/>
      <c r="I165" s="17"/>
      <c r="J165" s="17"/>
    </row>
    <row r="166" spans="2:10" ht="12.75" customHeight="1" x14ac:dyDescent="0.2">
      <c r="B166" s="17"/>
      <c r="C166" s="17"/>
      <c r="D166" s="17"/>
      <c r="E166" s="17"/>
      <c r="F166" s="17"/>
      <c r="G166" s="17"/>
      <c r="H166" s="17"/>
      <c r="I166" s="17"/>
      <c r="J166" s="17"/>
    </row>
    <row r="167" spans="2:10" ht="12.75" customHeight="1" x14ac:dyDescent="0.2">
      <c r="B167" s="17"/>
      <c r="C167" s="17"/>
      <c r="D167" s="17"/>
      <c r="E167" s="17"/>
      <c r="F167" s="17"/>
      <c r="G167" s="17"/>
      <c r="H167" s="17"/>
      <c r="I167" s="17"/>
      <c r="J167" s="17"/>
    </row>
    <row r="168" spans="2:10" ht="12.75" customHeight="1" x14ac:dyDescent="0.2">
      <c r="B168" s="17"/>
      <c r="C168" s="17"/>
      <c r="D168" s="17"/>
      <c r="E168" s="17"/>
      <c r="F168" s="17"/>
      <c r="G168" s="17"/>
      <c r="H168" s="17"/>
      <c r="I168" s="17"/>
      <c r="J168" s="17"/>
    </row>
    <row r="169" spans="2:10" ht="12.75" customHeight="1" x14ac:dyDescent="0.2">
      <c r="B169" s="17"/>
      <c r="C169" s="17"/>
      <c r="D169" s="17"/>
      <c r="E169" s="17"/>
      <c r="F169" s="17"/>
      <c r="G169" s="17"/>
      <c r="H169" s="17"/>
      <c r="I169" s="17"/>
      <c r="J169" s="17"/>
    </row>
    <row r="170" spans="2:10" ht="12.75" customHeight="1" x14ac:dyDescent="0.2">
      <c r="B170" s="17"/>
      <c r="C170" s="17"/>
      <c r="D170" s="17"/>
      <c r="E170" s="17"/>
      <c r="F170" s="17"/>
      <c r="G170" s="17"/>
      <c r="H170" s="17"/>
      <c r="I170" s="17"/>
      <c r="J170" s="17"/>
    </row>
    <row r="171" spans="2:10" ht="12.75" customHeight="1" x14ac:dyDescent="0.2">
      <c r="B171" s="17"/>
      <c r="C171" s="17"/>
      <c r="D171" s="17"/>
      <c r="E171" s="17"/>
      <c r="F171" s="17"/>
      <c r="G171" s="17"/>
      <c r="H171" s="17"/>
      <c r="I171" s="17"/>
      <c r="J171" s="17"/>
    </row>
    <row r="172" spans="2:10" ht="12.75" customHeight="1" x14ac:dyDescent="0.2">
      <c r="B172" s="17"/>
      <c r="C172" s="17"/>
      <c r="D172" s="17"/>
      <c r="E172" s="17"/>
      <c r="F172" s="17"/>
      <c r="G172" s="17"/>
      <c r="H172" s="17"/>
      <c r="I172" s="17"/>
      <c r="J172" s="17"/>
    </row>
    <row r="173" spans="2:10" ht="12.75" customHeight="1" x14ac:dyDescent="0.2">
      <c r="B173" s="17"/>
      <c r="C173" s="17"/>
      <c r="D173" s="17"/>
      <c r="E173" s="17"/>
      <c r="F173" s="17"/>
      <c r="G173" s="17"/>
      <c r="H173" s="17"/>
      <c r="I173" s="17"/>
      <c r="J173" s="17"/>
    </row>
    <row r="174" spans="2:10" ht="12.75" customHeight="1" x14ac:dyDescent="0.2">
      <c r="B174" s="17"/>
      <c r="C174" s="17"/>
      <c r="D174" s="17"/>
      <c r="E174" s="17"/>
      <c r="F174" s="17"/>
      <c r="G174" s="17"/>
      <c r="H174" s="17"/>
      <c r="I174" s="17"/>
      <c r="J174" s="17"/>
    </row>
    <row r="175" spans="2:10" ht="12.75" customHeight="1" x14ac:dyDescent="0.2">
      <c r="B175" s="17"/>
      <c r="C175" s="17"/>
      <c r="D175" s="17"/>
      <c r="E175" s="17"/>
      <c r="F175" s="17"/>
      <c r="G175" s="17"/>
      <c r="H175" s="17"/>
      <c r="I175" s="17"/>
      <c r="J175" s="17"/>
    </row>
    <row r="176" spans="2:10" ht="12.75" customHeight="1" x14ac:dyDescent="0.2">
      <c r="B176" s="17"/>
      <c r="C176" s="17"/>
      <c r="D176" s="17"/>
      <c r="E176" s="17"/>
      <c r="F176" s="17"/>
      <c r="G176" s="17"/>
      <c r="H176" s="17"/>
      <c r="I176" s="17"/>
      <c r="J176" s="17"/>
    </row>
    <row r="177" spans="2:10" ht="12.75" customHeight="1" x14ac:dyDescent="0.2">
      <c r="B177" s="17"/>
      <c r="C177" s="17"/>
      <c r="D177" s="17"/>
      <c r="E177" s="17"/>
      <c r="F177" s="17"/>
      <c r="G177" s="17"/>
      <c r="H177" s="17"/>
      <c r="I177" s="17"/>
      <c r="J177" s="17"/>
    </row>
    <row r="178" spans="2:10" ht="12.75" customHeight="1" x14ac:dyDescent="0.2">
      <c r="B178" s="17"/>
      <c r="C178" s="17"/>
      <c r="D178" s="17"/>
      <c r="E178" s="17"/>
      <c r="F178" s="17"/>
      <c r="G178" s="17"/>
      <c r="H178" s="17"/>
      <c r="I178" s="17"/>
      <c r="J178" s="17"/>
    </row>
    <row r="179" spans="2:10" ht="12.75" customHeight="1" x14ac:dyDescent="0.2">
      <c r="B179" s="17"/>
      <c r="C179" s="17"/>
      <c r="D179" s="17"/>
      <c r="E179" s="17"/>
      <c r="F179" s="17"/>
      <c r="G179" s="17"/>
      <c r="H179" s="17"/>
      <c r="I179" s="17"/>
      <c r="J179" s="17"/>
    </row>
    <row r="180" spans="2:10" ht="12.75" customHeight="1" x14ac:dyDescent="0.2">
      <c r="B180" s="17"/>
      <c r="C180" s="17"/>
      <c r="D180" s="17"/>
      <c r="E180" s="17"/>
      <c r="F180" s="17"/>
      <c r="G180" s="17"/>
      <c r="H180" s="17"/>
      <c r="I180" s="17"/>
      <c r="J180" s="17"/>
    </row>
    <row r="181" spans="2:10" ht="12.75" customHeight="1" x14ac:dyDescent="0.2">
      <c r="B181" s="17"/>
      <c r="C181" s="17"/>
      <c r="D181" s="17"/>
      <c r="E181" s="17"/>
      <c r="F181" s="17"/>
      <c r="G181" s="17"/>
      <c r="H181" s="17"/>
      <c r="I181" s="17"/>
      <c r="J181" s="17"/>
    </row>
    <row r="182" spans="2:10" ht="12.75" customHeight="1" x14ac:dyDescent="0.2">
      <c r="B182" s="17"/>
      <c r="C182" s="17"/>
      <c r="D182" s="17"/>
      <c r="E182" s="17"/>
      <c r="F182" s="17"/>
      <c r="G182" s="17"/>
      <c r="H182" s="17"/>
      <c r="I182" s="17"/>
      <c r="J182" s="17"/>
    </row>
    <row r="183" spans="2:10" ht="12.75" customHeight="1" x14ac:dyDescent="0.2">
      <c r="B183" s="17"/>
      <c r="C183" s="17"/>
      <c r="D183" s="17"/>
      <c r="E183" s="17"/>
      <c r="F183" s="17"/>
      <c r="G183" s="17"/>
      <c r="H183" s="17"/>
      <c r="I183" s="17"/>
      <c r="J183" s="17"/>
    </row>
    <row r="184" spans="2:10" ht="12.75" customHeight="1" x14ac:dyDescent="0.2">
      <c r="B184" s="17"/>
      <c r="C184" s="17"/>
      <c r="D184" s="17"/>
      <c r="E184" s="17"/>
      <c r="F184" s="17"/>
      <c r="G184" s="17"/>
      <c r="H184" s="17"/>
      <c r="I184" s="17"/>
      <c r="J184" s="17"/>
    </row>
    <row r="185" spans="2:10" ht="12.75" customHeight="1" x14ac:dyDescent="0.2">
      <c r="B185" s="17"/>
      <c r="C185" s="17"/>
      <c r="D185" s="17"/>
      <c r="E185" s="17"/>
      <c r="F185" s="17"/>
      <c r="G185" s="17"/>
      <c r="H185" s="17"/>
      <c r="I185" s="17"/>
      <c r="J185" s="17"/>
    </row>
    <row r="186" spans="2:10" ht="12.75" customHeight="1" x14ac:dyDescent="0.2">
      <c r="B186" s="17"/>
      <c r="C186" s="17"/>
      <c r="D186" s="17"/>
      <c r="E186" s="17"/>
      <c r="F186" s="17"/>
      <c r="G186" s="17"/>
      <c r="H186" s="17"/>
      <c r="I186" s="17"/>
      <c r="J186" s="17"/>
    </row>
    <row r="187" spans="2:10" ht="12.75" customHeight="1" x14ac:dyDescent="0.2">
      <c r="B187" s="17"/>
      <c r="C187" s="17"/>
      <c r="D187" s="17"/>
      <c r="E187" s="17"/>
      <c r="F187" s="17"/>
      <c r="G187" s="17"/>
      <c r="H187" s="17"/>
      <c r="I187" s="17"/>
      <c r="J187" s="17"/>
    </row>
  </sheetData>
  <mergeCells count="8">
    <mergeCell ref="A2:N2"/>
    <mergeCell ref="A4:N4"/>
    <mergeCell ref="A7:A8"/>
    <mergeCell ref="B7:D7"/>
    <mergeCell ref="E7:G7"/>
    <mergeCell ref="H7:J7"/>
    <mergeCell ref="K7:M7"/>
    <mergeCell ref="N7:N8"/>
  </mergeCells>
  <hyperlinks>
    <hyperlink ref="P1" location="Content!A1" display="Content"/>
  </hyperlinks>
  <pageMargins left="1" right="0.5" top="1" bottom="0.5" header="0.2" footer="0.2"/>
  <pageSetup paperSize="5" scale="67" orientation="landscape" r:id="rId1"/>
  <headerFooter>
    <oddFooter>&amp;R&amp;"-,Bold"Page 8</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39997558519241921"/>
    <pageSetUpPr fitToPage="1"/>
  </sheetPr>
  <dimension ref="A1:R63"/>
  <sheetViews>
    <sheetView showGridLines="0" zoomScale="85" zoomScaleNormal="85" zoomScaleSheetLayoutView="75" zoomScalePageLayoutView="75" workbookViewId="0">
      <pane ySplit="9" topLeftCell="A10" activePane="bottomLeft" state="frozen"/>
      <selection pane="bottomLeft"/>
    </sheetView>
  </sheetViews>
  <sheetFormatPr defaultRowHeight="12.75" customHeight="1" x14ac:dyDescent="0.2"/>
  <cols>
    <col min="1" max="1" width="39.7109375" style="1" customWidth="1"/>
    <col min="2" max="10" width="18" style="1" customWidth="1"/>
    <col min="11" max="11" width="5" style="1" customWidth="1"/>
    <col min="12" max="12" width="19.42578125" style="1" customWidth="1"/>
    <col min="13" max="15" width="9.140625" style="1"/>
    <col min="16" max="16" width="23.85546875" style="1" customWidth="1"/>
    <col min="17" max="17" width="9.140625" style="1"/>
    <col min="18" max="18" width="21.42578125" style="1" customWidth="1"/>
    <col min="19" max="16384" width="9.140625" style="1"/>
  </cols>
  <sheetData>
    <row r="1" spans="1:13" s="43" customFormat="1" ht="14.1" customHeight="1" thickTop="1" thickBot="1" x14ac:dyDescent="0.3">
      <c r="A1" s="1039"/>
      <c r="B1" s="1039"/>
      <c r="C1" s="1039"/>
      <c r="D1" s="1039"/>
      <c r="E1" s="1039"/>
      <c r="F1" s="1039"/>
      <c r="G1" s="1039"/>
      <c r="H1" s="1039"/>
      <c r="I1" s="1039"/>
      <c r="J1" s="1388"/>
      <c r="L1" s="3117" t="s">
        <v>2247</v>
      </c>
    </row>
    <row r="2" spans="1:13" s="43" customFormat="1" ht="14.1" customHeight="1" thickTop="1" x14ac:dyDescent="0.25">
      <c r="A2" s="3509" t="s">
        <v>2222</v>
      </c>
      <c r="B2" s="3509"/>
      <c r="C2" s="3509"/>
      <c r="D2" s="3509"/>
      <c r="E2" s="3509"/>
      <c r="F2" s="3509"/>
      <c r="G2" s="3509"/>
      <c r="H2" s="3509"/>
      <c r="I2" s="3509"/>
      <c r="J2" s="3509"/>
      <c r="K2" s="44"/>
      <c r="L2" s="44"/>
      <c r="M2" s="44"/>
    </row>
    <row r="3" spans="1:13" s="43" customFormat="1" ht="14.1" customHeight="1" x14ac:dyDescent="0.2">
      <c r="A3" s="1039"/>
      <c r="B3" s="1039"/>
      <c r="C3" s="1039"/>
      <c r="D3" s="1039"/>
      <c r="E3" s="1039"/>
      <c r="F3" s="1039"/>
      <c r="G3" s="1039"/>
      <c r="H3" s="1039"/>
      <c r="I3" s="1039"/>
      <c r="J3" s="1039"/>
    </row>
    <row r="4" spans="1:13" s="43" customFormat="1" ht="14.1" customHeight="1" x14ac:dyDescent="0.25">
      <c r="A4" s="3438" t="s">
        <v>2713</v>
      </c>
      <c r="B4" s="3438"/>
      <c r="C4" s="3438"/>
      <c r="D4" s="3438"/>
      <c r="E4" s="3438"/>
      <c r="F4" s="3438"/>
      <c r="G4" s="3438"/>
      <c r="H4" s="3438"/>
      <c r="I4" s="3438"/>
      <c r="J4" s="3438"/>
    </row>
    <row r="5" spans="1:13" s="43" customFormat="1" ht="14.1" customHeight="1" x14ac:dyDescent="0.25">
      <c r="A5" s="1439"/>
      <c r="B5" s="1040"/>
      <c r="C5" s="1040"/>
      <c r="D5" s="1040"/>
      <c r="E5" s="1040"/>
      <c r="F5" s="1040"/>
      <c r="G5" s="1040"/>
      <c r="H5" s="1040"/>
      <c r="I5" s="1040"/>
      <c r="J5" s="1040"/>
    </row>
    <row r="6" spans="1:13" s="43" customFormat="1" ht="14.1" customHeight="1" thickBot="1" x14ac:dyDescent="0.3">
      <c r="A6" s="1440"/>
      <c r="B6" s="1441"/>
      <c r="C6" s="1441"/>
      <c r="D6" s="1441"/>
      <c r="E6" s="1441"/>
      <c r="F6" s="1441"/>
      <c r="G6" s="1441"/>
      <c r="H6" s="1441"/>
      <c r="I6" s="1441"/>
      <c r="J6" s="1441"/>
    </row>
    <row r="7" spans="1:13" s="122" customFormat="1" ht="14.1" customHeight="1" x14ac:dyDescent="0.25">
      <c r="A7" s="3510" t="s">
        <v>214</v>
      </c>
      <c r="B7" s="3507" t="s">
        <v>963</v>
      </c>
      <c r="C7" s="3507"/>
      <c r="D7" s="3507"/>
      <c r="E7" s="3507"/>
      <c r="F7" s="3507"/>
      <c r="G7" s="3507"/>
      <c r="H7" s="3507"/>
      <c r="I7" s="3517" t="s">
        <v>964</v>
      </c>
      <c r="J7" s="212"/>
    </row>
    <row r="8" spans="1:13" s="122" customFormat="1" ht="12.75" customHeight="1" x14ac:dyDescent="0.25">
      <c r="A8" s="3511"/>
      <c r="B8" s="3513" t="s">
        <v>965</v>
      </c>
      <c r="C8" s="3513" t="s">
        <v>966</v>
      </c>
      <c r="D8" s="3508" t="s">
        <v>384</v>
      </c>
      <c r="E8" s="3508"/>
      <c r="F8" s="3508"/>
      <c r="G8" s="3513" t="s">
        <v>967</v>
      </c>
      <c r="H8" s="3515" t="s">
        <v>968</v>
      </c>
      <c r="I8" s="3518"/>
      <c r="J8" s="3520" t="s">
        <v>969</v>
      </c>
    </row>
    <row r="9" spans="1:13" s="122" customFormat="1" ht="12.75" customHeight="1" thickBot="1" x14ac:dyDescent="0.3">
      <c r="A9" s="3512"/>
      <c r="B9" s="3514"/>
      <c r="C9" s="3514"/>
      <c r="D9" s="213" t="s">
        <v>382</v>
      </c>
      <c r="E9" s="213" t="s">
        <v>383</v>
      </c>
      <c r="F9" s="213" t="s">
        <v>46</v>
      </c>
      <c r="G9" s="3514"/>
      <c r="H9" s="3516"/>
      <c r="I9" s="3519"/>
      <c r="J9" s="3521"/>
    </row>
    <row r="10" spans="1:13" ht="12.75" customHeight="1" x14ac:dyDescent="0.2">
      <c r="A10" s="1442"/>
      <c r="B10" s="1443"/>
      <c r="C10" s="1444"/>
      <c r="D10" s="1443"/>
      <c r="E10" s="1443"/>
      <c r="F10" s="1443"/>
      <c r="G10" s="1443"/>
      <c r="H10" s="1444"/>
      <c r="I10" s="1444"/>
      <c r="J10" s="1445"/>
    </row>
    <row r="11" spans="1:13" ht="12.75" customHeight="1" x14ac:dyDescent="0.2">
      <c r="A11" s="1446" t="s">
        <v>216</v>
      </c>
      <c r="B11" s="1447"/>
      <c r="C11" s="1448"/>
      <c r="D11" s="1447"/>
      <c r="E11" s="1447"/>
      <c r="F11" s="1447"/>
      <c r="G11" s="1447"/>
      <c r="H11" s="1448"/>
      <c r="I11" s="1448"/>
      <c r="J11" s="1449"/>
    </row>
    <row r="12" spans="1:13" ht="12.75" customHeight="1" x14ac:dyDescent="0.2">
      <c r="A12" s="1450"/>
      <c r="B12" s="1451"/>
      <c r="C12" s="1452"/>
      <c r="D12" s="1451"/>
      <c r="E12" s="1451"/>
      <c r="F12" s="1451"/>
      <c r="G12" s="1451"/>
      <c r="H12" s="1452"/>
      <c r="I12" s="1452"/>
      <c r="J12" s="1453"/>
    </row>
    <row r="13" spans="1:13" ht="12.75" customHeight="1" x14ac:dyDescent="0.2">
      <c r="A13" s="1450" t="s">
        <v>2183</v>
      </c>
      <c r="B13" s="1459"/>
      <c r="C13" s="1459"/>
      <c r="D13" s="1459"/>
      <c r="E13" s="1459"/>
      <c r="F13" s="1459"/>
      <c r="G13" s="1459"/>
      <c r="H13" s="1459"/>
      <c r="I13" s="1459"/>
      <c r="J13" s="1460">
        <f>SUM(B13:I13)</f>
        <v>0</v>
      </c>
    </row>
    <row r="14" spans="1:13" ht="12.75" customHeight="1" x14ac:dyDescent="0.2">
      <c r="A14" s="1450" t="s">
        <v>2184</v>
      </c>
      <c r="B14" s="1461">
        <f>SUM(B15:B17)</f>
        <v>0</v>
      </c>
      <c r="C14" s="1461">
        <f t="shared" ref="C14:I14" si="0">SUM(C15:C17)</f>
        <v>0</v>
      </c>
      <c r="D14" s="1461">
        <f t="shared" si="0"/>
        <v>0</v>
      </c>
      <c r="E14" s="1461">
        <f t="shared" si="0"/>
        <v>0</v>
      </c>
      <c r="F14" s="1461">
        <f t="shared" si="0"/>
        <v>0</v>
      </c>
      <c r="G14" s="1461">
        <f t="shared" si="0"/>
        <v>0</v>
      </c>
      <c r="H14" s="1461">
        <f t="shared" si="0"/>
        <v>0</v>
      </c>
      <c r="I14" s="1461">
        <f t="shared" si="0"/>
        <v>0</v>
      </c>
      <c r="J14" s="1462">
        <f t="shared" ref="J14:J28" si="1">SUM(B14:I14)</f>
        <v>0</v>
      </c>
    </row>
    <row r="15" spans="1:13" ht="12.75" customHeight="1" x14ac:dyDescent="0.2">
      <c r="A15" s="1450" t="s">
        <v>217</v>
      </c>
      <c r="B15" s="1461"/>
      <c r="C15" s="1461"/>
      <c r="D15" s="1461"/>
      <c r="E15" s="1461"/>
      <c r="F15" s="1461"/>
      <c r="G15" s="1461"/>
      <c r="H15" s="1461"/>
      <c r="I15" s="1461"/>
      <c r="J15" s="1462">
        <f t="shared" si="1"/>
        <v>0</v>
      </c>
    </row>
    <row r="16" spans="1:13" ht="12.75" customHeight="1" x14ac:dyDescent="0.2">
      <c r="A16" s="1450" t="s">
        <v>218</v>
      </c>
      <c r="B16" s="1461"/>
      <c r="C16" s="1461"/>
      <c r="D16" s="1461"/>
      <c r="E16" s="1461"/>
      <c r="F16" s="1461"/>
      <c r="G16" s="1461"/>
      <c r="H16" s="1461"/>
      <c r="I16" s="1461"/>
      <c r="J16" s="1462">
        <f t="shared" si="1"/>
        <v>0</v>
      </c>
    </row>
    <row r="17" spans="1:18" ht="12.75" customHeight="1" x14ac:dyDescent="0.2">
      <c r="A17" s="1450" t="s">
        <v>219</v>
      </c>
      <c r="B17" s="1461"/>
      <c r="C17" s="1461"/>
      <c r="D17" s="1461"/>
      <c r="E17" s="1461"/>
      <c r="F17" s="1461"/>
      <c r="G17" s="1461"/>
      <c r="H17" s="1461"/>
      <c r="I17" s="1461"/>
      <c r="J17" s="1462">
        <f t="shared" si="1"/>
        <v>0</v>
      </c>
    </row>
    <row r="18" spans="1:18" ht="12.75" customHeight="1" x14ac:dyDescent="0.2">
      <c r="A18" s="1450" t="s">
        <v>220</v>
      </c>
      <c r="B18" s="1461">
        <f>B13+B14</f>
        <v>0</v>
      </c>
      <c r="C18" s="1461">
        <f t="shared" ref="C18:I18" si="2">C13+C14</f>
        <v>0</v>
      </c>
      <c r="D18" s="1461">
        <f t="shared" si="2"/>
        <v>0</v>
      </c>
      <c r="E18" s="1461">
        <f t="shared" si="2"/>
        <v>0</v>
      </c>
      <c r="F18" s="1461">
        <f t="shared" si="2"/>
        <v>0</v>
      </c>
      <c r="G18" s="1461">
        <f t="shared" si="2"/>
        <v>0</v>
      </c>
      <c r="H18" s="1461">
        <f t="shared" si="2"/>
        <v>0</v>
      </c>
      <c r="I18" s="1461">
        <f t="shared" si="2"/>
        <v>0</v>
      </c>
      <c r="J18" s="1462">
        <f t="shared" si="1"/>
        <v>0</v>
      </c>
    </row>
    <row r="19" spans="1:18" ht="12.75" customHeight="1" x14ac:dyDescent="0.2">
      <c r="A19" s="1450" t="s">
        <v>221</v>
      </c>
      <c r="B19" s="1461"/>
      <c r="C19" s="1461"/>
      <c r="D19" s="1461"/>
      <c r="E19" s="1461"/>
      <c r="F19" s="1461"/>
      <c r="G19" s="1461"/>
      <c r="H19" s="1461"/>
      <c r="I19" s="1461"/>
      <c r="J19" s="1462">
        <f t="shared" si="1"/>
        <v>0</v>
      </c>
    </row>
    <row r="20" spans="1:18" ht="12.75" customHeight="1" x14ac:dyDescent="0.2">
      <c r="A20" s="1450" t="s">
        <v>217</v>
      </c>
      <c r="B20" s="1461"/>
      <c r="C20" s="1461"/>
      <c r="D20" s="1461"/>
      <c r="E20" s="1461"/>
      <c r="F20" s="1461"/>
      <c r="G20" s="1461"/>
      <c r="H20" s="1461"/>
      <c r="I20" s="1461"/>
      <c r="J20" s="1462">
        <f t="shared" si="1"/>
        <v>0</v>
      </c>
    </row>
    <row r="21" spans="1:18" ht="12.75" customHeight="1" x14ac:dyDescent="0.2">
      <c r="A21" s="1450" t="s">
        <v>218</v>
      </c>
      <c r="B21" s="1461"/>
      <c r="C21" s="1461"/>
      <c r="D21" s="1461"/>
      <c r="E21" s="1461"/>
      <c r="F21" s="1461"/>
      <c r="G21" s="1461"/>
      <c r="H21" s="1461"/>
      <c r="I21" s="1461"/>
      <c r="J21" s="1462">
        <f t="shared" si="1"/>
        <v>0</v>
      </c>
    </row>
    <row r="22" spans="1:18" ht="12.75" customHeight="1" x14ac:dyDescent="0.2">
      <c r="A22" s="1450" t="s">
        <v>2326</v>
      </c>
      <c r="B22" s="1461"/>
      <c r="C22" s="1461"/>
      <c r="D22" s="1461"/>
      <c r="E22" s="1461"/>
      <c r="F22" s="1461"/>
      <c r="G22" s="1461"/>
      <c r="H22" s="1461"/>
      <c r="I22" s="1461"/>
      <c r="J22" s="1462">
        <f t="shared" si="1"/>
        <v>0</v>
      </c>
      <c r="L22" s="19"/>
    </row>
    <row r="23" spans="1:18" ht="12.75" customHeight="1" x14ac:dyDescent="0.2">
      <c r="A23" s="1450" t="s">
        <v>222</v>
      </c>
      <c r="B23" s="1461">
        <f>SUM(B20:B22)</f>
        <v>0</v>
      </c>
      <c r="C23" s="1461">
        <f t="shared" ref="C23:I23" si="3">SUM(C20:C22)</f>
        <v>0</v>
      </c>
      <c r="D23" s="1461">
        <f t="shared" si="3"/>
        <v>0</v>
      </c>
      <c r="E23" s="1461">
        <f t="shared" si="3"/>
        <v>0</v>
      </c>
      <c r="F23" s="1461">
        <f t="shared" si="3"/>
        <v>0</v>
      </c>
      <c r="G23" s="1461">
        <f t="shared" si="3"/>
        <v>0</v>
      </c>
      <c r="H23" s="1461">
        <f t="shared" si="3"/>
        <v>0</v>
      </c>
      <c r="I23" s="1461">
        <f t="shared" si="3"/>
        <v>0</v>
      </c>
      <c r="J23" s="1462">
        <f t="shared" si="1"/>
        <v>0</v>
      </c>
    </row>
    <row r="24" spans="1:18" ht="12.75" customHeight="1" x14ac:dyDescent="0.2">
      <c r="A24" s="1450" t="s">
        <v>223</v>
      </c>
      <c r="B24" s="1461">
        <f>B18-B23</f>
        <v>0</v>
      </c>
      <c r="C24" s="1461">
        <f t="shared" ref="C24:I24" si="4">C18-C23</f>
        <v>0</v>
      </c>
      <c r="D24" s="1461">
        <f t="shared" si="4"/>
        <v>0</v>
      </c>
      <c r="E24" s="1461">
        <f t="shared" si="4"/>
        <v>0</v>
      </c>
      <c r="F24" s="1461">
        <f t="shared" si="4"/>
        <v>0</v>
      </c>
      <c r="G24" s="1461">
        <f t="shared" si="4"/>
        <v>0</v>
      </c>
      <c r="H24" s="1461">
        <f t="shared" si="4"/>
        <v>0</v>
      </c>
      <c r="I24" s="1461">
        <f t="shared" si="4"/>
        <v>0</v>
      </c>
      <c r="J24" s="1462">
        <f t="shared" si="1"/>
        <v>0</v>
      </c>
      <c r="R24" s="87"/>
    </row>
    <row r="25" spans="1:18" ht="12.75" customHeight="1" x14ac:dyDescent="0.2">
      <c r="A25" s="1450" t="s">
        <v>224</v>
      </c>
      <c r="B25" s="1461"/>
      <c r="C25" s="1461"/>
      <c r="D25" s="1461"/>
      <c r="E25" s="1461"/>
      <c r="F25" s="1461"/>
      <c r="G25" s="1461"/>
      <c r="H25" s="1461"/>
      <c r="I25" s="1461"/>
      <c r="J25" s="1462">
        <f t="shared" si="1"/>
        <v>0</v>
      </c>
    </row>
    <row r="26" spans="1:18" ht="12.75" customHeight="1" x14ac:dyDescent="0.2">
      <c r="A26" s="1450" t="s">
        <v>225</v>
      </c>
      <c r="B26" s="1461"/>
      <c r="C26" s="1461"/>
      <c r="D26" s="1461"/>
      <c r="E26" s="1461"/>
      <c r="F26" s="1461"/>
      <c r="G26" s="1461"/>
      <c r="H26" s="1461"/>
      <c r="I26" s="1461"/>
      <c r="J26" s="1462">
        <f t="shared" si="1"/>
        <v>0</v>
      </c>
    </row>
    <row r="27" spans="1:18" ht="12.75" customHeight="1" thickBot="1" x14ac:dyDescent="0.25">
      <c r="A27" s="1450" t="s">
        <v>226</v>
      </c>
      <c r="B27" s="1468"/>
      <c r="C27" s="1468"/>
      <c r="D27" s="1468"/>
      <c r="E27" s="1468"/>
      <c r="F27" s="1468"/>
      <c r="G27" s="1468"/>
      <c r="H27" s="1468"/>
      <c r="I27" s="1468"/>
      <c r="J27" s="1469">
        <f t="shared" si="1"/>
        <v>0</v>
      </c>
    </row>
    <row r="28" spans="1:18" s="3" customFormat="1" ht="12.75" customHeight="1" x14ac:dyDescent="0.2">
      <c r="A28" s="1446" t="s">
        <v>227</v>
      </c>
      <c r="B28" s="1470">
        <f>B24+B26-B27</f>
        <v>0</v>
      </c>
      <c r="C28" s="1470">
        <f t="shared" ref="C28:I28" si="5">C24+C26-C27</f>
        <v>0</v>
      </c>
      <c r="D28" s="1470">
        <f t="shared" si="5"/>
        <v>0</v>
      </c>
      <c r="E28" s="1470">
        <f t="shared" si="5"/>
        <v>0</v>
      </c>
      <c r="F28" s="1470">
        <f t="shared" si="5"/>
        <v>0</v>
      </c>
      <c r="G28" s="1470">
        <f t="shared" si="5"/>
        <v>0</v>
      </c>
      <c r="H28" s="1470">
        <f t="shared" si="5"/>
        <v>0</v>
      </c>
      <c r="I28" s="1470">
        <f t="shared" si="5"/>
        <v>0</v>
      </c>
      <c r="J28" s="1471">
        <f t="shared" si="1"/>
        <v>0</v>
      </c>
      <c r="K28" s="88"/>
      <c r="L28" s="88"/>
    </row>
    <row r="29" spans="1:18" ht="12.75" customHeight="1" x14ac:dyDescent="0.2">
      <c r="A29" s="1450"/>
      <c r="B29" s="1457"/>
      <c r="C29" s="1457"/>
      <c r="D29" s="1457"/>
      <c r="E29" s="1457"/>
      <c r="F29" s="1457"/>
      <c r="G29" s="1457"/>
      <c r="H29" s="1457"/>
      <c r="I29" s="1457"/>
      <c r="J29" s="1458"/>
    </row>
    <row r="30" spans="1:18" ht="12.75" customHeight="1" x14ac:dyDescent="0.2">
      <c r="A30" s="1446" t="s">
        <v>228</v>
      </c>
      <c r="B30" s="1454"/>
      <c r="C30" s="1454"/>
      <c r="D30" s="1454"/>
      <c r="E30" s="1454"/>
      <c r="F30" s="1454"/>
      <c r="G30" s="1454"/>
      <c r="H30" s="1454"/>
      <c r="I30" s="1454"/>
      <c r="J30" s="1455"/>
    </row>
    <row r="31" spans="1:18" ht="12.75" customHeight="1" x14ac:dyDescent="0.2">
      <c r="A31" s="1450"/>
      <c r="B31" s="1454"/>
      <c r="C31" s="1454"/>
      <c r="D31" s="1454"/>
      <c r="E31" s="1454"/>
      <c r="F31" s="1454"/>
      <c r="G31" s="1454"/>
      <c r="H31" s="1454"/>
      <c r="I31" s="1454"/>
      <c r="J31" s="1455"/>
    </row>
    <row r="32" spans="1:18" ht="12.75" customHeight="1" x14ac:dyDescent="0.2">
      <c r="A32" s="1450" t="s">
        <v>2183</v>
      </c>
      <c r="B32" s="1459"/>
      <c r="C32" s="1459"/>
      <c r="D32" s="1459"/>
      <c r="E32" s="1459"/>
      <c r="F32" s="1459"/>
      <c r="G32" s="1459"/>
      <c r="H32" s="1459"/>
      <c r="I32" s="1459"/>
      <c r="J32" s="1460">
        <f t="shared" ref="J32:J50" si="6">SUM(B32:I32)</f>
        <v>0</v>
      </c>
      <c r="K32" s="2"/>
      <c r="L32" s="39"/>
    </row>
    <row r="33" spans="1:12" ht="12.75" customHeight="1" x14ac:dyDescent="0.2">
      <c r="A33" s="1450" t="s">
        <v>2184</v>
      </c>
      <c r="B33" s="1461">
        <f>SUM(B34:B36)</f>
        <v>0</v>
      </c>
      <c r="C33" s="1461">
        <f t="shared" ref="C33:I33" si="7">SUM(C34:C36)</f>
        <v>0</v>
      </c>
      <c r="D33" s="1461">
        <f t="shared" si="7"/>
        <v>0</v>
      </c>
      <c r="E33" s="1461">
        <f t="shared" si="7"/>
        <v>0</v>
      </c>
      <c r="F33" s="1461">
        <f t="shared" si="7"/>
        <v>0</v>
      </c>
      <c r="G33" s="1461">
        <f t="shared" si="7"/>
        <v>0</v>
      </c>
      <c r="H33" s="1461">
        <f t="shared" si="7"/>
        <v>0</v>
      </c>
      <c r="I33" s="1461">
        <f t="shared" si="7"/>
        <v>0</v>
      </c>
      <c r="J33" s="1462">
        <f t="shared" si="6"/>
        <v>0</v>
      </c>
    </row>
    <row r="34" spans="1:12" ht="12.75" customHeight="1" x14ac:dyDescent="0.2">
      <c r="A34" s="1450" t="s">
        <v>217</v>
      </c>
      <c r="B34" s="1461"/>
      <c r="C34" s="1461"/>
      <c r="D34" s="1461"/>
      <c r="E34" s="1461"/>
      <c r="F34" s="1461"/>
      <c r="G34" s="1461"/>
      <c r="H34" s="1461"/>
      <c r="I34" s="1461"/>
      <c r="J34" s="1462">
        <f t="shared" si="6"/>
        <v>0</v>
      </c>
    </row>
    <row r="35" spans="1:12" ht="12.75" customHeight="1" x14ac:dyDescent="0.2">
      <c r="A35" s="1450" t="s">
        <v>218</v>
      </c>
      <c r="B35" s="1461"/>
      <c r="C35" s="1461"/>
      <c r="D35" s="1461"/>
      <c r="E35" s="1461"/>
      <c r="F35" s="1461"/>
      <c r="G35" s="1461"/>
      <c r="H35" s="1461"/>
      <c r="I35" s="1461"/>
      <c r="J35" s="1462">
        <f t="shared" si="6"/>
        <v>0</v>
      </c>
    </row>
    <row r="36" spans="1:12" ht="12.75" customHeight="1" x14ac:dyDescent="0.2">
      <c r="A36" s="1450" t="s">
        <v>219</v>
      </c>
      <c r="B36" s="1461"/>
      <c r="C36" s="1461"/>
      <c r="D36" s="1461"/>
      <c r="E36" s="1461"/>
      <c r="F36" s="1461"/>
      <c r="G36" s="1461"/>
      <c r="H36" s="1461"/>
      <c r="I36" s="1461"/>
      <c r="J36" s="1462">
        <f t="shared" si="6"/>
        <v>0</v>
      </c>
    </row>
    <row r="37" spans="1:12" ht="12.75" customHeight="1" x14ac:dyDescent="0.2">
      <c r="A37" s="1450" t="s">
        <v>229</v>
      </c>
      <c r="B37" s="1461">
        <f>B32+B33</f>
        <v>0</v>
      </c>
      <c r="C37" s="1461">
        <f t="shared" ref="C37:I37" si="8">C32+C33</f>
        <v>0</v>
      </c>
      <c r="D37" s="1461">
        <f t="shared" si="8"/>
        <v>0</v>
      </c>
      <c r="E37" s="1461">
        <f t="shared" si="8"/>
        <v>0</v>
      </c>
      <c r="F37" s="1461">
        <f t="shared" si="8"/>
        <v>0</v>
      </c>
      <c r="G37" s="1461">
        <f t="shared" si="8"/>
        <v>0</v>
      </c>
      <c r="H37" s="1461">
        <f t="shared" si="8"/>
        <v>0</v>
      </c>
      <c r="I37" s="1461">
        <f t="shared" si="8"/>
        <v>0</v>
      </c>
      <c r="J37" s="1462">
        <f t="shared" si="6"/>
        <v>0</v>
      </c>
    </row>
    <row r="38" spans="1:12" ht="12.75" customHeight="1" x14ac:dyDescent="0.2">
      <c r="A38" s="1450" t="s">
        <v>230</v>
      </c>
      <c r="B38" s="1461"/>
      <c r="C38" s="1461"/>
      <c r="D38" s="1461"/>
      <c r="E38" s="1461"/>
      <c r="F38" s="1461"/>
      <c r="G38" s="1461"/>
      <c r="H38" s="1461"/>
      <c r="I38" s="1461"/>
      <c r="J38" s="1462">
        <f t="shared" si="6"/>
        <v>0</v>
      </c>
    </row>
    <row r="39" spans="1:12" ht="12.75" customHeight="1" x14ac:dyDescent="0.2">
      <c r="A39" s="1450" t="s">
        <v>231</v>
      </c>
      <c r="B39" s="1461"/>
      <c r="C39" s="1461"/>
      <c r="D39" s="1461"/>
      <c r="E39" s="1461"/>
      <c r="F39" s="1461"/>
      <c r="G39" s="1461"/>
      <c r="H39" s="1461"/>
      <c r="I39" s="1461"/>
      <c r="J39" s="1462">
        <f t="shared" si="6"/>
        <v>0</v>
      </c>
    </row>
    <row r="40" spans="1:12" ht="12.75" customHeight="1" x14ac:dyDescent="0.2">
      <c r="A40" s="1450" t="s">
        <v>217</v>
      </c>
      <c r="B40" s="1461"/>
      <c r="C40" s="1461"/>
      <c r="D40" s="1461"/>
      <c r="E40" s="1461"/>
      <c r="F40" s="1461"/>
      <c r="G40" s="1461"/>
      <c r="H40" s="1461"/>
      <c r="I40" s="1461"/>
      <c r="J40" s="1462">
        <f t="shared" si="6"/>
        <v>0</v>
      </c>
    </row>
    <row r="41" spans="1:12" ht="12.75" customHeight="1" x14ac:dyDescent="0.2">
      <c r="A41" s="1450" t="s">
        <v>218</v>
      </c>
      <c r="B41" s="1461"/>
      <c r="C41" s="1461"/>
      <c r="D41" s="1461"/>
      <c r="E41" s="1461"/>
      <c r="F41" s="1461"/>
      <c r="G41" s="1461"/>
      <c r="H41" s="1461"/>
      <c r="I41" s="1461"/>
      <c r="J41" s="1462">
        <f t="shared" si="6"/>
        <v>0</v>
      </c>
    </row>
    <row r="42" spans="1:12" ht="12.75" customHeight="1" x14ac:dyDescent="0.2">
      <c r="A42" s="1450" t="s">
        <v>219</v>
      </c>
      <c r="B42" s="1461"/>
      <c r="C42" s="1461"/>
      <c r="D42" s="1461"/>
      <c r="E42" s="1461"/>
      <c r="F42" s="1461"/>
      <c r="G42" s="1461"/>
      <c r="H42" s="1461"/>
      <c r="I42" s="1461"/>
      <c r="J42" s="1462">
        <f t="shared" si="6"/>
        <v>0</v>
      </c>
    </row>
    <row r="43" spans="1:12" ht="12.75" customHeight="1" x14ac:dyDescent="0.2">
      <c r="A43" s="1450" t="s">
        <v>222</v>
      </c>
      <c r="B43" s="1461">
        <f>SUM(B40:B42)</f>
        <v>0</v>
      </c>
      <c r="C43" s="1461">
        <f t="shared" ref="C43:I43" si="9">SUM(C40:C42)</f>
        <v>0</v>
      </c>
      <c r="D43" s="1461">
        <f t="shared" si="9"/>
        <v>0</v>
      </c>
      <c r="E43" s="1461">
        <f t="shared" si="9"/>
        <v>0</v>
      </c>
      <c r="F43" s="1461">
        <f t="shared" si="9"/>
        <v>0</v>
      </c>
      <c r="G43" s="1461">
        <f t="shared" si="9"/>
        <v>0</v>
      </c>
      <c r="H43" s="1461">
        <f t="shared" si="9"/>
        <v>0</v>
      </c>
      <c r="I43" s="1461">
        <f t="shared" si="9"/>
        <v>0</v>
      </c>
      <c r="J43" s="1462">
        <f t="shared" si="6"/>
        <v>0</v>
      </c>
      <c r="K43" s="2"/>
      <c r="L43" s="39"/>
    </row>
    <row r="44" spans="1:12" ht="12.75" customHeight="1" x14ac:dyDescent="0.2">
      <c r="A44" s="1450" t="s">
        <v>232</v>
      </c>
      <c r="B44" s="1461">
        <f>B37-B43</f>
        <v>0</v>
      </c>
      <c r="C44" s="1461">
        <f t="shared" ref="C44:I44" si="10">C37-C43</f>
        <v>0</v>
      </c>
      <c r="D44" s="1461">
        <f t="shared" si="10"/>
        <v>0</v>
      </c>
      <c r="E44" s="1461">
        <f t="shared" si="10"/>
        <v>0</v>
      </c>
      <c r="F44" s="1461">
        <f t="shared" si="10"/>
        <v>0</v>
      </c>
      <c r="G44" s="1461">
        <f t="shared" si="10"/>
        <v>0</v>
      </c>
      <c r="H44" s="1461">
        <f t="shared" si="10"/>
        <v>0</v>
      </c>
      <c r="I44" s="1461">
        <f t="shared" si="10"/>
        <v>0</v>
      </c>
      <c r="J44" s="1462">
        <f t="shared" si="6"/>
        <v>0</v>
      </c>
      <c r="K44" s="2"/>
      <c r="L44" s="39"/>
    </row>
    <row r="45" spans="1:12" ht="12.75" customHeight="1" x14ac:dyDescent="0.2">
      <c r="A45" s="1450" t="s">
        <v>233</v>
      </c>
      <c r="B45" s="1461"/>
      <c r="C45" s="1461"/>
      <c r="D45" s="1461"/>
      <c r="E45" s="1461"/>
      <c r="F45" s="1461"/>
      <c r="G45" s="1461"/>
      <c r="H45" s="1461"/>
      <c r="I45" s="1461"/>
      <c r="J45" s="1462">
        <f t="shared" si="6"/>
        <v>0</v>
      </c>
    </row>
    <row r="46" spans="1:12" ht="12.75" customHeight="1" x14ac:dyDescent="0.2">
      <c r="A46" s="1450" t="s">
        <v>225</v>
      </c>
      <c r="B46" s="1461"/>
      <c r="C46" s="1461"/>
      <c r="D46" s="1461"/>
      <c r="E46" s="1461"/>
      <c r="F46" s="1461"/>
      <c r="G46" s="1461"/>
      <c r="H46" s="1461"/>
      <c r="I46" s="1461"/>
      <c r="J46" s="1462">
        <f t="shared" si="6"/>
        <v>0</v>
      </c>
    </row>
    <row r="47" spans="1:12" ht="12.75" customHeight="1" x14ac:dyDescent="0.2">
      <c r="A47" s="1450" t="s">
        <v>226</v>
      </c>
      <c r="B47" s="1461"/>
      <c r="C47" s="1461"/>
      <c r="D47" s="1461"/>
      <c r="E47" s="1461"/>
      <c r="F47" s="1461"/>
      <c r="G47" s="1461"/>
      <c r="H47" s="1461"/>
      <c r="I47" s="1461"/>
      <c r="J47" s="1462">
        <f t="shared" si="6"/>
        <v>0</v>
      </c>
    </row>
    <row r="48" spans="1:12" ht="12.75" customHeight="1" x14ac:dyDescent="0.2">
      <c r="A48" s="1450" t="s">
        <v>234</v>
      </c>
      <c r="B48" s="1461"/>
      <c r="C48" s="1461"/>
      <c r="D48" s="1461"/>
      <c r="E48" s="1461"/>
      <c r="F48" s="1461"/>
      <c r="G48" s="1461"/>
      <c r="H48" s="1461"/>
      <c r="I48" s="1461"/>
      <c r="J48" s="1462">
        <f t="shared" si="6"/>
        <v>0</v>
      </c>
    </row>
    <row r="49" spans="1:12" ht="12.75" customHeight="1" x14ac:dyDescent="0.2">
      <c r="A49" s="1450" t="s">
        <v>225</v>
      </c>
      <c r="B49" s="1461"/>
      <c r="C49" s="1461"/>
      <c r="D49" s="1461"/>
      <c r="E49" s="1461"/>
      <c r="F49" s="1461"/>
      <c r="G49" s="1461"/>
      <c r="H49" s="1461"/>
      <c r="I49" s="1461"/>
      <c r="J49" s="1462">
        <f t="shared" si="6"/>
        <v>0</v>
      </c>
    </row>
    <row r="50" spans="1:12" ht="12.75" customHeight="1" thickBot="1" x14ac:dyDescent="0.25">
      <c r="A50" s="1450" t="s">
        <v>226</v>
      </c>
      <c r="B50" s="1468"/>
      <c r="C50" s="1468"/>
      <c r="D50" s="1468"/>
      <c r="E50" s="1468"/>
      <c r="F50" s="1468"/>
      <c r="G50" s="1468"/>
      <c r="H50" s="1468"/>
      <c r="I50" s="1468"/>
      <c r="J50" s="1469">
        <f t="shared" si="6"/>
        <v>0</v>
      </c>
      <c r="L50" s="19"/>
    </row>
    <row r="51" spans="1:12" s="3" customFormat="1" ht="12.75" customHeight="1" x14ac:dyDescent="0.2">
      <c r="A51" s="1446" t="s">
        <v>235</v>
      </c>
      <c r="B51" s="1472">
        <f>B44-B46+B47-B49+B50</f>
        <v>0</v>
      </c>
      <c r="C51" s="1472"/>
      <c r="D51" s="1472"/>
      <c r="E51" s="1472"/>
      <c r="F51" s="1472"/>
      <c r="G51" s="1472"/>
      <c r="H51" s="1472"/>
      <c r="I51" s="1472"/>
      <c r="J51" s="1473">
        <f>SUM(B51:I51)</f>
        <v>0</v>
      </c>
    </row>
    <row r="52" spans="1:12" ht="12.75" customHeight="1" x14ac:dyDescent="0.2">
      <c r="A52" s="1450" t="s">
        <v>236</v>
      </c>
      <c r="B52" s="1466"/>
      <c r="C52" s="1466"/>
      <c r="D52" s="1466"/>
      <c r="E52" s="1466"/>
      <c r="F52" s="1466"/>
      <c r="G52" s="1466"/>
      <c r="H52" s="1466"/>
      <c r="I52" s="1466"/>
      <c r="J52" s="1467">
        <f>SUM(B52:I52)</f>
        <v>0</v>
      </c>
      <c r="L52" s="2"/>
    </row>
    <row r="53" spans="1:12" ht="12.75" customHeight="1" thickBot="1" x14ac:dyDescent="0.25">
      <c r="A53" s="1456"/>
      <c r="B53" s="1463"/>
      <c r="C53" s="1464"/>
      <c r="D53" s="1463"/>
      <c r="E53" s="1463"/>
      <c r="F53" s="1463"/>
      <c r="G53" s="1463"/>
      <c r="H53" s="1464"/>
      <c r="I53" s="1464"/>
      <c r="J53" s="1465"/>
      <c r="L53" s="2"/>
    </row>
    <row r="54" spans="1:12" ht="12.75" customHeight="1" x14ac:dyDescent="0.2">
      <c r="A54" s="1474"/>
      <c r="B54" s="1475"/>
      <c r="C54" s="1475"/>
      <c r="D54" s="1475"/>
      <c r="E54" s="1475"/>
      <c r="F54" s="1475"/>
      <c r="G54" s="1475"/>
      <c r="H54" s="1475"/>
      <c r="I54" s="1475"/>
      <c r="J54" s="1475"/>
      <c r="L54" s="2"/>
    </row>
    <row r="55" spans="1:12" ht="12.75" customHeight="1" x14ac:dyDescent="0.2">
      <c r="A55" s="876" t="s">
        <v>237</v>
      </c>
      <c r="B55" s="876"/>
      <c r="C55" s="876"/>
      <c r="D55" s="876"/>
      <c r="E55" s="876"/>
      <c r="F55" s="876"/>
      <c r="G55" s="876"/>
      <c r="H55" s="876"/>
      <c r="I55" s="876"/>
      <c r="J55" s="876"/>
    </row>
    <row r="56" spans="1:12" ht="12.75" customHeight="1" x14ac:dyDescent="0.2">
      <c r="A56" s="876" t="s">
        <v>238</v>
      </c>
      <c r="B56" s="876"/>
      <c r="C56" s="876"/>
      <c r="D56" s="876"/>
      <c r="E56" s="876"/>
      <c r="F56" s="876"/>
      <c r="G56" s="876"/>
      <c r="H56" s="876"/>
      <c r="I56" s="876"/>
      <c r="J56" s="876"/>
    </row>
    <row r="57" spans="1:12" ht="12.75" customHeight="1" x14ac:dyDescent="0.2">
      <c r="A57" s="876" t="s">
        <v>239</v>
      </c>
      <c r="B57" s="1476" t="s">
        <v>971</v>
      </c>
      <c r="C57" s="1042"/>
      <c r="D57" s="876"/>
      <c r="E57" s="876"/>
      <c r="F57" s="876"/>
      <c r="G57" s="876"/>
      <c r="H57" s="876"/>
      <c r="I57" s="876"/>
      <c r="J57" s="876"/>
    </row>
    <row r="58" spans="1:12" ht="12.75" customHeight="1" x14ac:dyDescent="0.2">
      <c r="A58" s="876" t="s">
        <v>240</v>
      </c>
      <c r="B58" s="1477" t="s">
        <v>972</v>
      </c>
      <c r="C58" s="1042"/>
      <c r="D58" s="876"/>
      <c r="E58" s="876"/>
      <c r="F58" s="876"/>
      <c r="G58" s="876"/>
      <c r="H58" s="876"/>
      <c r="I58" s="876"/>
      <c r="J58" s="876"/>
    </row>
    <row r="59" spans="1:12" ht="12.75" customHeight="1" x14ac:dyDescent="0.2">
      <c r="A59" s="876" t="s">
        <v>241</v>
      </c>
      <c r="B59" s="1477" t="s">
        <v>973</v>
      </c>
      <c r="C59" s="1478"/>
      <c r="D59" s="1053"/>
      <c r="E59" s="1053"/>
      <c r="F59" s="1053"/>
      <c r="G59" s="1053"/>
      <c r="H59" s="1053"/>
      <c r="I59" s="1053"/>
      <c r="J59" s="1053"/>
    </row>
    <row r="60" spans="1:12" s="45" customFormat="1" ht="12.75" customHeight="1" x14ac:dyDescent="0.25">
      <c r="A60" s="1479" t="s">
        <v>46</v>
      </c>
      <c r="B60" s="3506" t="s">
        <v>974</v>
      </c>
      <c r="C60" s="3506"/>
      <c r="D60" s="3506"/>
      <c r="E60" s="3506"/>
      <c r="F60" s="3506"/>
      <c r="G60" s="3506"/>
      <c r="H60" s="3506"/>
      <c r="I60" s="3506"/>
      <c r="J60" s="3506"/>
    </row>
    <row r="61" spans="1:12" ht="12.75" customHeight="1" x14ac:dyDescent="0.2">
      <c r="A61" s="876"/>
      <c r="B61" s="1053"/>
      <c r="C61" s="1478"/>
      <c r="D61" s="1053"/>
      <c r="E61" s="1053"/>
      <c r="F61" s="1053"/>
      <c r="G61" s="1053"/>
      <c r="H61" s="1053"/>
      <c r="I61" s="1053"/>
      <c r="J61" s="1053"/>
    </row>
    <row r="62" spans="1:12" ht="12.75" customHeight="1" x14ac:dyDescent="0.2">
      <c r="A62" s="3505" t="s">
        <v>970</v>
      </c>
      <c r="B62" s="3505"/>
      <c r="C62" s="3505"/>
      <c r="D62" s="3505"/>
      <c r="E62" s="3505"/>
      <c r="F62" s="3505"/>
      <c r="G62" s="3505"/>
      <c r="H62" s="3505"/>
      <c r="I62" s="3505"/>
      <c r="J62" s="3505"/>
    </row>
    <row r="63" spans="1:12" ht="12.75" customHeight="1" x14ac:dyDescent="0.2">
      <c r="A63" s="64"/>
      <c r="B63" s="64"/>
      <c r="C63" s="64"/>
      <c r="D63" s="64"/>
      <c r="E63" s="64"/>
      <c r="F63" s="64"/>
      <c r="G63" s="64"/>
      <c r="H63" s="64"/>
      <c r="I63" s="64"/>
      <c r="J63" s="64"/>
    </row>
  </sheetData>
  <mergeCells count="13">
    <mergeCell ref="A62:J62"/>
    <mergeCell ref="B60:J60"/>
    <mergeCell ref="B7:H7"/>
    <mergeCell ref="D8:F8"/>
    <mergeCell ref="A2:J2"/>
    <mergeCell ref="A4:J4"/>
    <mergeCell ref="A7:A9"/>
    <mergeCell ref="B8:B9"/>
    <mergeCell ref="C8:C9"/>
    <mergeCell ref="G8:G9"/>
    <mergeCell ref="H8:H9"/>
    <mergeCell ref="I7:I9"/>
    <mergeCell ref="J8:J9"/>
  </mergeCells>
  <hyperlinks>
    <hyperlink ref="L1" location="Content!A1" display="Content"/>
  </hyperlinks>
  <pageMargins left="1" right="0.5" top="1" bottom="0.5" header="0.2" footer="0.2"/>
  <pageSetup paperSize="5" scale="65" orientation="landscape" r:id="rId1"/>
  <headerFooter>
    <oddFooter>&amp;R&amp;"-,Bold"Page 9</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39997558519241921"/>
    <pageSetUpPr fitToPage="1"/>
  </sheetPr>
  <dimension ref="A1:S72"/>
  <sheetViews>
    <sheetView showGridLines="0" zoomScale="85" zoomScaleNormal="85" zoomScaleSheetLayoutView="75" zoomScalePageLayoutView="75" workbookViewId="0">
      <pane xSplit="4" ySplit="9" topLeftCell="E10" activePane="bottomRight" state="frozen"/>
      <selection pane="topRight" activeCell="E1" sqref="E1"/>
      <selection pane="bottomLeft" activeCell="A10" sqref="A10"/>
      <selection pane="bottomRight"/>
    </sheetView>
  </sheetViews>
  <sheetFormatPr defaultRowHeight="12.75" customHeight="1" x14ac:dyDescent="0.2"/>
  <cols>
    <col min="1" max="1" width="5.140625" style="1" customWidth="1"/>
    <col min="2" max="2" width="3.42578125" style="1" customWidth="1"/>
    <col min="3" max="3" width="38.85546875" style="1" customWidth="1"/>
    <col min="4" max="4" width="14.28515625" style="945" bestFit="1" customWidth="1"/>
    <col min="5" max="5" width="16.7109375" style="1" customWidth="1"/>
    <col min="6" max="16" width="15.5703125" style="1" customWidth="1"/>
    <col min="17" max="17" width="15.5703125" style="1015" customWidth="1"/>
    <col min="18" max="18" width="5.28515625" style="1" customWidth="1"/>
    <col min="19" max="19" width="10.7109375" style="1" customWidth="1"/>
    <col min="20" max="16384" width="9.140625" style="1"/>
  </cols>
  <sheetData>
    <row r="1" spans="1:19" s="43" customFormat="1" ht="14.1" customHeight="1" thickTop="1" thickBot="1" x14ac:dyDescent="0.25">
      <c r="A1" s="1039"/>
      <c r="B1" s="1039"/>
      <c r="C1" s="1039"/>
      <c r="D1" s="1039"/>
      <c r="E1" s="1039"/>
      <c r="F1" s="1039"/>
      <c r="G1" s="1039"/>
      <c r="H1" s="1039"/>
      <c r="I1" s="1039"/>
      <c r="J1" s="1039"/>
      <c r="K1" s="1039"/>
      <c r="L1" s="1039"/>
      <c r="M1" s="1039"/>
      <c r="N1" s="1039"/>
      <c r="O1" s="1039"/>
      <c r="P1" s="1039"/>
      <c r="Q1" s="1039"/>
      <c r="S1" s="3117" t="s">
        <v>2247</v>
      </c>
    </row>
    <row r="2" spans="1:19" s="43" customFormat="1" ht="14.1" customHeight="1" thickTop="1" x14ac:dyDescent="0.25">
      <c r="A2" s="3437" t="s">
        <v>2222</v>
      </c>
      <c r="B2" s="3437"/>
      <c r="C2" s="3437"/>
      <c r="D2" s="3437"/>
      <c r="E2" s="3437"/>
      <c r="F2" s="3437"/>
      <c r="G2" s="3437"/>
      <c r="H2" s="3437"/>
      <c r="I2" s="3437"/>
      <c r="J2" s="3437"/>
      <c r="K2" s="3437"/>
      <c r="L2" s="3437"/>
      <c r="M2" s="3437"/>
      <c r="N2" s="3437"/>
      <c r="O2" s="3437"/>
      <c r="P2" s="3437"/>
      <c r="Q2" s="3437"/>
    </row>
    <row r="3" spans="1:19" s="43" customFormat="1" ht="14.1" customHeight="1" x14ac:dyDescent="0.25">
      <c r="A3" s="1388"/>
      <c r="B3" s="1388"/>
      <c r="C3" s="1388"/>
      <c r="D3" s="1388"/>
      <c r="E3" s="1388"/>
      <c r="F3" s="1388"/>
      <c r="G3" s="1388"/>
      <c r="H3" s="1388"/>
      <c r="I3" s="1388"/>
      <c r="J3" s="1388"/>
      <c r="K3" s="1388"/>
      <c r="L3" s="1388"/>
      <c r="M3" s="1388"/>
      <c r="N3" s="1388"/>
      <c r="O3" s="1388"/>
      <c r="P3" s="1388"/>
      <c r="Q3" s="1388"/>
      <c r="R3" s="180"/>
    </row>
    <row r="4" spans="1:19" s="43" customFormat="1" ht="14.1" customHeight="1" x14ac:dyDescent="0.25">
      <c r="A4" s="3438" t="s">
        <v>2852</v>
      </c>
      <c r="B4" s="3438"/>
      <c r="C4" s="3438"/>
      <c r="D4" s="3438"/>
      <c r="E4" s="3438"/>
      <c r="F4" s="3438"/>
      <c r="G4" s="3438"/>
      <c r="H4" s="3438"/>
      <c r="I4" s="3438"/>
      <c r="J4" s="3438"/>
      <c r="K4" s="3438"/>
      <c r="L4" s="3438"/>
      <c r="M4" s="3438"/>
      <c r="N4" s="3438"/>
      <c r="O4" s="3438"/>
      <c r="P4" s="3438"/>
      <c r="Q4" s="3438"/>
    </row>
    <row r="5" spans="1:19" s="43" customFormat="1" ht="14.1" customHeight="1" x14ac:dyDescent="0.2">
      <c r="A5" s="1039"/>
      <c r="B5" s="1039"/>
      <c r="C5" s="1039"/>
      <c r="D5" s="1039"/>
      <c r="E5" s="1039"/>
      <c r="F5" s="1039"/>
      <c r="G5" s="1039"/>
      <c r="H5" s="1039"/>
      <c r="I5" s="1039"/>
      <c r="J5" s="1039"/>
      <c r="K5" s="1039"/>
      <c r="L5" s="1039"/>
      <c r="M5" s="1039"/>
      <c r="N5" s="1039"/>
      <c r="O5" s="1039"/>
      <c r="P5" s="1039"/>
      <c r="Q5" s="1039"/>
    </row>
    <row r="6" spans="1:19" s="43" customFormat="1" ht="14.1" customHeight="1" thickBot="1" x14ac:dyDescent="0.3">
      <c r="A6" s="1481"/>
      <c r="B6" s="1481"/>
      <c r="C6" s="1481"/>
      <c r="D6" s="1481"/>
      <c r="E6" s="1482"/>
      <c r="F6" s="1482"/>
      <c r="G6" s="1482"/>
      <c r="H6" s="1482"/>
      <c r="I6" s="1482"/>
      <c r="J6" s="1482"/>
      <c r="K6" s="1482"/>
      <c r="L6" s="1482"/>
      <c r="M6" s="1482"/>
      <c r="N6" s="1483"/>
      <c r="O6" s="1483"/>
      <c r="P6" s="1484"/>
      <c r="Q6" s="1482"/>
    </row>
    <row r="7" spans="1:19" s="3" customFormat="1" ht="15" customHeight="1" x14ac:dyDescent="0.2">
      <c r="A7" s="3526" t="s">
        <v>242</v>
      </c>
      <c r="B7" s="3527"/>
      <c r="C7" s="3528"/>
      <c r="D7" s="3542" t="s">
        <v>2595</v>
      </c>
      <c r="E7" s="3537" t="s">
        <v>976</v>
      </c>
      <c r="F7" s="3524" t="s">
        <v>2606</v>
      </c>
      <c r="G7" s="3525"/>
      <c r="H7" s="3525"/>
      <c r="I7" s="3525"/>
      <c r="J7" s="3524" t="s">
        <v>977</v>
      </c>
      <c r="K7" s="3525"/>
      <c r="L7" s="3525"/>
      <c r="M7" s="3525"/>
      <c r="N7" s="3540" t="s">
        <v>978</v>
      </c>
      <c r="O7" s="3540"/>
      <c r="P7" s="3540"/>
      <c r="Q7" s="3541"/>
    </row>
    <row r="8" spans="1:19" s="3" customFormat="1" ht="12.75" customHeight="1" x14ac:dyDescent="0.2">
      <c r="A8" s="3529"/>
      <c r="B8" s="3530"/>
      <c r="C8" s="3531"/>
      <c r="D8" s="3543"/>
      <c r="E8" s="3538"/>
      <c r="F8" s="3522" t="s">
        <v>243</v>
      </c>
      <c r="G8" s="3523"/>
      <c r="H8" s="3522" t="s">
        <v>244</v>
      </c>
      <c r="I8" s="3523"/>
      <c r="J8" s="3522" t="s">
        <v>243</v>
      </c>
      <c r="K8" s="3523"/>
      <c r="L8" s="3522" t="s">
        <v>244</v>
      </c>
      <c r="M8" s="3523"/>
      <c r="N8" s="3545" t="s">
        <v>243</v>
      </c>
      <c r="O8" s="3546"/>
      <c r="P8" s="3535" t="s">
        <v>244</v>
      </c>
      <c r="Q8" s="3536"/>
    </row>
    <row r="9" spans="1:19" s="3" customFormat="1" ht="26.25" thickBot="1" x14ac:dyDescent="0.25">
      <c r="A9" s="3532"/>
      <c r="B9" s="3533"/>
      <c r="C9" s="3534"/>
      <c r="D9" s="3544"/>
      <c r="E9" s="3539"/>
      <c r="F9" s="544" t="s">
        <v>975</v>
      </c>
      <c r="G9" s="544" t="s">
        <v>245</v>
      </c>
      <c r="H9" s="544" t="s">
        <v>975</v>
      </c>
      <c r="I9" s="544" t="s">
        <v>245</v>
      </c>
      <c r="J9" s="544" t="s">
        <v>975</v>
      </c>
      <c r="K9" s="544" t="s">
        <v>245</v>
      </c>
      <c r="L9" s="544" t="s">
        <v>975</v>
      </c>
      <c r="M9" s="544" t="s">
        <v>245</v>
      </c>
      <c r="N9" s="534" t="s">
        <v>975</v>
      </c>
      <c r="O9" s="534" t="s">
        <v>245</v>
      </c>
      <c r="P9" s="169" t="s">
        <v>975</v>
      </c>
      <c r="Q9" s="1017" t="s">
        <v>245</v>
      </c>
    </row>
    <row r="10" spans="1:19" ht="12.75" customHeight="1" x14ac:dyDescent="0.2">
      <c r="A10" s="1506"/>
      <c r="B10" s="1507"/>
      <c r="C10" s="1508"/>
      <c r="D10" s="1489"/>
      <c r="E10" s="1489"/>
      <c r="F10" s="1489"/>
      <c r="G10" s="1489"/>
      <c r="H10" s="1489"/>
      <c r="I10" s="1489"/>
      <c r="J10" s="1489"/>
      <c r="K10" s="1489"/>
      <c r="L10" s="1489"/>
      <c r="M10" s="1489"/>
      <c r="N10" s="1490"/>
      <c r="O10" s="1490"/>
      <c r="P10" s="1491"/>
      <c r="Q10" s="1492"/>
    </row>
    <row r="11" spans="1:19" ht="12.75" customHeight="1" x14ac:dyDescent="0.2">
      <c r="A11" s="1509" t="s">
        <v>1834</v>
      </c>
      <c r="B11" s="1510"/>
      <c r="C11" s="1511"/>
      <c r="D11" s="1493"/>
      <c r="E11" s="1494"/>
      <c r="F11" s="1494"/>
      <c r="G11" s="1494"/>
      <c r="H11" s="1494"/>
      <c r="I11" s="1494"/>
      <c r="J11" s="1494"/>
      <c r="K11" s="1494"/>
      <c r="L11" s="1494"/>
      <c r="M11" s="1494"/>
      <c r="N11" s="1495"/>
      <c r="O11" s="1495"/>
      <c r="P11" s="1496"/>
      <c r="Q11" s="1497"/>
    </row>
    <row r="12" spans="1:19" ht="12.75" customHeight="1" x14ac:dyDescent="0.2">
      <c r="A12" s="1512"/>
      <c r="B12" s="1513"/>
      <c r="C12" s="1514"/>
      <c r="D12" s="1494"/>
      <c r="E12" s="1494"/>
      <c r="F12" s="1494"/>
      <c r="G12" s="1494"/>
      <c r="H12" s="1494"/>
      <c r="I12" s="1494"/>
      <c r="J12" s="1494"/>
      <c r="K12" s="1494"/>
      <c r="L12" s="1494"/>
      <c r="M12" s="1494"/>
      <c r="N12" s="1495"/>
      <c r="O12" s="1495"/>
      <c r="P12" s="1496"/>
      <c r="Q12" s="1497"/>
    </row>
    <row r="13" spans="1:19" ht="12.75" customHeight="1" x14ac:dyDescent="0.2">
      <c r="A13" s="1509" t="s">
        <v>1827</v>
      </c>
      <c r="B13" s="1510" t="s">
        <v>1051</v>
      </c>
      <c r="C13" s="1511"/>
      <c r="D13" s="1493"/>
      <c r="E13" s="1494"/>
      <c r="F13" s="1494"/>
      <c r="G13" s="1494"/>
      <c r="H13" s="1494"/>
      <c r="I13" s="1494"/>
      <c r="J13" s="1494"/>
      <c r="K13" s="1494"/>
      <c r="L13" s="1494"/>
      <c r="M13" s="1494"/>
      <c r="N13" s="1495"/>
      <c r="O13" s="1495"/>
      <c r="P13" s="1496"/>
      <c r="Q13" s="1497"/>
    </row>
    <row r="14" spans="1:19" ht="12.75" customHeight="1" x14ac:dyDescent="0.2">
      <c r="A14" s="1512"/>
      <c r="B14" s="1513">
        <v>1</v>
      </c>
      <c r="C14" s="1514"/>
      <c r="D14" s="1494"/>
      <c r="E14" s="1494"/>
      <c r="F14" s="1496"/>
      <c r="G14" s="1496"/>
      <c r="H14" s="1496"/>
      <c r="I14" s="1496"/>
      <c r="J14" s="1496"/>
      <c r="K14" s="1496"/>
      <c r="L14" s="1496"/>
      <c r="M14" s="1496"/>
      <c r="N14" s="1496"/>
      <c r="O14" s="1496"/>
      <c r="P14" s="1496"/>
      <c r="Q14" s="1497"/>
    </row>
    <row r="15" spans="1:19" ht="12.75" customHeight="1" x14ac:dyDescent="0.2">
      <c r="A15" s="1512"/>
      <c r="B15" s="1513">
        <v>2</v>
      </c>
      <c r="C15" s="1514"/>
      <c r="D15" s="1494"/>
      <c r="E15" s="1494"/>
      <c r="F15" s="1496"/>
      <c r="G15" s="1496"/>
      <c r="H15" s="1496"/>
      <c r="I15" s="1496"/>
      <c r="J15" s="1496"/>
      <c r="K15" s="1496"/>
      <c r="L15" s="1496"/>
      <c r="M15" s="1496"/>
      <c r="N15" s="1496"/>
      <c r="O15" s="1496"/>
      <c r="P15" s="1496"/>
      <c r="Q15" s="1497"/>
    </row>
    <row r="16" spans="1:19" ht="12.75" customHeight="1" thickBot="1" x14ac:dyDescent="0.25">
      <c r="A16" s="1512"/>
      <c r="B16" s="1513"/>
      <c r="C16" s="1514"/>
      <c r="D16" s="1523"/>
      <c r="E16" s="1523"/>
      <c r="F16" s="1524"/>
      <c r="G16" s="1524"/>
      <c r="H16" s="1524"/>
      <c r="I16" s="1524"/>
      <c r="J16" s="1524"/>
      <c r="K16" s="1524"/>
      <c r="L16" s="1524"/>
      <c r="M16" s="1524"/>
      <c r="N16" s="1524"/>
      <c r="O16" s="1524"/>
      <c r="P16" s="1524"/>
      <c r="Q16" s="1525"/>
    </row>
    <row r="17" spans="1:17" s="3" customFormat="1" ht="12.75" customHeight="1" x14ac:dyDescent="0.2">
      <c r="A17" s="1509" t="s">
        <v>247</v>
      </c>
      <c r="B17" s="1510"/>
      <c r="C17" s="1511"/>
      <c r="D17" s="1530"/>
      <c r="E17" s="1531"/>
      <c r="F17" s="1532"/>
      <c r="G17" s="1532"/>
      <c r="H17" s="1532"/>
      <c r="I17" s="1532"/>
      <c r="J17" s="1532"/>
      <c r="K17" s="1532"/>
      <c r="L17" s="1532"/>
      <c r="M17" s="1532"/>
      <c r="N17" s="1532"/>
      <c r="O17" s="1532"/>
      <c r="P17" s="1532"/>
      <c r="Q17" s="1533"/>
    </row>
    <row r="18" spans="1:17" ht="12.75" customHeight="1" x14ac:dyDescent="0.2">
      <c r="A18" s="1515"/>
      <c r="B18" s="1516"/>
      <c r="C18" s="1517"/>
      <c r="D18" s="1526"/>
      <c r="E18" s="1527"/>
      <c r="F18" s="1528"/>
      <c r="G18" s="1528"/>
      <c r="H18" s="1528"/>
      <c r="I18" s="1528"/>
      <c r="J18" s="1528"/>
      <c r="K18" s="1528"/>
      <c r="L18" s="1528"/>
      <c r="M18" s="1528"/>
      <c r="N18" s="1528"/>
      <c r="O18" s="1528"/>
      <c r="P18" s="1528"/>
      <c r="Q18" s="1529"/>
    </row>
    <row r="19" spans="1:17" ht="12.75" customHeight="1" x14ac:dyDescent="0.2">
      <c r="A19" s="1518" t="s">
        <v>1829</v>
      </c>
      <c r="B19" s="1213" t="s">
        <v>1828</v>
      </c>
      <c r="C19" s="1396"/>
      <c r="D19" s="1501"/>
      <c r="E19" s="1494"/>
      <c r="F19" s="1496"/>
      <c r="G19" s="1496"/>
      <c r="H19" s="1496"/>
      <c r="I19" s="1496"/>
      <c r="J19" s="1496"/>
      <c r="K19" s="1496"/>
      <c r="L19" s="1496"/>
      <c r="M19" s="1496"/>
      <c r="N19" s="1496"/>
      <c r="O19" s="1496"/>
      <c r="P19" s="1496"/>
      <c r="Q19" s="1497"/>
    </row>
    <row r="20" spans="1:17" ht="12.75" customHeight="1" x14ac:dyDescent="0.2">
      <c r="A20" s="1519"/>
      <c r="B20" s="1209">
        <v>1</v>
      </c>
      <c r="C20" s="1395"/>
      <c r="D20" s="1502"/>
      <c r="E20" s="1494"/>
      <c r="F20" s="1496"/>
      <c r="G20" s="1496"/>
      <c r="H20" s="1496"/>
      <c r="I20" s="1496"/>
      <c r="J20" s="1496"/>
      <c r="K20" s="1496"/>
      <c r="L20" s="1496"/>
      <c r="M20" s="1496"/>
      <c r="N20" s="1496"/>
      <c r="O20" s="1496"/>
      <c r="P20" s="1496"/>
      <c r="Q20" s="1497"/>
    </row>
    <row r="21" spans="1:17" ht="12.75" customHeight="1" thickBot="1" x14ac:dyDescent="0.25">
      <c r="A21" s="1519"/>
      <c r="B21" s="1209">
        <v>2</v>
      </c>
      <c r="C21" s="1395"/>
      <c r="D21" s="1502"/>
      <c r="E21" s="1494"/>
      <c r="F21" s="1496"/>
      <c r="G21" s="1496"/>
      <c r="H21" s="1496"/>
      <c r="I21" s="1496"/>
      <c r="J21" s="1496"/>
      <c r="K21" s="1496"/>
      <c r="L21" s="1496"/>
      <c r="M21" s="1496"/>
      <c r="N21" s="1496"/>
      <c r="O21" s="1496"/>
      <c r="P21" s="1496"/>
      <c r="Q21" s="1497"/>
    </row>
    <row r="22" spans="1:17" s="3" customFormat="1" ht="12.75" customHeight="1" x14ac:dyDescent="0.2">
      <c r="A22" s="1518" t="s">
        <v>247</v>
      </c>
      <c r="B22" s="1213"/>
      <c r="C22" s="1396"/>
      <c r="D22" s="1530"/>
      <c r="E22" s="1531"/>
      <c r="F22" s="1532"/>
      <c r="G22" s="1532"/>
      <c r="H22" s="1532"/>
      <c r="I22" s="1532"/>
      <c r="J22" s="1532"/>
      <c r="K22" s="1532"/>
      <c r="L22" s="1532"/>
      <c r="M22" s="1532"/>
      <c r="N22" s="1532"/>
      <c r="O22" s="1532"/>
      <c r="P22" s="1532"/>
      <c r="Q22" s="1533"/>
    </row>
    <row r="23" spans="1:17" s="3" customFormat="1" ht="12.75" customHeight="1" x14ac:dyDescent="0.2">
      <c r="A23" s="1518"/>
      <c r="B23" s="1213"/>
      <c r="C23" s="1396"/>
      <c r="D23" s="1501"/>
      <c r="E23" s="1494"/>
      <c r="F23" s="1498"/>
      <c r="G23" s="1498"/>
      <c r="H23" s="1498"/>
      <c r="I23" s="1498"/>
      <c r="J23" s="1498"/>
      <c r="K23" s="1498"/>
      <c r="L23" s="1498"/>
      <c r="M23" s="1498"/>
      <c r="N23" s="1498"/>
      <c r="O23" s="1498"/>
      <c r="P23" s="1498"/>
      <c r="Q23" s="1499"/>
    </row>
    <row r="24" spans="1:17" ht="12.75" customHeight="1" x14ac:dyDescent="0.2">
      <c r="A24" s="1518" t="s">
        <v>1830</v>
      </c>
      <c r="B24" s="1213" t="s">
        <v>215</v>
      </c>
      <c r="C24" s="1396"/>
      <c r="D24" s="1501"/>
      <c r="E24" s="1494"/>
      <c r="F24" s="1496"/>
      <c r="G24" s="1496"/>
      <c r="H24" s="1496"/>
      <c r="I24" s="1496"/>
      <c r="J24" s="1496"/>
      <c r="K24" s="1496"/>
      <c r="L24" s="1496"/>
      <c r="M24" s="1496"/>
      <c r="N24" s="1496"/>
      <c r="O24" s="1496"/>
      <c r="P24" s="1496"/>
      <c r="Q24" s="1497"/>
    </row>
    <row r="25" spans="1:17" ht="12.75" customHeight="1" x14ac:dyDescent="0.2">
      <c r="A25" s="1519"/>
      <c r="B25" s="1209">
        <v>1</v>
      </c>
      <c r="C25" s="1395"/>
      <c r="D25" s="1502"/>
      <c r="E25" s="1494"/>
      <c r="F25" s="1496"/>
      <c r="G25" s="1496"/>
      <c r="H25" s="1496"/>
      <c r="I25" s="1496"/>
      <c r="J25" s="1496"/>
      <c r="K25" s="1496"/>
      <c r="L25" s="1496"/>
      <c r="M25" s="1496"/>
      <c r="N25" s="1496"/>
      <c r="O25" s="1496"/>
      <c r="P25" s="1496"/>
      <c r="Q25" s="1497"/>
    </row>
    <row r="26" spans="1:17" ht="12.75" customHeight="1" thickBot="1" x14ac:dyDescent="0.25">
      <c r="A26" s="1519"/>
      <c r="B26" s="1209">
        <v>2</v>
      </c>
      <c r="C26" s="1395"/>
      <c r="D26" s="1502"/>
      <c r="E26" s="1494"/>
      <c r="F26" s="1496"/>
      <c r="G26" s="1496"/>
      <c r="H26" s="1496"/>
      <c r="I26" s="1496"/>
      <c r="J26" s="1496"/>
      <c r="K26" s="1496"/>
      <c r="L26" s="1496"/>
      <c r="M26" s="1496"/>
      <c r="N26" s="1496"/>
      <c r="O26" s="1496"/>
      <c r="P26" s="1496"/>
      <c r="Q26" s="1497"/>
    </row>
    <row r="27" spans="1:17" s="3" customFormat="1" ht="12.75" customHeight="1" x14ac:dyDescent="0.2">
      <c r="A27" s="1518" t="s">
        <v>247</v>
      </c>
      <c r="B27" s="1213"/>
      <c r="C27" s="1396"/>
      <c r="D27" s="1530"/>
      <c r="E27" s="1531"/>
      <c r="F27" s="1532"/>
      <c r="G27" s="1532"/>
      <c r="H27" s="1532"/>
      <c r="I27" s="1532"/>
      <c r="J27" s="1532"/>
      <c r="K27" s="1532"/>
      <c r="L27" s="1532"/>
      <c r="M27" s="1532"/>
      <c r="N27" s="1532"/>
      <c r="O27" s="1532"/>
      <c r="P27" s="1532"/>
      <c r="Q27" s="1533"/>
    </row>
    <row r="28" spans="1:17" ht="12.75" customHeight="1" x14ac:dyDescent="0.2">
      <c r="A28" s="1515"/>
      <c r="B28" s="1516"/>
      <c r="C28" s="1517"/>
      <c r="D28" s="1500"/>
      <c r="E28" s="1494"/>
      <c r="F28" s="1496"/>
      <c r="G28" s="1496"/>
      <c r="H28" s="1496"/>
      <c r="I28" s="1496"/>
      <c r="J28" s="1496"/>
      <c r="K28" s="1496"/>
      <c r="L28" s="1496"/>
      <c r="M28" s="1496"/>
      <c r="N28" s="1496"/>
      <c r="O28" s="1496"/>
      <c r="P28" s="1496"/>
      <c r="Q28" s="1497"/>
    </row>
    <row r="29" spans="1:17" ht="12.75" customHeight="1" x14ac:dyDescent="0.2">
      <c r="A29" s="1509" t="s">
        <v>1831</v>
      </c>
      <c r="B29" s="1510" t="s">
        <v>1052</v>
      </c>
      <c r="C29" s="1511"/>
      <c r="D29" s="1493"/>
      <c r="E29" s="1494"/>
      <c r="F29" s="1496"/>
      <c r="G29" s="1496"/>
      <c r="H29" s="1498"/>
      <c r="I29" s="1496"/>
      <c r="J29" s="1496"/>
      <c r="K29" s="1496"/>
      <c r="L29" s="1496"/>
      <c r="M29" s="1496"/>
      <c r="N29" s="1496"/>
      <c r="O29" s="1496"/>
      <c r="P29" s="1496"/>
      <c r="Q29" s="1497"/>
    </row>
    <row r="30" spans="1:17" ht="12.75" customHeight="1" x14ac:dyDescent="0.2">
      <c r="A30" s="1512"/>
      <c r="B30" s="1513">
        <v>1</v>
      </c>
      <c r="C30" s="1514"/>
      <c r="D30" s="1494"/>
      <c r="E30" s="1494"/>
      <c r="F30" s="1496"/>
      <c r="G30" s="1496"/>
      <c r="H30" s="1496"/>
      <c r="I30" s="1496"/>
      <c r="J30" s="1496"/>
      <c r="K30" s="1496"/>
      <c r="L30" s="1496"/>
      <c r="M30" s="1496"/>
      <c r="N30" s="1496"/>
      <c r="O30" s="1496"/>
      <c r="P30" s="1496"/>
      <c r="Q30" s="1497"/>
    </row>
    <row r="31" spans="1:17" ht="12.75" customHeight="1" thickBot="1" x14ac:dyDescent="0.25">
      <c r="A31" s="1512"/>
      <c r="B31" s="1513">
        <v>2</v>
      </c>
      <c r="C31" s="1514"/>
      <c r="D31" s="1494"/>
      <c r="E31" s="1494"/>
      <c r="F31" s="1496"/>
      <c r="G31" s="1496"/>
      <c r="H31" s="1496"/>
      <c r="I31" s="1496"/>
      <c r="J31" s="1496"/>
      <c r="K31" s="1496"/>
      <c r="L31" s="1496"/>
      <c r="M31" s="1496"/>
      <c r="N31" s="1496"/>
      <c r="O31" s="1496"/>
      <c r="P31" s="1496"/>
      <c r="Q31" s="1497"/>
    </row>
    <row r="32" spans="1:17" s="3" customFormat="1" ht="12.75" customHeight="1" x14ac:dyDescent="0.2">
      <c r="A32" s="1509" t="s">
        <v>247</v>
      </c>
      <c r="B32" s="1510"/>
      <c r="C32" s="1511"/>
      <c r="D32" s="1530"/>
      <c r="E32" s="1531"/>
      <c r="F32" s="1532"/>
      <c r="G32" s="1532"/>
      <c r="H32" s="1532"/>
      <c r="I32" s="1532"/>
      <c r="J32" s="1532"/>
      <c r="K32" s="1532"/>
      <c r="L32" s="1532"/>
      <c r="M32" s="1532"/>
      <c r="N32" s="1532"/>
      <c r="O32" s="1532"/>
      <c r="P32" s="1532"/>
      <c r="Q32" s="1533"/>
    </row>
    <row r="33" spans="1:17" ht="12.75" customHeight="1" x14ac:dyDescent="0.2">
      <c r="A33" s="1515"/>
      <c r="B33" s="1516"/>
      <c r="C33" s="1517"/>
      <c r="D33" s="1500"/>
      <c r="E33" s="1494"/>
      <c r="F33" s="1496"/>
      <c r="G33" s="1496"/>
      <c r="H33" s="1496"/>
      <c r="I33" s="1496"/>
      <c r="J33" s="1496"/>
      <c r="K33" s="1496"/>
      <c r="L33" s="1496"/>
      <c r="M33" s="1496"/>
      <c r="N33" s="1496"/>
      <c r="O33" s="1496"/>
      <c r="P33" s="1496"/>
      <c r="Q33" s="1497"/>
    </row>
    <row r="34" spans="1:17" ht="12.75" customHeight="1" x14ac:dyDescent="0.2">
      <c r="A34" s="1518" t="s">
        <v>1832</v>
      </c>
      <c r="B34" s="1213" t="s">
        <v>1828</v>
      </c>
      <c r="C34" s="1396"/>
      <c r="D34" s="1501"/>
      <c r="E34" s="1494"/>
      <c r="F34" s="1496"/>
      <c r="G34" s="1496"/>
      <c r="H34" s="1496"/>
      <c r="I34" s="1496"/>
      <c r="J34" s="1496"/>
      <c r="K34" s="1496"/>
      <c r="L34" s="1496"/>
      <c r="M34" s="1496"/>
      <c r="N34" s="1496"/>
      <c r="O34" s="1496"/>
      <c r="P34" s="1496"/>
      <c r="Q34" s="1497"/>
    </row>
    <row r="35" spans="1:17" ht="12.75" customHeight="1" x14ac:dyDescent="0.2">
      <c r="A35" s="1519"/>
      <c r="B35" s="1209">
        <v>1</v>
      </c>
      <c r="C35" s="1395"/>
      <c r="D35" s="1502"/>
      <c r="E35" s="1494"/>
      <c r="F35" s="1496"/>
      <c r="G35" s="1496"/>
      <c r="H35" s="1496"/>
      <c r="I35" s="1496"/>
      <c r="J35" s="1496"/>
      <c r="K35" s="1496"/>
      <c r="L35" s="1496"/>
      <c r="M35" s="1496"/>
      <c r="N35" s="1496"/>
      <c r="O35" s="1496"/>
      <c r="P35" s="1496"/>
      <c r="Q35" s="1497"/>
    </row>
    <row r="36" spans="1:17" ht="12.75" customHeight="1" thickBot="1" x14ac:dyDescent="0.25">
      <c r="A36" s="1519"/>
      <c r="B36" s="1209">
        <v>2</v>
      </c>
      <c r="C36" s="1395"/>
      <c r="D36" s="1502"/>
      <c r="E36" s="1494"/>
      <c r="F36" s="1496"/>
      <c r="G36" s="1496"/>
      <c r="H36" s="1496"/>
      <c r="I36" s="1496"/>
      <c r="J36" s="1496"/>
      <c r="K36" s="1496"/>
      <c r="L36" s="1496"/>
      <c r="M36" s="1496"/>
      <c r="N36" s="1496"/>
      <c r="O36" s="1496"/>
      <c r="P36" s="1496"/>
      <c r="Q36" s="1497"/>
    </row>
    <row r="37" spans="1:17" s="1280" customFormat="1" ht="12.75" customHeight="1" x14ac:dyDescent="0.2">
      <c r="A37" s="1509" t="s">
        <v>247</v>
      </c>
      <c r="B37" s="1510"/>
      <c r="C37" s="1511"/>
      <c r="D37" s="1530"/>
      <c r="E37" s="1531"/>
      <c r="F37" s="1532"/>
      <c r="G37" s="1532"/>
      <c r="H37" s="1532"/>
      <c r="I37" s="1532"/>
      <c r="J37" s="1532"/>
      <c r="K37" s="1532"/>
      <c r="L37" s="1532"/>
      <c r="M37" s="1532"/>
      <c r="N37" s="1532"/>
      <c r="O37" s="1532"/>
      <c r="P37" s="1532"/>
      <c r="Q37" s="1533"/>
    </row>
    <row r="38" spans="1:17" s="3" customFormat="1" ht="12.75" customHeight="1" x14ac:dyDescent="0.2">
      <c r="A38" s="1518"/>
      <c r="B38" s="1213"/>
      <c r="C38" s="1396"/>
      <c r="D38" s="1501"/>
      <c r="E38" s="1494"/>
      <c r="F38" s="1498"/>
      <c r="G38" s="1498"/>
      <c r="H38" s="1498"/>
      <c r="I38" s="1498"/>
      <c r="J38" s="1498"/>
      <c r="K38" s="1498"/>
      <c r="L38" s="1498"/>
      <c r="M38" s="1498"/>
      <c r="N38" s="1498"/>
      <c r="O38" s="1498"/>
      <c r="P38" s="1498"/>
      <c r="Q38" s="1499"/>
    </row>
    <row r="39" spans="1:17" ht="12.75" customHeight="1" x14ac:dyDescent="0.2">
      <c r="A39" s="1518" t="s">
        <v>1833</v>
      </c>
      <c r="B39" s="1213" t="s">
        <v>215</v>
      </c>
      <c r="C39" s="1396"/>
      <c r="D39" s="1501"/>
      <c r="E39" s="1494"/>
      <c r="F39" s="1496"/>
      <c r="G39" s="1496"/>
      <c r="H39" s="1496"/>
      <c r="I39" s="1496"/>
      <c r="J39" s="1496"/>
      <c r="K39" s="1496"/>
      <c r="L39" s="1496"/>
      <c r="M39" s="1496"/>
      <c r="N39" s="1496"/>
      <c r="O39" s="1496"/>
      <c r="P39" s="1496"/>
      <c r="Q39" s="1497"/>
    </row>
    <row r="40" spans="1:17" ht="12.75" customHeight="1" x14ac:dyDescent="0.2">
      <c r="A40" s="1519"/>
      <c r="B40" s="1209">
        <v>1</v>
      </c>
      <c r="C40" s="1395"/>
      <c r="D40" s="1502"/>
      <c r="E40" s="1494"/>
      <c r="F40" s="1496"/>
      <c r="G40" s="1496"/>
      <c r="H40" s="1496"/>
      <c r="I40" s="1496"/>
      <c r="J40" s="1496"/>
      <c r="K40" s="1496"/>
      <c r="L40" s="1496"/>
      <c r="M40" s="1496"/>
      <c r="N40" s="1496"/>
      <c r="O40" s="1496"/>
      <c r="P40" s="1496"/>
      <c r="Q40" s="1497"/>
    </row>
    <row r="41" spans="1:17" ht="12.75" customHeight="1" thickBot="1" x14ac:dyDescent="0.25">
      <c r="A41" s="1519"/>
      <c r="B41" s="1209">
        <v>2</v>
      </c>
      <c r="C41" s="1395"/>
      <c r="D41" s="1502"/>
      <c r="E41" s="1494"/>
      <c r="F41" s="1496"/>
      <c r="G41" s="1496"/>
      <c r="H41" s="1496"/>
      <c r="I41" s="1496"/>
      <c r="J41" s="1496"/>
      <c r="K41" s="1496"/>
      <c r="L41" s="1496"/>
      <c r="M41" s="1496"/>
      <c r="N41" s="1496"/>
      <c r="O41" s="1496"/>
      <c r="P41" s="1496"/>
      <c r="Q41" s="1497"/>
    </row>
    <row r="42" spans="1:17" s="1280" customFormat="1" ht="12.75" customHeight="1" x14ac:dyDescent="0.2">
      <c r="A42" s="1509" t="s">
        <v>247</v>
      </c>
      <c r="B42" s="1510"/>
      <c r="C42" s="1511"/>
      <c r="D42" s="1530"/>
      <c r="E42" s="1531"/>
      <c r="F42" s="1532"/>
      <c r="G42" s="1532"/>
      <c r="H42" s="1532"/>
      <c r="I42" s="1532"/>
      <c r="J42" s="1532"/>
      <c r="K42" s="1532"/>
      <c r="L42" s="1532"/>
      <c r="M42" s="1532"/>
      <c r="N42" s="1532"/>
      <c r="O42" s="1532"/>
      <c r="P42" s="1532"/>
      <c r="Q42" s="1533"/>
    </row>
    <row r="43" spans="1:17" s="3" customFormat="1" ht="12.75" customHeight="1" x14ac:dyDescent="0.2">
      <c r="A43" s="1518"/>
      <c r="B43" s="1213"/>
      <c r="C43" s="1396"/>
      <c r="D43" s="1501"/>
      <c r="E43" s="1494"/>
      <c r="F43" s="1498"/>
      <c r="G43" s="1498"/>
      <c r="H43" s="1498"/>
      <c r="I43" s="1498"/>
      <c r="J43" s="1498"/>
      <c r="K43" s="1498"/>
      <c r="L43" s="1498"/>
      <c r="M43" s="1498"/>
      <c r="N43" s="1498"/>
      <c r="O43" s="1498"/>
      <c r="P43" s="1498"/>
      <c r="Q43" s="1499"/>
    </row>
    <row r="44" spans="1:17" ht="12.75" customHeight="1" thickBot="1" x14ac:dyDescent="0.25">
      <c r="A44" s="1512"/>
      <c r="B44" s="1513"/>
      <c r="C44" s="1514"/>
      <c r="D44" s="1523"/>
      <c r="E44" s="1523"/>
      <c r="F44" s="1524"/>
      <c r="G44" s="1524"/>
      <c r="H44" s="1524"/>
      <c r="I44" s="1524"/>
      <c r="J44" s="1524"/>
      <c r="K44" s="1524"/>
      <c r="L44" s="1524"/>
      <c r="M44" s="1524"/>
      <c r="N44" s="1524"/>
      <c r="O44" s="1524"/>
      <c r="P44" s="1524"/>
      <c r="Q44" s="1525"/>
    </row>
    <row r="45" spans="1:17" s="3" customFormat="1" ht="12.75" customHeight="1" thickBot="1" x14ac:dyDescent="0.25">
      <c r="A45" s="1509" t="s">
        <v>979</v>
      </c>
      <c r="B45" s="1510"/>
      <c r="C45" s="1511"/>
      <c r="D45" s="1534"/>
      <c r="E45" s="1535"/>
      <c r="F45" s="1536"/>
      <c r="G45" s="1536"/>
      <c r="H45" s="1536"/>
      <c r="I45" s="1536"/>
      <c r="J45" s="1536"/>
      <c r="K45" s="1536"/>
      <c r="L45" s="1536"/>
      <c r="M45" s="1536"/>
      <c r="N45" s="1536"/>
      <c r="O45" s="1536"/>
      <c r="P45" s="1536"/>
      <c r="Q45" s="1537"/>
    </row>
    <row r="46" spans="1:17" ht="12.75" customHeight="1" x14ac:dyDescent="0.2">
      <c r="A46" s="1512"/>
      <c r="B46" s="1513"/>
      <c r="C46" s="1514"/>
      <c r="D46" s="1527"/>
      <c r="E46" s="1527"/>
      <c r="F46" s="1528"/>
      <c r="G46" s="1528"/>
      <c r="H46" s="1528"/>
      <c r="I46" s="1528"/>
      <c r="J46" s="1528"/>
      <c r="K46" s="1528"/>
      <c r="L46" s="1528"/>
      <c r="M46" s="1528"/>
      <c r="N46" s="1528"/>
      <c r="O46" s="1528"/>
      <c r="P46" s="1528"/>
      <c r="Q46" s="1529"/>
    </row>
    <row r="47" spans="1:17" ht="12.75" customHeight="1" x14ac:dyDescent="0.2">
      <c r="A47" s="1512"/>
      <c r="B47" s="1513"/>
      <c r="C47" s="1514"/>
      <c r="D47" s="1494"/>
      <c r="E47" s="1494"/>
      <c r="F47" s="1496"/>
      <c r="G47" s="1496"/>
      <c r="H47" s="1496"/>
      <c r="I47" s="1496"/>
      <c r="J47" s="1496"/>
      <c r="K47" s="1496"/>
      <c r="L47" s="1496"/>
      <c r="M47" s="1496"/>
      <c r="N47" s="1496"/>
      <c r="O47" s="1496"/>
      <c r="P47" s="1496"/>
      <c r="Q47" s="1497"/>
    </row>
    <row r="48" spans="1:17" ht="12.75" customHeight="1" x14ac:dyDescent="0.2">
      <c r="A48" s="1509" t="s">
        <v>1835</v>
      </c>
      <c r="B48" s="1510"/>
      <c r="C48" s="1511"/>
      <c r="D48" s="1493"/>
      <c r="E48" s="1496"/>
      <c r="F48" s="1496"/>
      <c r="G48" s="1496"/>
      <c r="H48" s="1496"/>
      <c r="I48" s="1496"/>
      <c r="J48" s="1496"/>
      <c r="K48" s="1496"/>
      <c r="L48" s="1496"/>
      <c r="M48" s="1496"/>
      <c r="N48" s="1496"/>
      <c r="O48" s="1496"/>
      <c r="P48" s="1496"/>
      <c r="Q48" s="1497"/>
    </row>
    <row r="49" spans="1:17" ht="12.75" customHeight="1" x14ac:dyDescent="0.2">
      <c r="A49" s="1512"/>
      <c r="B49" s="1513"/>
      <c r="C49" s="1514"/>
      <c r="D49" s="1494"/>
      <c r="E49" s="1496"/>
      <c r="F49" s="1496"/>
      <c r="G49" s="1496"/>
      <c r="H49" s="1496"/>
      <c r="I49" s="1496"/>
      <c r="J49" s="1496"/>
      <c r="K49" s="1496"/>
      <c r="L49" s="1496"/>
      <c r="M49" s="1496"/>
      <c r="N49" s="1496"/>
      <c r="O49" s="1496"/>
      <c r="P49" s="1496"/>
      <c r="Q49" s="1497"/>
    </row>
    <row r="50" spans="1:17" ht="12.75" customHeight="1" x14ac:dyDescent="0.2">
      <c r="A50" s="1512" t="s">
        <v>1836</v>
      </c>
      <c r="B50" s="1513"/>
      <c r="C50" s="1514"/>
      <c r="D50" s="1494"/>
      <c r="E50" s="1496"/>
      <c r="F50" s="1496"/>
      <c r="G50" s="1496"/>
      <c r="H50" s="1496"/>
      <c r="I50" s="1496"/>
      <c r="J50" s="1496"/>
      <c r="K50" s="1496"/>
      <c r="L50" s="1496"/>
      <c r="M50" s="1496"/>
      <c r="N50" s="1496"/>
      <c r="O50" s="1496"/>
      <c r="P50" s="1496"/>
      <c r="Q50" s="1497"/>
    </row>
    <row r="51" spans="1:17" ht="12.75" customHeight="1" x14ac:dyDescent="0.2">
      <c r="A51" s="1512"/>
      <c r="B51" s="1513">
        <v>1</v>
      </c>
      <c r="C51" s="1514"/>
      <c r="D51" s="1494"/>
      <c r="E51" s="1496"/>
      <c r="F51" s="1496"/>
      <c r="G51" s="1496"/>
      <c r="H51" s="1496"/>
      <c r="I51" s="1496"/>
      <c r="J51" s="1496"/>
      <c r="K51" s="1496"/>
      <c r="L51" s="1496"/>
      <c r="M51" s="1496"/>
      <c r="N51" s="1496"/>
      <c r="O51" s="1496"/>
      <c r="P51" s="1496"/>
      <c r="Q51" s="1497"/>
    </row>
    <row r="52" spans="1:17" ht="12.75" customHeight="1" thickBot="1" x14ac:dyDescent="0.25">
      <c r="A52" s="1512"/>
      <c r="B52" s="1513">
        <v>2</v>
      </c>
      <c r="C52" s="1514"/>
      <c r="D52" s="1494"/>
      <c r="E52" s="1496"/>
      <c r="F52" s="1496"/>
      <c r="G52" s="1496"/>
      <c r="H52" s="1496"/>
      <c r="I52" s="1496"/>
      <c r="J52" s="1496"/>
      <c r="K52" s="1496"/>
      <c r="L52" s="1496"/>
      <c r="M52" s="1496"/>
      <c r="N52" s="1496"/>
      <c r="O52" s="1496"/>
      <c r="P52" s="1496"/>
      <c r="Q52" s="1497"/>
    </row>
    <row r="53" spans="1:17" s="1280" customFormat="1" ht="12.75" customHeight="1" x14ac:dyDescent="0.2">
      <c r="A53" s="1509" t="s">
        <v>247</v>
      </c>
      <c r="B53" s="1510"/>
      <c r="C53" s="1511"/>
      <c r="D53" s="1530"/>
      <c r="E53" s="1531"/>
      <c r="F53" s="1532"/>
      <c r="G53" s="1532"/>
      <c r="H53" s="1532"/>
      <c r="I53" s="1532"/>
      <c r="J53" s="1532"/>
      <c r="K53" s="1532"/>
      <c r="L53" s="1532"/>
      <c r="M53" s="1532"/>
      <c r="N53" s="1532"/>
      <c r="O53" s="1532"/>
      <c r="P53" s="1532"/>
      <c r="Q53" s="1533"/>
    </row>
    <row r="54" spans="1:17" ht="12.75" customHeight="1" x14ac:dyDescent="0.2">
      <c r="A54" s="1512"/>
      <c r="B54" s="1513"/>
      <c r="C54" s="1514"/>
      <c r="D54" s="1494"/>
      <c r="E54" s="1496"/>
      <c r="F54" s="1496"/>
      <c r="G54" s="1496"/>
      <c r="H54" s="1496"/>
      <c r="I54" s="1496"/>
      <c r="J54" s="1496"/>
      <c r="K54" s="1496"/>
      <c r="L54" s="1496"/>
      <c r="M54" s="1496"/>
      <c r="N54" s="1496"/>
      <c r="O54" s="1496"/>
      <c r="P54" s="1496"/>
      <c r="Q54" s="1497"/>
    </row>
    <row r="55" spans="1:17" ht="12.75" customHeight="1" x14ac:dyDescent="0.2">
      <c r="A55" s="1512" t="s">
        <v>1837</v>
      </c>
      <c r="B55" s="1513"/>
      <c r="C55" s="1514"/>
      <c r="D55" s="1494"/>
      <c r="E55" s="1496"/>
      <c r="F55" s="1496"/>
      <c r="G55" s="1496"/>
      <c r="H55" s="1496"/>
      <c r="I55" s="1496"/>
      <c r="J55" s="1496"/>
      <c r="K55" s="1496"/>
      <c r="L55" s="1496"/>
      <c r="M55" s="1496"/>
      <c r="N55" s="1496"/>
      <c r="O55" s="1496"/>
      <c r="P55" s="1496"/>
      <c r="Q55" s="1497"/>
    </row>
    <row r="56" spans="1:17" ht="12.75" customHeight="1" x14ac:dyDescent="0.2">
      <c r="A56" s="1512"/>
      <c r="B56" s="1513">
        <v>1</v>
      </c>
      <c r="C56" s="1514"/>
      <c r="D56" s="1494"/>
      <c r="E56" s="1496"/>
      <c r="F56" s="1496"/>
      <c r="G56" s="1496"/>
      <c r="H56" s="1496"/>
      <c r="I56" s="1496"/>
      <c r="J56" s="1496"/>
      <c r="K56" s="1496"/>
      <c r="L56" s="1496"/>
      <c r="M56" s="1496"/>
      <c r="N56" s="1496"/>
      <c r="O56" s="1496"/>
      <c r="P56" s="1496"/>
      <c r="Q56" s="1497"/>
    </row>
    <row r="57" spans="1:17" ht="13.5" customHeight="1" thickBot="1" x14ac:dyDescent="0.25">
      <c r="A57" s="1512"/>
      <c r="B57" s="1513">
        <v>2</v>
      </c>
      <c r="C57" s="1514"/>
      <c r="D57" s="1494"/>
      <c r="E57" s="1496"/>
      <c r="F57" s="1496"/>
      <c r="G57" s="1496"/>
      <c r="H57" s="1496"/>
      <c r="I57" s="1496"/>
      <c r="J57" s="1496"/>
      <c r="K57" s="1496"/>
      <c r="L57" s="1496"/>
      <c r="M57" s="1496"/>
      <c r="N57" s="1496"/>
      <c r="O57" s="1496"/>
      <c r="P57" s="1496"/>
      <c r="Q57" s="1497"/>
    </row>
    <row r="58" spans="1:17" s="1280" customFormat="1" ht="12.75" customHeight="1" x14ac:dyDescent="0.2">
      <c r="A58" s="1509" t="s">
        <v>247</v>
      </c>
      <c r="B58" s="1510"/>
      <c r="C58" s="1511"/>
      <c r="D58" s="1530"/>
      <c r="E58" s="1531"/>
      <c r="F58" s="1532"/>
      <c r="G58" s="1532"/>
      <c r="H58" s="1532"/>
      <c r="I58" s="1532"/>
      <c r="J58" s="1532"/>
      <c r="K58" s="1532"/>
      <c r="L58" s="1532"/>
      <c r="M58" s="1532"/>
      <c r="N58" s="1532"/>
      <c r="O58" s="1532"/>
      <c r="P58" s="1532"/>
      <c r="Q58" s="1533"/>
    </row>
    <row r="59" spans="1:17" ht="12.75" customHeight="1" x14ac:dyDescent="0.2">
      <c r="A59" s="1512"/>
      <c r="B59" s="1513"/>
      <c r="C59" s="1514"/>
      <c r="D59" s="1494"/>
      <c r="E59" s="1496"/>
      <c r="F59" s="1496"/>
      <c r="G59" s="1496"/>
      <c r="H59" s="1496"/>
      <c r="I59" s="1496"/>
      <c r="J59" s="1496"/>
      <c r="K59" s="1496"/>
      <c r="L59" s="1496"/>
      <c r="M59" s="1496"/>
      <c r="N59" s="1496"/>
      <c r="O59" s="1496"/>
      <c r="P59" s="1496"/>
      <c r="Q59" s="1497"/>
    </row>
    <row r="60" spans="1:17" ht="12.75" customHeight="1" thickBot="1" x14ac:dyDescent="0.25">
      <c r="A60" s="1512"/>
      <c r="B60" s="1513"/>
      <c r="C60" s="1514"/>
      <c r="D60" s="1494"/>
      <c r="E60" s="1494"/>
      <c r="F60" s="1496"/>
      <c r="G60" s="1496"/>
      <c r="H60" s="1496"/>
      <c r="I60" s="1496"/>
      <c r="J60" s="1496"/>
      <c r="K60" s="1496"/>
      <c r="L60" s="1496"/>
      <c r="M60" s="1496"/>
      <c r="N60" s="1496"/>
      <c r="O60" s="1496"/>
      <c r="P60" s="1496"/>
      <c r="Q60" s="1497"/>
    </row>
    <row r="61" spans="1:17" ht="12.75" customHeight="1" thickBot="1" x14ac:dyDescent="0.25">
      <c r="A61" s="1509" t="s">
        <v>979</v>
      </c>
      <c r="B61" s="1510"/>
      <c r="C61" s="1511"/>
      <c r="D61" s="1534"/>
      <c r="E61" s="1535"/>
      <c r="F61" s="1536"/>
      <c r="G61" s="1536"/>
      <c r="H61" s="1536"/>
      <c r="I61" s="1536"/>
      <c r="J61" s="1536"/>
      <c r="K61" s="1536"/>
      <c r="L61" s="1536"/>
      <c r="M61" s="1536"/>
      <c r="N61" s="1536"/>
      <c r="O61" s="1536"/>
      <c r="P61" s="1536"/>
      <c r="Q61" s="1537"/>
    </row>
    <row r="62" spans="1:17" ht="12.75" customHeight="1" x14ac:dyDescent="0.2">
      <c r="A62" s="1512"/>
      <c r="B62" s="1513"/>
      <c r="C62" s="1514"/>
      <c r="D62" s="1494"/>
      <c r="E62" s="1496"/>
      <c r="F62" s="1496"/>
      <c r="G62" s="1496"/>
      <c r="H62" s="1496"/>
      <c r="I62" s="1496"/>
      <c r="J62" s="1496"/>
      <c r="K62" s="1496"/>
      <c r="L62" s="1496"/>
      <c r="M62" s="1496"/>
      <c r="N62" s="1496"/>
      <c r="O62" s="1496"/>
      <c r="P62" s="1496"/>
      <c r="Q62" s="1497"/>
    </row>
    <row r="63" spans="1:17" ht="12.75" customHeight="1" thickBot="1" x14ac:dyDescent="0.25">
      <c r="A63" s="1520"/>
      <c r="B63" s="1521"/>
      <c r="C63" s="1522"/>
      <c r="D63" s="1503"/>
      <c r="E63" s="1504"/>
      <c r="F63" s="1504"/>
      <c r="G63" s="1504"/>
      <c r="H63" s="1504"/>
      <c r="I63" s="1504"/>
      <c r="J63" s="1504"/>
      <c r="K63" s="1504"/>
      <c r="L63" s="1504"/>
      <c r="M63" s="1504"/>
      <c r="N63" s="1504"/>
      <c r="O63" s="1504"/>
      <c r="P63" s="1504"/>
      <c r="Q63" s="1505"/>
    </row>
    <row r="64" spans="1:17" ht="12.75" customHeight="1" thickBot="1" x14ac:dyDescent="0.25">
      <c r="A64" s="773" t="s">
        <v>251</v>
      </c>
      <c r="B64" s="774"/>
      <c r="C64" s="774"/>
      <c r="D64" s="774"/>
      <c r="E64" s="775"/>
      <c r="F64" s="775">
        <f t="shared" ref="F64:Q64" si="0">F45+F61</f>
        <v>0</v>
      </c>
      <c r="G64" s="775">
        <f t="shared" si="0"/>
        <v>0</v>
      </c>
      <c r="H64" s="947">
        <f t="shared" si="0"/>
        <v>0</v>
      </c>
      <c r="I64" s="775">
        <f t="shared" si="0"/>
        <v>0</v>
      </c>
      <c r="J64" s="775">
        <f t="shared" si="0"/>
        <v>0</v>
      </c>
      <c r="K64" s="775">
        <f t="shared" si="0"/>
        <v>0</v>
      </c>
      <c r="L64" s="775">
        <f t="shared" si="0"/>
        <v>0</v>
      </c>
      <c r="M64" s="775">
        <f t="shared" si="0"/>
        <v>0</v>
      </c>
      <c r="N64" s="775">
        <f t="shared" si="0"/>
        <v>0</v>
      </c>
      <c r="O64" s="775">
        <f t="shared" si="0"/>
        <v>0</v>
      </c>
      <c r="P64" s="775">
        <f t="shared" si="0"/>
        <v>0</v>
      </c>
      <c r="Q64" s="1018">
        <f t="shared" si="0"/>
        <v>0</v>
      </c>
    </row>
    <row r="65" spans="1:18" ht="12.75" customHeight="1" x14ac:dyDescent="0.2">
      <c r="J65" s="19"/>
      <c r="L65" s="17"/>
      <c r="M65" s="17"/>
    </row>
    <row r="66" spans="1:18" ht="12.75" customHeight="1" x14ac:dyDescent="0.2">
      <c r="A66" s="1004" t="s">
        <v>360</v>
      </c>
      <c r="J66" s="19"/>
      <c r="L66" s="17"/>
      <c r="M66" s="17"/>
      <c r="R66" s="108"/>
    </row>
    <row r="67" spans="1:18" s="1541" customFormat="1" x14ac:dyDescent="0.25">
      <c r="A67" s="1340" t="s">
        <v>2832</v>
      </c>
      <c r="B67" s="1340"/>
      <c r="C67" s="1340"/>
      <c r="D67" s="1340"/>
      <c r="E67" s="1340"/>
      <c r="F67" s="1340"/>
      <c r="G67" s="1340"/>
      <c r="H67" s="1340"/>
      <c r="I67" s="1340"/>
      <c r="J67" s="1340"/>
      <c r="K67" s="1340"/>
      <c r="L67" s="1340"/>
      <c r="M67" s="1340"/>
      <c r="N67" s="1340"/>
      <c r="O67" s="1340"/>
      <c r="P67" s="1340"/>
      <c r="Q67" s="1340"/>
    </row>
    <row r="68" spans="1:18" ht="12.75" customHeight="1" x14ac:dyDescent="0.2">
      <c r="A68" s="1281" t="s">
        <v>2849</v>
      </c>
      <c r="B68" s="1281"/>
      <c r="L68" s="17"/>
      <c r="M68" s="17"/>
    </row>
    <row r="72" spans="1:18" ht="12.75" customHeight="1" x14ac:dyDescent="0.2">
      <c r="K72" s="19"/>
      <c r="M72" s="19"/>
    </row>
  </sheetData>
  <mergeCells count="14">
    <mergeCell ref="L8:M8"/>
    <mergeCell ref="J8:K8"/>
    <mergeCell ref="J7:M7"/>
    <mergeCell ref="A2:Q2"/>
    <mergeCell ref="A4:Q4"/>
    <mergeCell ref="A7:C9"/>
    <mergeCell ref="P8:Q8"/>
    <mergeCell ref="E7:E9"/>
    <mergeCell ref="N7:Q7"/>
    <mergeCell ref="F8:G8"/>
    <mergeCell ref="H8:I8"/>
    <mergeCell ref="F7:I7"/>
    <mergeCell ref="D7:D9"/>
    <mergeCell ref="N8:O8"/>
  </mergeCells>
  <hyperlinks>
    <hyperlink ref="S1" location="Content!A1" display="Content"/>
  </hyperlinks>
  <pageMargins left="1" right="0.5" top="1" bottom="0.5" header="0.2" footer="0.2"/>
  <pageSetup paperSize="5" scale="60" fitToHeight="0" orientation="landscape" r:id="rId1"/>
  <headerFooter>
    <oddFooter>&amp;R&amp;"-,Bold"Page 10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8" tint="0.39997558519241921"/>
    <pageSetUpPr fitToPage="1"/>
  </sheetPr>
  <dimension ref="A1:M18"/>
  <sheetViews>
    <sheetView showGridLines="0" zoomScale="85" zoomScaleNormal="85" zoomScaleSheetLayoutView="75" zoomScalePageLayoutView="75" workbookViewId="0"/>
  </sheetViews>
  <sheetFormatPr defaultRowHeight="15" x14ac:dyDescent="0.25"/>
  <cols>
    <col min="8" max="8" width="11.28515625" customWidth="1"/>
  </cols>
  <sheetData>
    <row r="1" spans="1:13" ht="17.25" thickTop="1" thickBot="1" x14ac:dyDescent="0.3">
      <c r="A1" s="1039"/>
      <c r="B1" s="1039"/>
      <c r="C1" s="1039"/>
      <c r="D1" s="1039"/>
      <c r="E1" s="1039"/>
      <c r="F1" s="1039"/>
      <c r="G1" s="1039"/>
      <c r="H1" s="1039"/>
      <c r="I1" s="1039"/>
      <c r="J1" s="1039"/>
      <c r="K1" s="1039"/>
      <c r="M1" s="3117" t="s">
        <v>2247</v>
      </c>
    </row>
    <row r="2" spans="1:13" ht="16.5" thickTop="1" x14ac:dyDescent="0.25">
      <c r="A2" s="3437" t="s">
        <v>2222</v>
      </c>
      <c r="B2" s="3437"/>
      <c r="C2" s="3437"/>
      <c r="D2" s="3437"/>
      <c r="E2" s="3437"/>
      <c r="F2" s="3437"/>
      <c r="G2" s="3437"/>
      <c r="H2" s="3437"/>
      <c r="I2" s="3437"/>
      <c r="J2" s="3437"/>
      <c r="K2" s="3437"/>
    </row>
    <row r="3" spans="1:13" ht="15.75" x14ac:dyDescent="0.25">
      <c r="A3" s="1388"/>
      <c r="B3" s="1388"/>
      <c r="C3" s="1388"/>
      <c r="D3" s="1388"/>
      <c r="E3" s="1388"/>
      <c r="F3" s="1388"/>
      <c r="G3" s="1388"/>
      <c r="H3" s="1388"/>
      <c r="I3" s="1388"/>
      <c r="J3" s="1388"/>
      <c r="K3" s="1388"/>
    </row>
    <row r="4" spans="1:13" ht="15.75" x14ac:dyDescent="0.25">
      <c r="A4" s="3438" t="s">
        <v>2853</v>
      </c>
      <c r="B4" s="3438"/>
      <c r="C4" s="3438"/>
      <c r="D4" s="3438"/>
      <c r="E4" s="3438"/>
      <c r="F4" s="3438"/>
      <c r="G4" s="3438"/>
      <c r="H4" s="3438"/>
      <c r="I4" s="3438"/>
      <c r="J4" s="3438"/>
      <c r="K4" s="3438"/>
    </row>
    <row r="5" spans="1:13" s="57" customFormat="1" ht="15.75" x14ac:dyDescent="0.25">
      <c r="A5" s="1039"/>
      <c r="B5" s="1039"/>
      <c r="C5" s="1039"/>
      <c r="D5" s="1039"/>
      <c r="E5" s="1039"/>
      <c r="F5" s="1039"/>
      <c r="G5" s="1039"/>
      <c r="H5" s="1039"/>
      <c r="I5" s="1039"/>
      <c r="J5" s="1039"/>
      <c r="K5" s="1039"/>
    </row>
    <row r="6" spans="1:13" s="57" customFormat="1" ht="15.75" x14ac:dyDescent="0.25">
      <c r="A6" s="1539"/>
      <c r="B6" s="1539"/>
      <c r="C6" s="1539"/>
      <c r="D6" s="1539"/>
      <c r="E6" s="1039"/>
      <c r="F6" s="1039"/>
      <c r="G6" s="1039"/>
      <c r="H6" s="1039"/>
      <c r="I6" s="1039"/>
      <c r="J6" s="1039"/>
      <c r="K6" s="1039"/>
      <c r="L6" s="1538"/>
    </row>
    <row r="7" spans="1:13" s="57" customFormat="1" ht="15.75" x14ac:dyDescent="0.25">
      <c r="A7" s="1039"/>
      <c r="B7" s="1039"/>
      <c r="C7" s="1039"/>
      <c r="D7" s="1039"/>
      <c r="E7" s="1039"/>
      <c r="F7" s="1039"/>
      <c r="G7" s="1039"/>
      <c r="H7" s="1039"/>
      <c r="I7" s="1039"/>
      <c r="J7" s="1039"/>
      <c r="K7" s="1039"/>
    </row>
    <row r="8" spans="1:13" s="57" customFormat="1" ht="15.75" x14ac:dyDescent="0.25">
      <c r="A8" s="1539"/>
      <c r="B8" s="1539"/>
      <c r="C8" s="1539"/>
      <c r="D8" s="1539"/>
      <c r="E8" s="1039"/>
      <c r="F8" s="1039"/>
      <c r="G8" s="1039"/>
      <c r="H8" s="1039"/>
      <c r="I8" s="1039"/>
      <c r="J8" s="1039"/>
      <c r="K8" s="1039"/>
      <c r="L8" s="1538"/>
    </row>
    <row r="9" spans="1:13" s="57" customFormat="1" ht="20.25" x14ac:dyDescent="0.3">
      <c r="A9" s="1549" t="s">
        <v>2857</v>
      </c>
      <c r="B9" s="1039"/>
      <c r="C9" s="1039"/>
      <c r="D9" s="1039"/>
      <c r="E9" s="1039"/>
      <c r="F9" s="1039"/>
      <c r="G9" s="1039"/>
      <c r="H9" s="1039"/>
      <c r="I9" s="1039"/>
      <c r="J9" s="1039"/>
      <c r="K9" s="1039"/>
    </row>
    <row r="10" spans="1:13" s="57" customFormat="1" ht="15.75" x14ac:dyDescent="0.25">
      <c r="A10" s="1539"/>
      <c r="B10" s="1539"/>
      <c r="C10" s="1539"/>
      <c r="D10" s="1539"/>
      <c r="E10" s="1039"/>
      <c r="F10" s="1039"/>
      <c r="G10" s="1039"/>
      <c r="H10" s="1039"/>
      <c r="I10" s="1039"/>
      <c r="J10" s="1039"/>
      <c r="K10" s="1039"/>
      <c r="L10" s="1538"/>
    </row>
    <row r="11" spans="1:13" s="57" customFormat="1" ht="15.75" x14ac:dyDescent="0.25">
      <c r="A11" s="1039"/>
      <c r="B11" s="1039"/>
      <c r="C11" s="1039"/>
      <c r="D11" s="1039"/>
      <c r="E11" s="1039"/>
      <c r="F11" s="1039"/>
      <c r="G11" s="1039"/>
      <c r="H11" s="1039"/>
      <c r="I11" s="1039"/>
      <c r="J11" s="1039"/>
      <c r="K11" s="1039"/>
    </row>
    <row r="12" spans="1:13" s="57" customFormat="1" ht="15.75" x14ac:dyDescent="0.25">
      <c r="A12" s="1539"/>
      <c r="B12" s="1539"/>
      <c r="C12" s="1539"/>
      <c r="D12" s="1539"/>
      <c r="E12" s="1039"/>
      <c r="F12" s="1039"/>
      <c r="G12" s="1039"/>
      <c r="H12" s="1039"/>
      <c r="I12" s="1039"/>
      <c r="J12" s="1039"/>
      <c r="K12" s="1039"/>
      <c r="L12" s="1538"/>
    </row>
    <row r="13" spans="1:13" ht="15.75" x14ac:dyDescent="0.25">
      <c r="A13" s="1039"/>
      <c r="B13" s="1039"/>
      <c r="C13" s="1039"/>
      <c r="D13" s="1039"/>
      <c r="E13" s="1039"/>
      <c r="F13" s="1039"/>
      <c r="G13" s="1039"/>
      <c r="H13" s="1039"/>
      <c r="I13" s="1039"/>
      <c r="J13" s="1039"/>
      <c r="K13" s="1039"/>
    </row>
    <row r="14" spans="1:13" ht="15.75" x14ac:dyDescent="0.25">
      <c r="A14" s="1539"/>
      <c r="B14" s="1539"/>
      <c r="C14" s="1539"/>
      <c r="D14" s="1539"/>
      <c r="E14" s="1039"/>
      <c r="F14" s="1039"/>
      <c r="G14" s="1039"/>
      <c r="H14" s="1039"/>
      <c r="I14" s="1039"/>
      <c r="J14" s="1039"/>
      <c r="K14" s="1039"/>
      <c r="L14" s="1538"/>
    </row>
    <row r="15" spans="1:13" s="57" customFormat="1" ht="15.75" x14ac:dyDescent="0.25">
      <c r="A15" s="1548" t="s">
        <v>2854</v>
      </c>
      <c r="B15" s="1539"/>
      <c r="C15" s="1539"/>
      <c r="D15" s="1539"/>
      <c r="E15" s="1039"/>
      <c r="F15" s="1039"/>
      <c r="G15" s="1039"/>
      <c r="H15" s="1039"/>
      <c r="I15" s="1039"/>
      <c r="J15" s="1039"/>
      <c r="K15" s="1039"/>
      <c r="L15" s="1538"/>
    </row>
    <row r="16" spans="1:13" ht="15.75" customHeight="1" x14ac:dyDescent="0.25">
      <c r="A16" s="3547" t="s">
        <v>2855</v>
      </c>
      <c r="B16" s="3547"/>
      <c r="C16" s="3547"/>
      <c r="D16" s="3547"/>
      <c r="E16" s="3547"/>
      <c r="F16" s="3547"/>
      <c r="G16" s="3547"/>
      <c r="H16" s="3547"/>
      <c r="I16" s="3547"/>
      <c r="J16" s="3547"/>
      <c r="K16" s="3547"/>
      <c r="L16" s="1538"/>
    </row>
    <row r="17" spans="1:12" x14ac:dyDescent="0.25">
      <c r="A17" s="3547"/>
      <c r="B17" s="3547"/>
      <c r="C17" s="3547"/>
      <c r="D17" s="3547"/>
      <c r="E17" s="3547"/>
      <c r="F17" s="3547"/>
      <c r="G17" s="3547"/>
      <c r="H17" s="3547"/>
      <c r="I17" s="3547"/>
      <c r="J17" s="3547"/>
      <c r="K17" s="3547"/>
      <c r="L17" s="1538"/>
    </row>
    <row r="18" spans="1:12" x14ac:dyDescent="0.25">
      <c r="A18" s="1538"/>
      <c r="B18" s="1538"/>
      <c r="C18" s="1538"/>
      <c r="D18" s="1538"/>
      <c r="E18" s="1538"/>
      <c r="F18" s="1538"/>
      <c r="G18" s="1538"/>
      <c r="H18" s="1538"/>
      <c r="I18" s="1538"/>
      <c r="J18" s="1538"/>
      <c r="K18" s="1538"/>
      <c r="L18" s="1538"/>
    </row>
  </sheetData>
  <mergeCells count="3">
    <mergeCell ref="A2:K2"/>
    <mergeCell ref="A4:K4"/>
    <mergeCell ref="A16:K17"/>
  </mergeCells>
  <hyperlinks>
    <hyperlink ref="M1" location="Content!A1" display="Content"/>
  </hyperlinks>
  <pageMargins left="1" right="0.5" top="1" bottom="0.5" header="0.2" footer="0.2"/>
  <pageSetup paperSize="5" scale="86" fitToHeight="0" orientation="portrait" r:id="rId1"/>
  <headerFooter>
    <oddFooter>&amp;R&amp;"-,Bold"Page 11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8" tint="0.39997558519241921"/>
    <pageSetUpPr fitToPage="1"/>
  </sheetPr>
  <dimension ref="A1:Q36"/>
  <sheetViews>
    <sheetView showGridLines="0" zoomScale="85" zoomScaleNormal="85" zoomScaleSheetLayoutView="75" zoomScalePageLayoutView="75" workbookViewId="0">
      <pane xSplit="2" ySplit="8" topLeftCell="C9" activePane="bottomRight" state="frozen"/>
      <selection pane="topRight" activeCell="C1" sqref="C1"/>
      <selection pane="bottomLeft" activeCell="A9" sqref="A9"/>
      <selection pane="bottomRight"/>
    </sheetView>
  </sheetViews>
  <sheetFormatPr defaultRowHeight="12.75" x14ac:dyDescent="0.2"/>
  <cols>
    <col min="1" max="1" width="17.5703125" style="949" customWidth="1"/>
    <col min="2" max="2" width="15" style="949" customWidth="1"/>
    <col min="3" max="3" width="16.85546875" style="949" bestFit="1" customWidth="1"/>
    <col min="4" max="4" width="19.140625" style="949" bestFit="1" customWidth="1"/>
    <col min="5" max="5" width="19.42578125" style="949" customWidth="1"/>
    <col min="6" max="6" width="14.5703125" style="949" customWidth="1"/>
    <col min="7" max="7" width="16.140625" style="949" customWidth="1"/>
    <col min="8" max="8" width="21.5703125" style="949" bestFit="1" customWidth="1"/>
    <col min="9" max="9" width="15.42578125" style="949" customWidth="1"/>
    <col min="10" max="10" width="17.85546875" style="949" customWidth="1"/>
    <col min="11" max="11" width="19.85546875" style="949" customWidth="1"/>
    <col min="12" max="12" width="16.140625" style="949" customWidth="1"/>
    <col min="13" max="13" width="19.85546875" style="949" customWidth="1"/>
    <col min="14" max="14" width="16.42578125" style="949" customWidth="1"/>
    <col min="15" max="15" width="15.7109375" style="949" customWidth="1"/>
    <col min="16" max="16384" width="9.140625" style="949"/>
  </cols>
  <sheetData>
    <row r="1" spans="1:17" s="948" customFormat="1" ht="16.5" thickTop="1" thickBot="1" x14ac:dyDescent="0.3">
      <c r="A1" s="876"/>
      <c r="B1" s="876"/>
      <c r="C1" s="876"/>
      <c r="D1" s="876"/>
      <c r="E1" s="876"/>
      <c r="F1" s="876"/>
      <c r="G1" s="876"/>
      <c r="H1" s="876"/>
      <c r="I1" s="876"/>
      <c r="J1" s="876"/>
      <c r="K1" s="876"/>
      <c r="L1" s="876"/>
      <c r="M1" s="876"/>
      <c r="N1" s="876"/>
      <c r="O1" s="876"/>
      <c r="P1" s="57"/>
      <c r="Q1" s="3117" t="s">
        <v>2247</v>
      </c>
    </row>
    <row r="2" spans="1:17" s="948" customFormat="1" ht="13.5" thickTop="1" x14ac:dyDescent="0.2">
      <c r="A2" s="3550" t="s">
        <v>2222</v>
      </c>
      <c r="B2" s="3550"/>
      <c r="C2" s="3550"/>
      <c r="D2" s="3550"/>
      <c r="E2" s="3550"/>
      <c r="F2" s="3550"/>
      <c r="G2" s="3550"/>
      <c r="H2" s="3550"/>
      <c r="I2" s="3550"/>
      <c r="J2" s="3550"/>
      <c r="K2" s="3550"/>
      <c r="L2" s="3550"/>
      <c r="M2" s="3550"/>
      <c r="N2" s="3550"/>
      <c r="O2" s="3550"/>
    </row>
    <row r="3" spans="1:17" x14ac:dyDescent="0.2">
      <c r="A3" s="1043"/>
      <c r="B3" s="1043"/>
      <c r="C3" s="1043"/>
      <c r="D3" s="1043"/>
      <c r="E3" s="1043"/>
      <c r="F3" s="1043"/>
      <c r="G3" s="1043"/>
      <c r="H3" s="1043"/>
      <c r="I3" s="1043"/>
      <c r="J3" s="1043"/>
      <c r="K3" s="1043"/>
      <c r="L3" s="1043"/>
      <c r="M3" s="1043"/>
      <c r="N3" s="1043"/>
      <c r="O3" s="1043"/>
    </row>
    <row r="4" spans="1:17" x14ac:dyDescent="0.2">
      <c r="A4" s="3551" t="s">
        <v>2717</v>
      </c>
      <c r="B4" s="3551"/>
      <c r="C4" s="3551"/>
      <c r="D4" s="3551"/>
      <c r="E4" s="3551"/>
      <c r="F4" s="3551"/>
      <c r="G4" s="3551"/>
      <c r="H4" s="3551"/>
      <c r="I4" s="3551"/>
      <c r="J4" s="3551"/>
      <c r="K4" s="3551"/>
      <c r="L4" s="3551"/>
      <c r="M4" s="3551"/>
      <c r="N4" s="3551"/>
      <c r="O4" s="3551"/>
    </row>
    <row r="5" spans="1:17" s="948" customFormat="1" x14ac:dyDescent="0.2">
      <c r="A5" s="876"/>
      <c r="B5" s="876"/>
      <c r="C5" s="876"/>
      <c r="D5" s="876"/>
      <c r="E5" s="876"/>
      <c r="F5" s="876"/>
      <c r="G5" s="876"/>
      <c r="H5" s="876"/>
      <c r="I5" s="876"/>
      <c r="J5" s="876"/>
      <c r="K5" s="876"/>
      <c r="L5" s="876"/>
      <c r="M5" s="876"/>
      <c r="N5" s="876"/>
      <c r="O5" s="876"/>
    </row>
    <row r="6" spans="1:17" s="946" customFormat="1" ht="13.5" thickBot="1" x14ac:dyDescent="0.25">
      <c r="A6" s="1550"/>
      <c r="B6" s="1550"/>
      <c r="C6" s="1550"/>
      <c r="D6" s="877"/>
      <c r="E6" s="877"/>
      <c r="F6" s="877"/>
      <c r="G6" s="877"/>
      <c r="H6" s="877"/>
      <c r="I6" s="877"/>
      <c r="J6" s="877"/>
      <c r="K6" s="877"/>
      <c r="L6" s="877"/>
      <c r="M6" s="877"/>
      <c r="N6" s="877"/>
      <c r="O6" s="877"/>
    </row>
    <row r="7" spans="1:17" ht="22.5" customHeight="1" x14ac:dyDescent="0.2">
      <c r="A7" s="3552" t="s">
        <v>2616</v>
      </c>
      <c r="B7" s="3548" t="s">
        <v>540</v>
      </c>
      <c r="C7" s="3548" t="s">
        <v>2613</v>
      </c>
      <c r="D7" s="3548" t="s">
        <v>2612</v>
      </c>
      <c r="E7" s="3548" t="s">
        <v>2611</v>
      </c>
      <c r="F7" s="3548" t="s">
        <v>2615</v>
      </c>
      <c r="G7" s="3548" t="s">
        <v>2617</v>
      </c>
      <c r="H7" s="3548" t="s">
        <v>2858</v>
      </c>
      <c r="I7" s="3548" t="s">
        <v>2610</v>
      </c>
      <c r="J7" s="3548" t="s">
        <v>2609</v>
      </c>
      <c r="K7" s="3548" t="s">
        <v>2618</v>
      </c>
      <c r="L7" s="3548" t="s">
        <v>2608</v>
      </c>
      <c r="M7" s="3548" t="s">
        <v>343</v>
      </c>
      <c r="N7" s="3548" t="s">
        <v>1646</v>
      </c>
      <c r="O7" s="3553" t="s">
        <v>2607</v>
      </c>
    </row>
    <row r="8" spans="1:17" ht="21" customHeight="1" thickBot="1" x14ac:dyDescent="0.25">
      <c r="A8" s="3415"/>
      <c r="B8" s="3549"/>
      <c r="C8" s="3549"/>
      <c r="D8" s="3549"/>
      <c r="E8" s="3549"/>
      <c r="F8" s="3549"/>
      <c r="G8" s="3549"/>
      <c r="H8" s="3549"/>
      <c r="I8" s="3549"/>
      <c r="J8" s="3549"/>
      <c r="K8" s="3549"/>
      <c r="L8" s="3549"/>
      <c r="M8" s="3549"/>
      <c r="N8" s="3549"/>
      <c r="O8" s="3554"/>
    </row>
    <row r="9" spans="1:17" x14ac:dyDescent="0.2">
      <c r="A9" s="950"/>
      <c r="B9" s="951"/>
      <c r="C9" s="951"/>
      <c r="D9" s="951"/>
      <c r="E9" s="951"/>
      <c r="F9" s="951"/>
      <c r="G9" s="951"/>
      <c r="H9" s="951"/>
      <c r="I9" s="951"/>
      <c r="J9" s="951"/>
      <c r="K9" s="952"/>
      <c r="L9" s="952"/>
      <c r="M9" s="952"/>
      <c r="N9" s="952"/>
      <c r="O9" s="953"/>
    </row>
    <row r="10" spans="1:17" x14ac:dyDescent="0.2">
      <c r="A10" s="954"/>
      <c r="B10" s="955"/>
      <c r="C10" s="955"/>
      <c r="D10" s="955"/>
      <c r="E10" s="955"/>
      <c r="F10" s="955"/>
      <c r="G10" s="955"/>
      <c r="H10" s="955"/>
      <c r="I10" s="955"/>
      <c r="J10" s="955"/>
      <c r="K10" s="956"/>
      <c r="L10" s="956"/>
      <c r="M10" s="956"/>
      <c r="N10" s="956"/>
      <c r="O10" s="957"/>
    </row>
    <row r="11" spans="1:17" x14ac:dyDescent="0.2">
      <c r="A11" s="954"/>
      <c r="B11" s="955"/>
      <c r="C11" s="955"/>
      <c r="D11" s="955"/>
      <c r="E11" s="955"/>
      <c r="F11" s="955"/>
      <c r="G11" s="955"/>
      <c r="H11" s="955"/>
      <c r="I11" s="955"/>
      <c r="J11" s="955"/>
      <c r="K11" s="956"/>
      <c r="L11" s="956"/>
      <c r="M11" s="956"/>
      <c r="N11" s="956"/>
      <c r="O11" s="957"/>
    </row>
    <row r="12" spans="1:17" x14ac:dyDescent="0.2">
      <c r="A12" s="954"/>
      <c r="B12" s="955"/>
      <c r="C12" s="955"/>
      <c r="D12" s="955"/>
      <c r="E12" s="955"/>
      <c r="F12" s="955"/>
      <c r="G12" s="955"/>
      <c r="H12" s="955"/>
      <c r="I12" s="955"/>
      <c r="J12" s="955"/>
      <c r="K12" s="956"/>
      <c r="L12" s="956"/>
      <c r="M12" s="956"/>
      <c r="N12" s="956"/>
      <c r="O12" s="957"/>
    </row>
    <row r="13" spans="1:17" x14ac:dyDescent="0.2">
      <c r="A13" s="954"/>
      <c r="B13" s="955"/>
      <c r="C13" s="955"/>
      <c r="D13" s="955"/>
      <c r="E13" s="955"/>
      <c r="F13" s="955"/>
      <c r="G13" s="955"/>
      <c r="H13" s="955"/>
      <c r="I13" s="955"/>
      <c r="J13" s="955"/>
      <c r="K13" s="956"/>
      <c r="L13" s="956"/>
      <c r="M13" s="956"/>
      <c r="N13" s="956"/>
      <c r="O13" s="957"/>
    </row>
    <row r="14" spans="1:17" x14ac:dyDescent="0.2">
      <c r="A14" s="954"/>
      <c r="B14" s="955"/>
      <c r="C14" s="955"/>
      <c r="D14" s="955"/>
      <c r="E14" s="955"/>
      <c r="F14" s="955"/>
      <c r="G14" s="955"/>
      <c r="H14" s="955"/>
      <c r="I14" s="955"/>
      <c r="J14" s="955"/>
      <c r="K14" s="956"/>
      <c r="L14" s="956"/>
      <c r="M14" s="956"/>
      <c r="N14" s="956"/>
      <c r="O14" s="957"/>
    </row>
    <row r="15" spans="1:17" x14ac:dyDescent="0.2">
      <c r="A15" s="954"/>
      <c r="B15" s="955"/>
      <c r="C15" s="955"/>
      <c r="D15" s="955"/>
      <c r="E15" s="955"/>
      <c r="F15" s="955"/>
      <c r="G15" s="955"/>
      <c r="H15" s="955"/>
      <c r="I15" s="955"/>
      <c r="J15" s="955"/>
      <c r="K15" s="956"/>
      <c r="L15" s="956"/>
      <c r="M15" s="956"/>
      <c r="N15" s="956"/>
      <c r="O15" s="957"/>
    </row>
    <row r="16" spans="1:17" x14ac:dyDescent="0.2">
      <c r="A16" s="954"/>
      <c r="B16" s="955"/>
      <c r="C16" s="955"/>
      <c r="D16" s="955"/>
      <c r="E16" s="955"/>
      <c r="F16" s="955"/>
      <c r="G16" s="955"/>
      <c r="H16" s="955"/>
      <c r="I16" s="955"/>
      <c r="J16" s="955"/>
      <c r="K16" s="956"/>
      <c r="L16" s="956"/>
      <c r="M16" s="956"/>
      <c r="N16" s="956"/>
      <c r="O16" s="957"/>
    </row>
    <row r="17" spans="1:15" x14ac:dyDescent="0.2">
      <c r="A17" s="954"/>
      <c r="B17" s="955"/>
      <c r="C17" s="955"/>
      <c r="D17" s="955"/>
      <c r="E17" s="955"/>
      <c r="F17" s="955"/>
      <c r="G17" s="955"/>
      <c r="H17" s="955"/>
      <c r="I17" s="955"/>
      <c r="J17" s="955"/>
      <c r="K17" s="956"/>
      <c r="L17" s="956"/>
      <c r="M17" s="956"/>
      <c r="N17" s="956"/>
      <c r="O17" s="957"/>
    </row>
    <row r="18" spans="1:15" x14ac:dyDescent="0.2">
      <c r="A18" s="954"/>
      <c r="B18" s="955"/>
      <c r="C18" s="955"/>
      <c r="D18" s="955"/>
      <c r="E18" s="955"/>
      <c r="F18" s="955"/>
      <c r="G18" s="955"/>
      <c r="H18" s="955"/>
      <c r="I18" s="955"/>
      <c r="J18" s="955"/>
      <c r="K18" s="956"/>
      <c r="L18" s="956"/>
      <c r="M18" s="956"/>
      <c r="N18" s="956"/>
      <c r="O18" s="957"/>
    </row>
    <row r="19" spans="1:15" x14ac:dyDescent="0.2">
      <c r="A19" s="954"/>
      <c r="B19" s="955"/>
      <c r="C19" s="955"/>
      <c r="D19" s="955"/>
      <c r="E19" s="955"/>
      <c r="F19" s="955"/>
      <c r="G19" s="955"/>
      <c r="H19" s="955"/>
      <c r="I19" s="955"/>
      <c r="J19" s="955"/>
      <c r="K19" s="956"/>
      <c r="L19" s="956"/>
      <c r="M19" s="956"/>
      <c r="N19" s="956"/>
      <c r="O19" s="957"/>
    </row>
    <row r="20" spans="1:15" x14ac:dyDescent="0.2">
      <c r="A20" s="954"/>
      <c r="B20" s="955"/>
      <c r="C20" s="955"/>
      <c r="D20" s="955"/>
      <c r="E20" s="955"/>
      <c r="F20" s="955"/>
      <c r="G20" s="955"/>
      <c r="H20" s="955"/>
      <c r="I20" s="955"/>
      <c r="J20" s="955"/>
      <c r="K20" s="956"/>
      <c r="L20" s="956"/>
      <c r="M20" s="956"/>
      <c r="N20" s="956"/>
      <c r="O20" s="957"/>
    </row>
    <row r="21" spans="1:15" x14ac:dyDescent="0.2">
      <c r="A21" s="954"/>
      <c r="B21" s="955"/>
      <c r="C21" s="955"/>
      <c r="D21" s="955"/>
      <c r="E21" s="955"/>
      <c r="F21" s="955"/>
      <c r="G21" s="955"/>
      <c r="H21" s="955"/>
      <c r="I21" s="955"/>
      <c r="J21" s="955"/>
      <c r="K21" s="956"/>
      <c r="L21" s="956"/>
      <c r="M21" s="956"/>
      <c r="N21" s="956"/>
      <c r="O21" s="957"/>
    </row>
    <row r="22" spans="1:15" x14ac:dyDescent="0.2">
      <c r="A22" s="954"/>
      <c r="B22" s="955"/>
      <c r="C22" s="955"/>
      <c r="D22" s="955"/>
      <c r="E22" s="955"/>
      <c r="F22" s="955"/>
      <c r="G22" s="955"/>
      <c r="H22" s="955"/>
      <c r="I22" s="955"/>
      <c r="J22" s="955"/>
      <c r="K22" s="956"/>
      <c r="L22" s="956"/>
      <c r="M22" s="956"/>
      <c r="N22" s="956"/>
      <c r="O22" s="957"/>
    </row>
    <row r="23" spans="1:15" x14ac:dyDescent="0.2">
      <c r="A23" s="954"/>
      <c r="B23" s="955"/>
      <c r="C23" s="955"/>
      <c r="D23" s="955"/>
      <c r="E23" s="955"/>
      <c r="F23" s="955"/>
      <c r="G23" s="955"/>
      <c r="H23" s="955"/>
      <c r="I23" s="955"/>
      <c r="J23" s="955"/>
      <c r="K23" s="956"/>
      <c r="L23" s="956"/>
      <c r="M23" s="956"/>
      <c r="N23" s="956"/>
      <c r="O23" s="957"/>
    </row>
    <row r="24" spans="1:15" x14ac:dyDescent="0.2">
      <c r="A24" s="954"/>
      <c r="B24" s="955"/>
      <c r="C24" s="955"/>
      <c r="D24" s="955"/>
      <c r="E24" s="955"/>
      <c r="F24" s="955"/>
      <c r="G24" s="955"/>
      <c r="H24" s="955"/>
      <c r="I24" s="955"/>
      <c r="J24" s="955"/>
      <c r="K24" s="956"/>
      <c r="L24" s="956"/>
      <c r="M24" s="956"/>
      <c r="N24" s="956"/>
      <c r="O24" s="957"/>
    </row>
    <row r="25" spans="1:15" x14ac:dyDescent="0.2">
      <c r="A25" s="954"/>
      <c r="B25" s="955"/>
      <c r="C25" s="955"/>
      <c r="D25" s="955"/>
      <c r="E25" s="955"/>
      <c r="F25" s="955"/>
      <c r="G25" s="955"/>
      <c r="H25" s="955"/>
      <c r="I25" s="955"/>
      <c r="J25" s="955"/>
      <c r="K25" s="956"/>
      <c r="L25" s="956"/>
      <c r="M25" s="956"/>
      <c r="N25" s="956"/>
      <c r="O25" s="957"/>
    </row>
    <row r="26" spans="1:15" x14ac:dyDescent="0.2">
      <c r="A26" s="954"/>
      <c r="B26" s="955"/>
      <c r="C26" s="955"/>
      <c r="D26" s="955"/>
      <c r="E26" s="955"/>
      <c r="F26" s="955"/>
      <c r="G26" s="955"/>
      <c r="H26" s="955"/>
      <c r="I26" s="955"/>
      <c r="J26" s="955"/>
      <c r="K26" s="956"/>
      <c r="L26" s="956"/>
      <c r="M26" s="956"/>
      <c r="N26" s="956"/>
      <c r="O26" s="957"/>
    </row>
    <row r="27" spans="1:15" x14ac:dyDescent="0.2">
      <c r="A27" s="954"/>
      <c r="B27" s="955"/>
      <c r="C27" s="955"/>
      <c r="D27" s="955"/>
      <c r="E27" s="955"/>
      <c r="F27" s="955"/>
      <c r="G27" s="955"/>
      <c r="H27" s="955"/>
      <c r="I27" s="955"/>
      <c r="J27" s="955"/>
      <c r="K27" s="956"/>
      <c r="L27" s="956"/>
      <c r="M27" s="956"/>
      <c r="N27" s="956"/>
      <c r="O27" s="957"/>
    </row>
    <row r="28" spans="1:15" x14ac:dyDescent="0.2">
      <c r="A28" s="954"/>
      <c r="B28" s="955"/>
      <c r="C28" s="955"/>
      <c r="D28" s="955"/>
      <c r="E28" s="955"/>
      <c r="F28" s="955"/>
      <c r="G28" s="955"/>
      <c r="H28" s="955"/>
      <c r="I28" s="955"/>
      <c r="J28" s="955"/>
      <c r="K28" s="956"/>
      <c r="L28" s="956"/>
      <c r="M28" s="956"/>
      <c r="N28" s="956"/>
      <c r="O28" s="957"/>
    </row>
    <row r="29" spans="1:15" x14ac:dyDescent="0.2">
      <c r="A29" s="954"/>
      <c r="B29" s="955"/>
      <c r="C29" s="955"/>
      <c r="D29" s="955"/>
      <c r="E29" s="955"/>
      <c r="F29" s="955"/>
      <c r="G29" s="955"/>
      <c r="H29" s="955"/>
      <c r="I29" s="955"/>
      <c r="J29" s="955"/>
      <c r="K29" s="956"/>
      <c r="L29" s="956"/>
      <c r="M29" s="956"/>
      <c r="N29" s="956"/>
      <c r="O29" s="957"/>
    </row>
    <row r="30" spans="1:15" x14ac:dyDescent="0.2">
      <c r="A30" s="954"/>
      <c r="B30" s="955"/>
      <c r="C30" s="955"/>
      <c r="D30" s="955"/>
      <c r="E30" s="955"/>
      <c r="F30" s="955"/>
      <c r="G30" s="955"/>
      <c r="H30" s="955"/>
      <c r="I30" s="955"/>
      <c r="J30" s="955"/>
      <c r="K30" s="956"/>
      <c r="L30" s="956"/>
      <c r="M30" s="956"/>
      <c r="N30" s="956"/>
      <c r="O30" s="957"/>
    </row>
    <row r="31" spans="1:15" x14ac:dyDescent="0.2">
      <c r="A31" s="954"/>
      <c r="B31" s="955"/>
      <c r="C31" s="955"/>
      <c r="D31" s="955"/>
      <c r="E31" s="955"/>
      <c r="F31" s="955"/>
      <c r="G31" s="955"/>
      <c r="H31" s="955"/>
      <c r="I31" s="955"/>
      <c r="J31" s="955"/>
      <c r="K31" s="956"/>
      <c r="L31" s="956"/>
      <c r="M31" s="956"/>
      <c r="N31" s="956"/>
      <c r="O31" s="957"/>
    </row>
    <row r="32" spans="1:15" x14ac:dyDescent="0.2">
      <c r="A32" s="954"/>
      <c r="B32" s="955"/>
      <c r="C32" s="955"/>
      <c r="D32" s="955"/>
      <c r="E32" s="955"/>
      <c r="F32" s="955"/>
      <c r="G32" s="955"/>
      <c r="H32" s="955"/>
      <c r="I32" s="955"/>
      <c r="J32" s="955"/>
      <c r="K32" s="956"/>
      <c r="L32" s="956"/>
      <c r="M32" s="956"/>
      <c r="N32" s="956"/>
      <c r="O32" s="957"/>
    </row>
    <row r="33" spans="1:15" x14ac:dyDescent="0.2">
      <c r="A33" s="954"/>
      <c r="B33" s="955"/>
      <c r="C33" s="955"/>
      <c r="D33" s="955"/>
      <c r="E33" s="955"/>
      <c r="F33" s="955"/>
      <c r="G33" s="955"/>
      <c r="H33" s="955"/>
      <c r="I33" s="955"/>
      <c r="J33" s="955"/>
      <c r="K33" s="956"/>
      <c r="L33" s="956"/>
      <c r="M33" s="956"/>
      <c r="N33" s="956"/>
      <c r="O33" s="957"/>
    </row>
    <row r="34" spans="1:15" x14ac:dyDescent="0.2">
      <c r="A34" s="954"/>
      <c r="B34" s="955"/>
      <c r="C34" s="955"/>
      <c r="D34" s="955"/>
      <c r="E34" s="955"/>
      <c r="F34" s="955"/>
      <c r="G34" s="955"/>
      <c r="H34" s="955"/>
      <c r="I34" s="955"/>
      <c r="J34" s="955"/>
      <c r="K34" s="956"/>
      <c r="L34" s="956"/>
      <c r="M34" s="956"/>
      <c r="N34" s="956"/>
      <c r="O34" s="957"/>
    </row>
    <row r="35" spans="1:15" ht="13.5" thickBot="1" x14ac:dyDescent="0.25">
      <c r="A35" s="963"/>
      <c r="B35" s="964"/>
      <c r="C35" s="964"/>
      <c r="D35" s="964"/>
      <c r="E35" s="964"/>
      <c r="F35" s="964"/>
      <c r="G35" s="964"/>
      <c r="H35" s="964"/>
      <c r="I35" s="964"/>
      <c r="J35" s="964"/>
      <c r="K35" s="965"/>
      <c r="L35" s="965"/>
      <c r="M35" s="965"/>
      <c r="N35" s="965"/>
      <c r="O35" s="966"/>
    </row>
    <row r="36" spans="1:15" ht="13.5" thickBot="1" x14ac:dyDescent="0.25">
      <c r="A36" s="967" t="s">
        <v>251</v>
      </c>
      <c r="B36" s="968"/>
      <c r="C36" s="968"/>
      <c r="D36" s="968"/>
      <c r="E36" s="968"/>
      <c r="F36" s="968"/>
      <c r="G36" s="968"/>
      <c r="H36" s="968"/>
      <c r="I36" s="968"/>
      <c r="J36" s="968"/>
      <c r="K36" s="969"/>
      <c r="L36" s="969"/>
      <c r="M36" s="969"/>
      <c r="N36" s="969"/>
      <c r="O36" s="970"/>
    </row>
  </sheetData>
  <mergeCells count="17">
    <mergeCell ref="A2:O2"/>
    <mergeCell ref="A4:O4"/>
    <mergeCell ref="B7:B8"/>
    <mergeCell ref="A7:A8"/>
    <mergeCell ref="C7:C8"/>
    <mergeCell ref="D7:D8"/>
    <mergeCell ref="E7:E8"/>
    <mergeCell ref="F7:F8"/>
    <mergeCell ref="G7:G8"/>
    <mergeCell ref="H7:H8"/>
    <mergeCell ref="O7:O8"/>
    <mergeCell ref="I7:I8"/>
    <mergeCell ref="J7:J8"/>
    <mergeCell ref="K7:K8"/>
    <mergeCell ref="L7:L8"/>
    <mergeCell ref="M7:M8"/>
    <mergeCell ref="N7:N8"/>
  </mergeCells>
  <hyperlinks>
    <hyperlink ref="Q1" location="Content!A1" display="Content"/>
  </hyperlinks>
  <pageMargins left="1" right="0.5" top="1" bottom="0.5" header="0.2" footer="0.2"/>
  <pageSetup paperSize="5" scale="60" fitToHeight="0" orientation="landscape" horizontalDpi="300" verticalDpi="300" r:id="rId1"/>
  <headerFooter>
    <oddFooter>&amp;R&amp;"-,Bold"Page 12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CCC"/>
    <pageSetUpPr fitToPage="1"/>
  </sheetPr>
  <dimension ref="A1:K2221"/>
  <sheetViews>
    <sheetView showGridLines="0" zoomScale="85" zoomScaleNormal="85" zoomScaleSheetLayoutView="100" workbookViewId="0">
      <pane xSplit="1" ySplit="9" topLeftCell="B49" activePane="bottomRight" state="frozen"/>
      <selection pane="topRight"/>
      <selection pane="bottomLeft"/>
      <selection pane="bottomRight" activeCell="E74" sqref="E74"/>
    </sheetView>
  </sheetViews>
  <sheetFormatPr defaultRowHeight="12.75" customHeight="1" x14ac:dyDescent="0.2"/>
  <cols>
    <col min="1" max="1" width="30.28515625" style="3" customWidth="1"/>
    <col min="2" max="4" width="11.85546875" style="584" customWidth="1"/>
    <col min="5" max="5" width="13.7109375" style="584" customWidth="1"/>
    <col min="6" max="6" width="12.28515625" style="584" customWidth="1"/>
    <col min="7" max="7" width="12.85546875" style="584" customWidth="1"/>
    <col min="8" max="8" width="12.42578125" style="584" customWidth="1"/>
    <col min="9" max="9" width="14.140625" style="584" customWidth="1"/>
    <col min="10" max="10" width="13.42578125" style="584" customWidth="1"/>
    <col min="11" max="11" width="11.85546875" style="584" customWidth="1"/>
    <col min="12" max="16384" width="9.140625" style="34"/>
  </cols>
  <sheetData>
    <row r="1" spans="1:11" s="181" customFormat="1" ht="14.1" customHeight="1" x14ac:dyDescent="0.25">
      <c r="A1" s="391"/>
      <c r="B1" s="526"/>
      <c r="C1" s="526"/>
      <c r="D1" s="526"/>
      <c r="E1" s="526"/>
      <c r="F1" s="526"/>
      <c r="G1" s="526"/>
      <c r="H1" s="526"/>
      <c r="I1" s="526"/>
      <c r="J1" s="526"/>
      <c r="K1" s="526"/>
    </row>
    <row r="2" spans="1:11" s="181" customFormat="1" ht="14.1" customHeight="1" x14ac:dyDescent="0.25">
      <c r="A2" s="3152" t="s">
        <v>804</v>
      </c>
      <c r="B2" s="3152"/>
      <c r="C2" s="3152"/>
      <c r="D2" s="3152"/>
      <c r="E2" s="3152"/>
      <c r="F2" s="3152"/>
      <c r="G2" s="3152"/>
      <c r="H2" s="3152"/>
      <c r="I2" s="3152"/>
      <c r="J2" s="3152"/>
      <c r="K2" s="3152"/>
    </row>
    <row r="3" spans="1:11" s="181" customFormat="1" ht="14.1" customHeight="1" x14ac:dyDescent="0.25">
      <c r="A3" s="551"/>
      <c r="B3" s="206"/>
      <c r="C3" s="206"/>
      <c r="D3" s="206"/>
      <c r="E3" s="206"/>
      <c r="F3" s="206"/>
      <c r="G3" s="206"/>
      <c r="H3" s="206"/>
      <c r="I3" s="206"/>
      <c r="J3" s="206"/>
      <c r="K3" s="206"/>
    </row>
    <row r="4" spans="1:11" s="181" customFormat="1" ht="14.1" customHeight="1" x14ac:dyDescent="0.2">
      <c r="A4" s="3155" t="s">
        <v>1681</v>
      </c>
      <c r="B4" s="3155"/>
      <c r="C4" s="3155"/>
      <c r="D4" s="3155"/>
      <c r="E4" s="3155"/>
      <c r="F4" s="3155"/>
      <c r="G4" s="3155"/>
      <c r="H4" s="3155"/>
      <c r="I4" s="3155"/>
      <c r="J4" s="3155"/>
      <c r="K4" s="3155"/>
    </row>
    <row r="5" spans="1:11" s="181" customFormat="1" ht="14.1" customHeight="1" x14ac:dyDescent="0.2">
      <c r="A5" s="527"/>
      <c r="B5" s="528"/>
      <c r="C5" s="528"/>
      <c r="D5" s="528"/>
      <c r="E5" s="529"/>
      <c r="F5" s="529"/>
      <c r="G5" s="529"/>
      <c r="H5" s="529"/>
      <c r="I5" s="529"/>
      <c r="J5" s="529"/>
      <c r="K5" s="529"/>
    </row>
    <row r="6" spans="1:11" s="181" customFormat="1" ht="14.1" customHeight="1" thickBot="1" x14ac:dyDescent="0.25">
      <c r="A6" s="527"/>
      <c r="B6" s="528"/>
      <c r="C6" s="528"/>
      <c r="D6" s="528"/>
      <c r="E6" s="529"/>
      <c r="F6" s="529"/>
      <c r="G6" s="529"/>
      <c r="H6" s="529"/>
      <c r="I6" s="529"/>
      <c r="J6" s="529"/>
      <c r="K6" s="529"/>
    </row>
    <row r="7" spans="1:11" ht="12.75" customHeight="1" x14ac:dyDescent="0.2">
      <c r="A7" s="3144" t="s">
        <v>1048</v>
      </c>
      <c r="B7" s="3149" t="s">
        <v>1049</v>
      </c>
      <c r="C7" s="3149"/>
      <c r="D7" s="3149"/>
      <c r="E7" s="3149"/>
      <c r="F7" s="3149"/>
      <c r="G7" s="3149"/>
      <c r="H7" s="3149"/>
      <c r="I7" s="3149"/>
      <c r="J7" s="3149"/>
      <c r="K7" s="3150"/>
    </row>
    <row r="8" spans="1:11" s="388" customFormat="1" ht="12.75" customHeight="1" x14ac:dyDescent="0.2">
      <c r="A8" s="3145"/>
      <c r="B8" s="3151" t="s">
        <v>1050</v>
      </c>
      <c r="C8" s="3151"/>
      <c r="D8" s="3151"/>
      <c r="E8" s="3153" t="s">
        <v>1173</v>
      </c>
      <c r="F8" s="3153" t="s">
        <v>1174</v>
      </c>
      <c r="G8" s="3153" t="s">
        <v>1175</v>
      </c>
      <c r="H8" s="3153" t="s">
        <v>1176</v>
      </c>
      <c r="I8" s="3153" t="s">
        <v>1177</v>
      </c>
      <c r="J8" s="3153" t="s">
        <v>1178</v>
      </c>
      <c r="K8" s="3147" t="s">
        <v>1179</v>
      </c>
    </row>
    <row r="9" spans="1:11" s="388" customFormat="1" ht="12.75" customHeight="1" thickBot="1" x14ac:dyDescent="0.25">
      <c r="A9" s="3146"/>
      <c r="B9" s="573" t="s">
        <v>1051</v>
      </c>
      <c r="C9" s="573" t="s">
        <v>1052</v>
      </c>
      <c r="D9" s="573" t="s">
        <v>213</v>
      </c>
      <c r="E9" s="3154"/>
      <c r="F9" s="3154"/>
      <c r="G9" s="3154"/>
      <c r="H9" s="3154"/>
      <c r="I9" s="3154"/>
      <c r="J9" s="3154"/>
      <c r="K9" s="3148"/>
    </row>
    <row r="10" spans="1:11" ht="12.75" customHeight="1" thickBot="1" x14ac:dyDescent="0.25">
      <c r="A10" s="149"/>
      <c r="B10" s="590"/>
      <c r="C10" s="590"/>
      <c r="D10" s="590"/>
      <c r="E10" s="590"/>
      <c r="F10" s="590"/>
      <c r="G10" s="590"/>
      <c r="H10" s="590"/>
      <c r="I10" s="590"/>
      <c r="J10" s="590"/>
      <c r="K10" s="591"/>
    </row>
    <row r="11" spans="1:11" s="197" customFormat="1" ht="12.75" customHeight="1" thickBot="1" x14ac:dyDescent="0.25">
      <c r="A11" s="574" t="s">
        <v>294</v>
      </c>
      <c r="B11" s="594">
        <f>SUM(B12:B28)</f>
        <v>0</v>
      </c>
      <c r="C11" s="594">
        <f t="shared" ref="C11:K11" si="0">SUM(C12:C28)</f>
        <v>0</v>
      </c>
      <c r="D11" s="594">
        <f>SUM(D12:D28)</f>
        <v>0</v>
      </c>
      <c r="E11" s="594">
        <f>SUM(E12:E28)</f>
        <v>0</v>
      </c>
      <c r="F11" s="594">
        <f t="shared" si="0"/>
        <v>0</v>
      </c>
      <c r="G11" s="594">
        <f t="shared" si="0"/>
        <v>0</v>
      </c>
      <c r="H11" s="594">
        <f t="shared" si="0"/>
        <v>0</v>
      </c>
      <c r="I11" s="594">
        <f t="shared" si="0"/>
        <v>0</v>
      </c>
      <c r="J11" s="594">
        <f t="shared" si="0"/>
        <v>0</v>
      </c>
      <c r="K11" s="595">
        <f t="shared" si="0"/>
        <v>0</v>
      </c>
    </row>
    <row r="12" spans="1:11" ht="12.75" customHeight="1" x14ac:dyDescent="0.2">
      <c r="A12" s="575" t="s">
        <v>1053</v>
      </c>
      <c r="B12" s="592"/>
      <c r="C12" s="592"/>
      <c r="D12" s="592">
        <f>B12+C12</f>
        <v>0</v>
      </c>
      <c r="E12" s="592"/>
      <c r="F12" s="592"/>
      <c r="G12" s="592"/>
      <c r="H12" s="592"/>
      <c r="I12" s="592"/>
      <c r="J12" s="592"/>
      <c r="K12" s="593"/>
    </row>
    <row r="13" spans="1:11" ht="12.75" customHeight="1" x14ac:dyDescent="0.2">
      <c r="A13" s="575" t="s">
        <v>1054</v>
      </c>
      <c r="B13" s="576"/>
      <c r="C13" s="576"/>
      <c r="D13" s="576">
        <f>B13+C13</f>
        <v>0</v>
      </c>
      <c r="E13" s="576"/>
      <c r="F13" s="576"/>
      <c r="G13" s="576"/>
      <c r="H13" s="576"/>
      <c r="I13" s="576"/>
      <c r="J13" s="576"/>
      <c r="K13" s="577"/>
    </row>
    <row r="14" spans="1:11" ht="12.75" customHeight="1" x14ac:dyDescent="0.2">
      <c r="A14" s="575" t="s">
        <v>1055</v>
      </c>
      <c r="B14" s="576"/>
      <c r="C14" s="576"/>
      <c r="D14" s="576">
        <f t="shared" ref="D14:D28" si="1">B14+C14</f>
        <v>0</v>
      </c>
      <c r="E14" s="576"/>
      <c r="F14" s="576"/>
      <c r="G14" s="576"/>
      <c r="H14" s="576"/>
      <c r="I14" s="576"/>
      <c r="J14" s="576"/>
      <c r="K14" s="577"/>
    </row>
    <row r="15" spans="1:11" ht="12.75" customHeight="1" x14ac:dyDescent="0.2">
      <c r="A15" s="575" t="s">
        <v>1056</v>
      </c>
      <c r="B15" s="576"/>
      <c r="C15" s="576"/>
      <c r="D15" s="576">
        <f t="shared" si="1"/>
        <v>0</v>
      </c>
      <c r="E15" s="576"/>
      <c r="F15" s="576"/>
      <c r="G15" s="576"/>
      <c r="H15" s="576"/>
      <c r="I15" s="576"/>
      <c r="J15" s="576"/>
      <c r="K15" s="577"/>
    </row>
    <row r="16" spans="1:11" ht="12.75" customHeight="1" x14ac:dyDescent="0.2">
      <c r="A16" s="575" t="s">
        <v>1057</v>
      </c>
      <c r="B16" s="576"/>
      <c r="C16" s="576"/>
      <c r="D16" s="576">
        <f t="shared" si="1"/>
        <v>0</v>
      </c>
      <c r="E16" s="576"/>
      <c r="F16" s="576"/>
      <c r="G16" s="576"/>
      <c r="H16" s="576"/>
      <c r="I16" s="576"/>
      <c r="J16" s="576"/>
      <c r="K16" s="577"/>
    </row>
    <row r="17" spans="1:11" ht="12.75" customHeight="1" x14ac:dyDescent="0.2">
      <c r="A17" s="575" t="s">
        <v>1058</v>
      </c>
      <c r="B17" s="576"/>
      <c r="C17" s="576"/>
      <c r="D17" s="576">
        <f t="shared" si="1"/>
        <v>0</v>
      </c>
      <c r="E17" s="576"/>
      <c r="F17" s="576"/>
      <c r="G17" s="576"/>
      <c r="H17" s="576"/>
      <c r="I17" s="576"/>
      <c r="J17" s="576"/>
      <c r="K17" s="577"/>
    </row>
    <row r="18" spans="1:11" ht="12.75" customHeight="1" x14ac:dyDescent="0.2">
      <c r="A18" s="575" t="s">
        <v>1059</v>
      </c>
      <c r="B18" s="576"/>
      <c r="C18" s="576"/>
      <c r="D18" s="576">
        <f t="shared" si="1"/>
        <v>0</v>
      </c>
      <c r="E18" s="576"/>
      <c r="F18" s="576"/>
      <c r="G18" s="576"/>
      <c r="H18" s="576"/>
      <c r="I18" s="576"/>
      <c r="J18" s="576"/>
      <c r="K18" s="577"/>
    </row>
    <row r="19" spans="1:11" ht="12.75" customHeight="1" x14ac:dyDescent="0.2">
      <c r="A19" s="575" t="s">
        <v>1060</v>
      </c>
      <c r="B19" s="576"/>
      <c r="C19" s="576"/>
      <c r="D19" s="576">
        <f t="shared" si="1"/>
        <v>0</v>
      </c>
      <c r="E19" s="576"/>
      <c r="F19" s="576"/>
      <c r="G19" s="576"/>
      <c r="H19" s="576"/>
      <c r="I19" s="576"/>
      <c r="J19" s="576"/>
      <c r="K19" s="577"/>
    </row>
    <row r="20" spans="1:11" ht="12.75" customHeight="1" x14ac:dyDescent="0.2">
      <c r="A20" s="575" t="s">
        <v>1061</v>
      </c>
      <c r="B20" s="576"/>
      <c r="C20" s="576"/>
      <c r="D20" s="576">
        <f t="shared" si="1"/>
        <v>0</v>
      </c>
      <c r="E20" s="576"/>
      <c r="F20" s="576"/>
      <c r="G20" s="576"/>
      <c r="H20" s="576"/>
      <c r="I20" s="576"/>
      <c r="J20" s="576"/>
      <c r="K20" s="577"/>
    </row>
    <row r="21" spans="1:11" ht="12.75" customHeight="1" x14ac:dyDescent="0.2">
      <c r="A21" s="575" t="s">
        <v>1062</v>
      </c>
      <c r="B21" s="576"/>
      <c r="C21" s="576"/>
      <c r="D21" s="576">
        <f t="shared" si="1"/>
        <v>0</v>
      </c>
      <c r="E21" s="576"/>
      <c r="F21" s="576"/>
      <c r="G21" s="576"/>
      <c r="H21" s="576"/>
      <c r="I21" s="576"/>
      <c r="J21" s="576"/>
      <c r="K21" s="577"/>
    </row>
    <row r="22" spans="1:11" ht="12.75" customHeight="1" x14ac:dyDescent="0.2">
      <c r="A22" s="575" t="s">
        <v>1063</v>
      </c>
      <c r="B22" s="576"/>
      <c r="C22" s="576"/>
      <c r="D22" s="576">
        <f t="shared" si="1"/>
        <v>0</v>
      </c>
      <c r="E22" s="576"/>
      <c r="F22" s="576"/>
      <c r="G22" s="576"/>
      <c r="H22" s="576"/>
      <c r="I22" s="576"/>
      <c r="J22" s="576"/>
      <c r="K22" s="577"/>
    </row>
    <row r="23" spans="1:11" ht="12.75" customHeight="1" x14ac:dyDescent="0.2">
      <c r="A23" s="575" t="s">
        <v>1064</v>
      </c>
      <c r="B23" s="576"/>
      <c r="C23" s="576"/>
      <c r="D23" s="576">
        <f t="shared" si="1"/>
        <v>0</v>
      </c>
      <c r="E23" s="576"/>
      <c r="F23" s="576"/>
      <c r="G23" s="576"/>
      <c r="H23" s="576"/>
      <c r="I23" s="576"/>
      <c r="J23" s="576"/>
      <c r="K23" s="577"/>
    </row>
    <row r="24" spans="1:11" ht="12.75" customHeight="1" x14ac:dyDescent="0.2">
      <c r="A24" s="575" t="s">
        <v>1065</v>
      </c>
      <c r="B24" s="576"/>
      <c r="C24" s="576"/>
      <c r="D24" s="576">
        <f t="shared" si="1"/>
        <v>0</v>
      </c>
      <c r="E24" s="576"/>
      <c r="F24" s="576"/>
      <c r="G24" s="576"/>
      <c r="H24" s="576"/>
      <c r="I24" s="576"/>
      <c r="J24" s="576"/>
      <c r="K24" s="577"/>
    </row>
    <row r="25" spans="1:11" ht="12.75" customHeight="1" x14ac:dyDescent="0.2">
      <c r="A25" s="575" t="s">
        <v>1066</v>
      </c>
      <c r="B25" s="576"/>
      <c r="C25" s="576"/>
      <c r="D25" s="576">
        <f t="shared" si="1"/>
        <v>0</v>
      </c>
      <c r="E25" s="576"/>
      <c r="F25" s="576"/>
      <c r="G25" s="576"/>
      <c r="H25" s="576"/>
      <c r="I25" s="576"/>
      <c r="J25" s="576"/>
      <c r="K25" s="577"/>
    </row>
    <row r="26" spans="1:11" ht="12.75" customHeight="1" x14ac:dyDescent="0.2">
      <c r="A26" s="575" t="s">
        <v>1067</v>
      </c>
      <c r="B26" s="576"/>
      <c r="C26" s="576"/>
      <c r="D26" s="576">
        <f t="shared" si="1"/>
        <v>0</v>
      </c>
      <c r="E26" s="576"/>
      <c r="F26" s="576"/>
      <c r="G26" s="576"/>
      <c r="H26" s="576"/>
      <c r="I26" s="576"/>
      <c r="J26" s="576"/>
      <c r="K26" s="577"/>
    </row>
    <row r="27" spans="1:11" ht="12.75" customHeight="1" x14ac:dyDescent="0.2">
      <c r="A27" s="575" t="s">
        <v>1068</v>
      </c>
      <c r="B27" s="576"/>
      <c r="C27" s="576"/>
      <c r="D27" s="576">
        <f t="shared" si="1"/>
        <v>0</v>
      </c>
      <c r="E27" s="576"/>
      <c r="F27" s="576"/>
      <c r="G27" s="576"/>
      <c r="H27" s="576"/>
      <c r="I27" s="576"/>
      <c r="J27" s="576"/>
      <c r="K27" s="577"/>
    </row>
    <row r="28" spans="1:11" ht="12.75" customHeight="1" x14ac:dyDescent="0.2">
      <c r="A28" s="575" t="s">
        <v>2020</v>
      </c>
      <c r="B28" s="576"/>
      <c r="C28" s="576"/>
      <c r="D28" s="576">
        <f t="shared" si="1"/>
        <v>0</v>
      </c>
      <c r="E28" s="576"/>
      <c r="F28" s="576"/>
      <c r="G28" s="576"/>
      <c r="H28" s="576"/>
      <c r="I28" s="576"/>
      <c r="J28" s="576"/>
      <c r="K28" s="577"/>
    </row>
    <row r="29" spans="1:11" ht="12.75" customHeight="1" thickBot="1" x14ac:dyDescent="0.25">
      <c r="A29" s="578"/>
      <c r="B29" s="579"/>
      <c r="C29" s="579"/>
      <c r="D29" s="579"/>
      <c r="E29" s="579"/>
      <c r="F29" s="579"/>
      <c r="G29" s="579"/>
      <c r="H29" s="579"/>
      <c r="I29" s="579"/>
      <c r="J29" s="579"/>
      <c r="K29" s="580"/>
    </row>
    <row r="30" spans="1:11" s="197" customFormat="1" ht="12.75" customHeight="1" thickBot="1" x14ac:dyDescent="0.25">
      <c r="A30" s="574" t="s">
        <v>295</v>
      </c>
      <c r="B30" s="594">
        <f>SUM(B31:B37)</f>
        <v>0</v>
      </c>
      <c r="C30" s="594">
        <f t="shared" ref="C30:K30" si="2">SUM(C31:C37)</f>
        <v>0</v>
      </c>
      <c r="D30" s="594">
        <f>SUM(D31:D37)</f>
        <v>0</v>
      </c>
      <c r="E30" s="594">
        <f t="shared" si="2"/>
        <v>0</v>
      </c>
      <c r="F30" s="594">
        <f t="shared" si="2"/>
        <v>0</v>
      </c>
      <c r="G30" s="594">
        <f t="shared" si="2"/>
        <v>0</v>
      </c>
      <c r="H30" s="594">
        <f t="shared" si="2"/>
        <v>0</v>
      </c>
      <c r="I30" s="594">
        <f t="shared" si="2"/>
        <v>0</v>
      </c>
      <c r="J30" s="594">
        <f t="shared" si="2"/>
        <v>0</v>
      </c>
      <c r="K30" s="595">
        <f t="shared" si="2"/>
        <v>0</v>
      </c>
    </row>
    <row r="31" spans="1:11" ht="12.75" customHeight="1" x14ac:dyDescent="0.2">
      <c r="A31" s="575" t="s">
        <v>1069</v>
      </c>
      <c r="B31" s="592"/>
      <c r="C31" s="592"/>
      <c r="D31" s="592">
        <f t="shared" ref="D31:D37" si="3">B31+C31</f>
        <v>0</v>
      </c>
      <c r="E31" s="592"/>
      <c r="F31" s="592"/>
      <c r="G31" s="592"/>
      <c r="H31" s="592"/>
      <c r="I31" s="592"/>
      <c r="J31" s="592"/>
      <c r="K31" s="593"/>
    </row>
    <row r="32" spans="1:11" ht="12.75" customHeight="1" x14ac:dyDescent="0.2">
      <c r="A32" s="575" t="s">
        <v>1070</v>
      </c>
      <c r="B32" s="576"/>
      <c r="C32" s="576"/>
      <c r="D32" s="576">
        <f t="shared" si="3"/>
        <v>0</v>
      </c>
      <c r="E32" s="576"/>
      <c r="F32" s="576"/>
      <c r="G32" s="576"/>
      <c r="H32" s="576"/>
      <c r="I32" s="576"/>
      <c r="J32" s="576"/>
      <c r="K32" s="577"/>
    </row>
    <row r="33" spans="1:11" ht="12.75" customHeight="1" x14ac:dyDescent="0.2">
      <c r="A33" s="575" t="s">
        <v>1071</v>
      </c>
      <c r="B33" s="576"/>
      <c r="C33" s="576"/>
      <c r="D33" s="576">
        <f t="shared" si="3"/>
        <v>0</v>
      </c>
      <c r="E33" s="576"/>
      <c r="F33" s="576"/>
      <c r="G33" s="576"/>
      <c r="H33" s="576"/>
      <c r="I33" s="576"/>
      <c r="J33" s="576"/>
      <c r="K33" s="577"/>
    </row>
    <row r="34" spans="1:11" ht="12.75" customHeight="1" x14ac:dyDescent="0.2">
      <c r="A34" s="575" t="s">
        <v>1072</v>
      </c>
      <c r="B34" s="576"/>
      <c r="C34" s="576"/>
      <c r="D34" s="576">
        <f t="shared" si="3"/>
        <v>0</v>
      </c>
      <c r="E34" s="576"/>
      <c r="F34" s="576"/>
      <c r="G34" s="576"/>
      <c r="H34" s="576"/>
      <c r="I34" s="576"/>
      <c r="J34" s="576"/>
      <c r="K34" s="577"/>
    </row>
    <row r="35" spans="1:11" ht="12.75" customHeight="1" x14ac:dyDescent="0.2">
      <c r="A35" s="575" t="s">
        <v>1073</v>
      </c>
      <c r="B35" s="576"/>
      <c r="C35" s="576"/>
      <c r="D35" s="576">
        <f t="shared" si="3"/>
        <v>0</v>
      </c>
      <c r="E35" s="576"/>
      <c r="F35" s="576"/>
      <c r="G35" s="576"/>
      <c r="H35" s="576"/>
      <c r="I35" s="576"/>
      <c r="J35" s="576"/>
      <c r="K35" s="577"/>
    </row>
    <row r="36" spans="1:11" ht="12.75" customHeight="1" x14ac:dyDescent="0.2">
      <c r="A36" s="575" t="s">
        <v>1074</v>
      </c>
      <c r="B36" s="576"/>
      <c r="C36" s="576"/>
      <c r="D36" s="576">
        <f t="shared" si="3"/>
        <v>0</v>
      </c>
      <c r="E36" s="576"/>
      <c r="F36" s="576"/>
      <c r="G36" s="576"/>
      <c r="H36" s="576"/>
      <c r="I36" s="576"/>
      <c r="J36" s="576"/>
      <c r="K36" s="577"/>
    </row>
    <row r="37" spans="1:11" ht="12.75" customHeight="1" x14ac:dyDescent="0.2">
      <c r="A37" s="575" t="s">
        <v>1075</v>
      </c>
      <c r="B37" s="576"/>
      <c r="C37" s="576"/>
      <c r="D37" s="576">
        <f t="shared" si="3"/>
        <v>0</v>
      </c>
      <c r="E37" s="576"/>
      <c r="F37" s="576"/>
      <c r="G37" s="576"/>
      <c r="H37" s="576"/>
      <c r="I37" s="576"/>
      <c r="J37" s="576"/>
      <c r="K37" s="577"/>
    </row>
    <row r="38" spans="1:11" ht="12.75" customHeight="1" thickBot="1" x14ac:dyDescent="0.25">
      <c r="A38" s="574"/>
      <c r="B38" s="579"/>
      <c r="C38" s="579"/>
      <c r="D38" s="579"/>
      <c r="E38" s="579"/>
      <c r="F38" s="579"/>
      <c r="G38" s="579"/>
      <c r="H38" s="579"/>
      <c r="I38" s="579"/>
      <c r="J38" s="579"/>
      <c r="K38" s="580"/>
    </row>
    <row r="39" spans="1:11" s="197" customFormat="1" ht="12.75" customHeight="1" thickBot="1" x14ac:dyDescent="0.25">
      <c r="A39" s="574" t="s">
        <v>296</v>
      </c>
      <c r="B39" s="594">
        <f>SUM(B40:B43)</f>
        <v>0</v>
      </c>
      <c r="C39" s="594">
        <f t="shared" ref="C39:K39" si="4">SUM(C40:C43)</f>
        <v>0</v>
      </c>
      <c r="D39" s="594">
        <f t="shared" si="4"/>
        <v>0</v>
      </c>
      <c r="E39" s="594">
        <f t="shared" si="4"/>
        <v>0</v>
      </c>
      <c r="F39" s="594">
        <f t="shared" si="4"/>
        <v>0</v>
      </c>
      <c r="G39" s="594">
        <f t="shared" si="4"/>
        <v>0</v>
      </c>
      <c r="H39" s="594">
        <f t="shared" si="4"/>
        <v>0</v>
      </c>
      <c r="I39" s="594">
        <f t="shared" si="4"/>
        <v>0</v>
      </c>
      <c r="J39" s="594">
        <f t="shared" si="4"/>
        <v>0</v>
      </c>
      <c r="K39" s="595">
        <f t="shared" si="4"/>
        <v>0</v>
      </c>
    </row>
    <row r="40" spans="1:11" ht="12.75" customHeight="1" x14ac:dyDescent="0.2">
      <c r="A40" s="575" t="s">
        <v>1076</v>
      </c>
      <c r="B40" s="592"/>
      <c r="C40" s="592"/>
      <c r="D40" s="592">
        <f>B40+C40</f>
        <v>0</v>
      </c>
      <c r="E40" s="592"/>
      <c r="F40" s="592"/>
      <c r="G40" s="592"/>
      <c r="H40" s="592"/>
      <c r="I40" s="592"/>
      <c r="J40" s="592"/>
      <c r="K40" s="593"/>
    </row>
    <row r="41" spans="1:11" ht="12.75" customHeight="1" x14ac:dyDescent="0.2">
      <c r="A41" s="575" t="s">
        <v>1077</v>
      </c>
      <c r="B41" s="576"/>
      <c r="C41" s="576"/>
      <c r="D41" s="576">
        <f>B41+C41</f>
        <v>0</v>
      </c>
      <c r="E41" s="576"/>
      <c r="F41" s="576"/>
      <c r="G41" s="576"/>
      <c r="H41" s="576"/>
      <c r="I41" s="576"/>
      <c r="J41" s="576"/>
      <c r="K41" s="577"/>
    </row>
    <row r="42" spans="1:11" ht="12.75" customHeight="1" x14ac:dyDescent="0.2">
      <c r="A42" s="575" t="s">
        <v>1078</v>
      </c>
      <c r="B42" s="576"/>
      <c r="C42" s="576"/>
      <c r="D42" s="576">
        <f>B42+C42</f>
        <v>0</v>
      </c>
      <c r="E42" s="576"/>
      <c r="F42" s="576"/>
      <c r="G42" s="576"/>
      <c r="H42" s="576"/>
      <c r="I42" s="576"/>
      <c r="J42" s="576"/>
      <c r="K42" s="577"/>
    </row>
    <row r="43" spans="1:11" ht="12.75" customHeight="1" x14ac:dyDescent="0.2">
      <c r="A43" s="575" t="s">
        <v>1079</v>
      </c>
      <c r="B43" s="576"/>
      <c r="C43" s="576"/>
      <c r="D43" s="576">
        <f>B43+C43</f>
        <v>0</v>
      </c>
      <c r="E43" s="576"/>
      <c r="F43" s="576"/>
      <c r="G43" s="576"/>
      <c r="H43" s="576"/>
      <c r="I43" s="576"/>
      <c r="J43" s="576"/>
      <c r="K43" s="577"/>
    </row>
    <row r="44" spans="1:11" ht="12.75" customHeight="1" thickBot="1" x14ac:dyDescent="0.25">
      <c r="A44" s="575"/>
      <c r="B44" s="579"/>
      <c r="C44" s="579"/>
      <c r="D44" s="579"/>
      <c r="E44" s="579"/>
      <c r="F44" s="579"/>
      <c r="G44" s="579"/>
      <c r="H44" s="579"/>
      <c r="I44" s="579"/>
      <c r="J44" s="579"/>
      <c r="K44" s="580"/>
    </row>
    <row r="45" spans="1:11" s="197" customFormat="1" ht="12.75" customHeight="1" thickBot="1" x14ac:dyDescent="0.25">
      <c r="A45" s="574" t="s">
        <v>297</v>
      </c>
      <c r="B45" s="594">
        <f>SUM(B46:B50)</f>
        <v>0</v>
      </c>
      <c r="C45" s="594">
        <f t="shared" ref="C45:K45" si="5">SUM(C46:C50)</f>
        <v>0</v>
      </c>
      <c r="D45" s="594">
        <f t="shared" si="5"/>
        <v>0</v>
      </c>
      <c r="E45" s="594">
        <f t="shared" si="5"/>
        <v>0</v>
      </c>
      <c r="F45" s="594">
        <f t="shared" si="5"/>
        <v>0</v>
      </c>
      <c r="G45" s="594">
        <f t="shared" si="5"/>
        <v>0</v>
      </c>
      <c r="H45" s="594">
        <f t="shared" si="5"/>
        <v>0</v>
      </c>
      <c r="I45" s="594">
        <f t="shared" si="5"/>
        <v>0</v>
      </c>
      <c r="J45" s="594">
        <f t="shared" si="5"/>
        <v>0</v>
      </c>
      <c r="K45" s="595">
        <f t="shared" si="5"/>
        <v>0</v>
      </c>
    </row>
    <row r="46" spans="1:11" ht="12.75" customHeight="1" x14ac:dyDescent="0.2">
      <c r="A46" s="575" t="s">
        <v>1080</v>
      </c>
      <c r="B46" s="592"/>
      <c r="C46" s="592"/>
      <c r="D46" s="592">
        <f>B46+C46</f>
        <v>0</v>
      </c>
      <c r="E46" s="592"/>
      <c r="F46" s="592"/>
      <c r="G46" s="592"/>
      <c r="H46" s="592"/>
      <c r="I46" s="592"/>
      <c r="J46" s="592"/>
      <c r="K46" s="593"/>
    </row>
    <row r="47" spans="1:11" ht="12.75" customHeight="1" x14ac:dyDescent="0.2">
      <c r="A47" s="575" t="s">
        <v>1081</v>
      </c>
      <c r="B47" s="576"/>
      <c r="C47" s="576"/>
      <c r="D47" s="576">
        <f>B47+C47</f>
        <v>0</v>
      </c>
      <c r="E47" s="576"/>
      <c r="F47" s="576"/>
      <c r="G47" s="576"/>
      <c r="H47" s="576"/>
      <c r="I47" s="576"/>
      <c r="J47" s="576"/>
      <c r="K47" s="577"/>
    </row>
    <row r="48" spans="1:11" ht="12.75" customHeight="1" x14ac:dyDescent="0.2">
      <c r="A48" s="575" t="s">
        <v>1082</v>
      </c>
      <c r="B48" s="576"/>
      <c r="C48" s="576"/>
      <c r="D48" s="576">
        <f>B48+C48</f>
        <v>0</v>
      </c>
      <c r="E48" s="576"/>
      <c r="F48" s="576"/>
      <c r="G48" s="576"/>
      <c r="H48" s="576"/>
      <c r="I48" s="576"/>
      <c r="J48" s="576"/>
      <c r="K48" s="577"/>
    </row>
    <row r="49" spans="1:11" ht="12.75" customHeight="1" x14ac:dyDescent="0.2">
      <c r="A49" s="575" t="s">
        <v>1083</v>
      </c>
      <c r="B49" s="576"/>
      <c r="C49" s="576"/>
      <c r="D49" s="576">
        <f>B49+C49</f>
        <v>0</v>
      </c>
      <c r="E49" s="576"/>
      <c r="F49" s="576"/>
      <c r="G49" s="576"/>
      <c r="H49" s="576"/>
      <c r="I49" s="576"/>
      <c r="J49" s="576"/>
      <c r="K49" s="577"/>
    </row>
    <row r="50" spans="1:11" ht="12.75" customHeight="1" x14ac:dyDescent="0.2">
      <c r="A50" s="575" t="s">
        <v>1084</v>
      </c>
      <c r="B50" s="576"/>
      <c r="C50" s="576"/>
      <c r="D50" s="576">
        <f>B50+C50</f>
        <v>0</v>
      </c>
      <c r="E50" s="576"/>
      <c r="F50" s="576"/>
      <c r="G50" s="576"/>
      <c r="H50" s="576"/>
      <c r="I50" s="576"/>
      <c r="J50" s="576"/>
      <c r="K50" s="577"/>
    </row>
    <row r="51" spans="1:11" ht="12.75" customHeight="1" thickBot="1" x14ac:dyDescent="0.25">
      <c r="A51" s="574"/>
      <c r="B51" s="579"/>
      <c r="C51" s="579"/>
      <c r="D51" s="579"/>
      <c r="E51" s="579"/>
      <c r="F51" s="579"/>
      <c r="G51" s="579"/>
      <c r="H51" s="579"/>
      <c r="I51" s="579"/>
      <c r="J51" s="579"/>
      <c r="K51" s="580"/>
    </row>
    <row r="52" spans="1:11" s="197" customFormat="1" ht="12.75" customHeight="1" thickBot="1" x14ac:dyDescent="0.25">
      <c r="A52" s="574" t="s">
        <v>298</v>
      </c>
      <c r="B52" s="594">
        <f t="shared" ref="B52:K52" si="6">SUM(B53:B61)</f>
        <v>0</v>
      </c>
      <c r="C52" s="594">
        <f t="shared" si="6"/>
        <v>0</v>
      </c>
      <c r="D52" s="594">
        <f t="shared" si="6"/>
        <v>0</v>
      </c>
      <c r="E52" s="594">
        <f t="shared" si="6"/>
        <v>0</v>
      </c>
      <c r="F52" s="594">
        <f t="shared" si="6"/>
        <v>0</v>
      </c>
      <c r="G52" s="594">
        <f t="shared" si="6"/>
        <v>0</v>
      </c>
      <c r="H52" s="594">
        <f t="shared" si="6"/>
        <v>0</v>
      </c>
      <c r="I52" s="594">
        <f t="shared" si="6"/>
        <v>0</v>
      </c>
      <c r="J52" s="594">
        <f t="shared" si="6"/>
        <v>0</v>
      </c>
      <c r="K52" s="595">
        <f t="shared" si="6"/>
        <v>0</v>
      </c>
    </row>
    <row r="53" spans="1:11" ht="12.75" customHeight="1" x14ac:dyDescent="0.2">
      <c r="A53" s="575" t="s">
        <v>1085</v>
      </c>
      <c r="B53" s="592"/>
      <c r="C53" s="592"/>
      <c r="D53" s="592">
        <f t="shared" ref="D53:D61" si="7">B53+C53</f>
        <v>0</v>
      </c>
      <c r="E53" s="592"/>
      <c r="F53" s="592"/>
      <c r="G53" s="592"/>
      <c r="H53" s="592"/>
      <c r="I53" s="592"/>
      <c r="J53" s="592"/>
      <c r="K53" s="593"/>
    </row>
    <row r="54" spans="1:11" ht="12.75" customHeight="1" x14ac:dyDescent="0.2">
      <c r="A54" s="575" t="s">
        <v>1086</v>
      </c>
      <c r="B54" s="576"/>
      <c r="C54" s="576"/>
      <c r="D54" s="576">
        <f t="shared" si="7"/>
        <v>0</v>
      </c>
      <c r="E54" s="576"/>
      <c r="F54" s="576"/>
      <c r="G54" s="576"/>
      <c r="H54" s="576"/>
      <c r="I54" s="576"/>
      <c r="J54" s="576"/>
      <c r="K54" s="577"/>
    </row>
    <row r="55" spans="1:11" ht="12.75" customHeight="1" x14ac:dyDescent="0.2">
      <c r="A55" s="575" t="s">
        <v>1087</v>
      </c>
      <c r="B55" s="576"/>
      <c r="C55" s="576"/>
      <c r="D55" s="576">
        <f t="shared" si="7"/>
        <v>0</v>
      </c>
      <c r="E55" s="576"/>
      <c r="F55" s="576"/>
      <c r="G55" s="576"/>
      <c r="H55" s="576"/>
      <c r="I55" s="576"/>
      <c r="J55" s="576"/>
      <c r="K55" s="577"/>
    </row>
    <row r="56" spans="1:11" ht="12.75" customHeight="1" x14ac:dyDescent="0.2">
      <c r="A56" s="575" t="s">
        <v>1088</v>
      </c>
      <c r="B56" s="576"/>
      <c r="C56" s="576"/>
      <c r="D56" s="576">
        <f t="shared" si="7"/>
        <v>0</v>
      </c>
      <c r="E56" s="576"/>
      <c r="F56" s="576"/>
      <c r="G56" s="576"/>
      <c r="H56" s="576"/>
      <c r="I56" s="576"/>
      <c r="J56" s="576"/>
      <c r="K56" s="577"/>
    </row>
    <row r="57" spans="1:11" ht="12.75" customHeight="1" x14ac:dyDescent="0.2">
      <c r="A57" s="575" t="s">
        <v>1089</v>
      </c>
      <c r="B57" s="576"/>
      <c r="C57" s="576"/>
      <c r="D57" s="576">
        <f t="shared" si="7"/>
        <v>0</v>
      </c>
      <c r="E57" s="576"/>
      <c r="F57" s="576"/>
      <c r="G57" s="576"/>
      <c r="H57" s="576"/>
      <c r="I57" s="576"/>
      <c r="J57" s="576"/>
      <c r="K57" s="577"/>
    </row>
    <row r="58" spans="1:11" ht="12.75" customHeight="1" x14ac:dyDescent="0.2">
      <c r="A58" s="575" t="s">
        <v>1090</v>
      </c>
      <c r="B58" s="576"/>
      <c r="C58" s="576"/>
      <c r="D58" s="576">
        <f t="shared" si="7"/>
        <v>0</v>
      </c>
      <c r="E58" s="576"/>
      <c r="F58" s="576"/>
      <c r="G58" s="576"/>
      <c r="H58" s="576"/>
      <c r="I58" s="576"/>
      <c r="J58" s="576"/>
      <c r="K58" s="577"/>
    </row>
    <row r="59" spans="1:11" ht="12.75" customHeight="1" x14ac:dyDescent="0.2">
      <c r="A59" s="575" t="s">
        <v>1091</v>
      </c>
      <c r="B59" s="576"/>
      <c r="C59" s="576"/>
      <c r="D59" s="576">
        <f t="shared" si="7"/>
        <v>0</v>
      </c>
      <c r="E59" s="576"/>
      <c r="F59" s="576"/>
      <c r="G59" s="576"/>
      <c r="H59" s="576"/>
      <c r="I59" s="576"/>
      <c r="J59" s="576"/>
      <c r="K59" s="577"/>
    </row>
    <row r="60" spans="1:11" ht="12.75" customHeight="1" x14ac:dyDescent="0.2">
      <c r="A60" s="575" t="s">
        <v>1092</v>
      </c>
      <c r="B60" s="576"/>
      <c r="C60" s="576"/>
      <c r="D60" s="576">
        <f t="shared" si="7"/>
        <v>0</v>
      </c>
      <c r="E60" s="576"/>
      <c r="F60" s="576"/>
      <c r="G60" s="576"/>
      <c r="H60" s="576"/>
      <c r="I60" s="576"/>
      <c r="J60" s="576"/>
      <c r="K60" s="577"/>
    </row>
    <row r="61" spans="1:11" ht="12.75" customHeight="1" x14ac:dyDescent="0.2">
      <c r="A61" s="575" t="s">
        <v>1093</v>
      </c>
      <c r="B61" s="576"/>
      <c r="C61" s="576"/>
      <c r="D61" s="576">
        <f t="shared" si="7"/>
        <v>0</v>
      </c>
      <c r="E61" s="576"/>
      <c r="F61" s="576"/>
      <c r="G61" s="576"/>
      <c r="H61" s="576"/>
      <c r="I61" s="576"/>
      <c r="J61" s="576"/>
      <c r="K61" s="577"/>
    </row>
    <row r="62" spans="1:11" ht="12.75" customHeight="1" thickBot="1" x14ac:dyDescent="0.25">
      <c r="A62" s="574"/>
      <c r="B62" s="579"/>
      <c r="C62" s="579"/>
      <c r="D62" s="579"/>
      <c r="E62" s="579"/>
      <c r="F62" s="579"/>
      <c r="G62" s="579"/>
      <c r="H62" s="579"/>
      <c r="I62" s="579"/>
      <c r="J62" s="579"/>
      <c r="K62" s="580"/>
    </row>
    <row r="63" spans="1:11" s="197" customFormat="1" ht="12.75" customHeight="1" thickBot="1" x14ac:dyDescent="0.25">
      <c r="A63" s="574" t="s">
        <v>1094</v>
      </c>
      <c r="B63" s="594">
        <f>SUM(B64:B69)</f>
        <v>0</v>
      </c>
      <c r="C63" s="594">
        <f t="shared" ref="C63:K63" si="8">SUM(C64:C69)</f>
        <v>0</v>
      </c>
      <c r="D63" s="594">
        <f t="shared" si="8"/>
        <v>0</v>
      </c>
      <c r="E63" s="594">
        <f t="shared" si="8"/>
        <v>0</v>
      </c>
      <c r="F63" s="594">
        <f t="shared" si="8"/>
        <v>0</v>
      </c>
      <c r="G63" s="594">
        <f t="shared" si="8"/>
        <v>0</v>
      </c>
      <c r="H63" s="594">
        <f t="shared" si="8"/>
        <v>0</v>
      </c>
      <c r="I63" s="594">
        <f t="shared" si="8"/>
        <v>0</v>
      </c>
      <c r="J63" s="594">
        <f t="shared" si="8"/>
        <v>0</v>
      </c>
      <c r="K63" s="595">
        <f t="shared" si="8"/>
        <v>0</v>
      </c>
    </row>
    <row r="64" spans="1:11" ht="12.75" customHeight="1" x14ac:dyDescent="0.2">
      <c r="A64" s="575" t="s">
        <v>1095</v>
      </c>
      <c r="B64" s="592"/>
      <c r="C64" s="592"/>
      <c r="D64" s="592">
        <f t="shared" ref="D64:D69" si="9">B64+C64</f>
        <v>0</v>
      </c>
      <c r="E64" s="592"/>
      <c r="F64" s="592"/>
      <c r="G64" s="592"/>
      <c r="H64" s="592"/>
      <c r="I64" s="592"/>
      <c r="J64" s="592"/>
      <c r="K64" s="593"/>
    </row>
    <row r="65" spans="1:11" ht="12.75" customHeight="1" x14ac:dyDescent="0.2">
      <c r="A65" s="575" t="s">
        <v>1096</v>
      </c>
      <c r="B65" s="576"/>
      <c r="C65" s="576"/>
      <c r="D65" s="576">
        <f t="shared" si="9"/>
        <v>0</v>
      </c>
      <c r="E65" s="576"/>
      <c r="F65" s="576"/>
      <c r="G65" s="576"/>
      <c r="H65" s="576"/>
      <c r="I65" s="576"/>
      <c r="J65" s="576"/>
      <c r="K65" s="577"/>
    </row>
    <row r="66" spans="1:11" ht="12.75" customHeight="1" x14ac:dyDescent="0.2">
      <c r="A66" s="575" t="s">
        <v>1097</v>
      </c>
      <c r="B66" s="576"/>
      <c r="C66" s="576"/>
      <c r="D66" s="576">
        <f t="shared" si="9"/>
        <v>0</v>
      </c>
      <c r="E66" s="576"/>
      <c r="F66" s="576"/>
      <c r="G66" s="576"/>
      <c r="H66" s="576"/>
      <c r="I66" s="576"/>
      <c r="J66" s="576"/>
      <c r="K66" s="577"/>
    </row>
    <row r="67" spans="1:11" ht="12.75" customHeight="1" x14ac:dyDescent="0.2">
      <c r="A67" s="575" t="s">
        <v>1098</v>
      </c>
      <c r="B67" s="576"/>
      <c r="C67" s="576"/>
      <c r="D67" s="576">
        <f t="shared" si="9"/>
        <v>0</v>
      </c>
      <c r="E67" s="576"/>
      <c r="F67" s="576"/>
      <c r="G67" s="576"/>
      <c r="H67" s="576"/>
      <c r="I67" s="576"/>
      <c r="J67" s="576"/>
      <c r="K67" s="577"/>
    </row>
    <row r="68" spans="1:11" ht="12.75" customHeight="1" x14ac:dyDescent="0.2">
      <c r="A68" s="575" t="s">
        <v>1099</v>
      </c>
      <c r="B68" s="576"/>
      <c r="C68" s="576"/>
      <c r="D68" s="576">
        <f t="shared" si="9"/>
        <v>0</v>
      </c>
      <c r="E68" s="576"/>
      <c r="F68" s="576"/>
      <c r="G68" s="576"/>
      <c r="H68" s="576"/>
      <c r="I68" s="576"/>
      <c r="J68" s="576"/>
      <c r="K68" s="577"/>
    </row>
    <row r="69" spans="1:11" ht="12.75" customHeight="1" x14ac:dyDescent="0.2">
      <c r="A69" s="575" t="s">
        <v>1100</v>
      </c>
      <c r="B69" s="576"/>
      <c r="C69" s="576"/>
      <c r="D69" s="576">
        <f t="shared" si="9"/>
        <v>0</v>
      </c>
      <c r="E69" s="576"/>
      <c r="F69" s="576"/>
      <c r="G69" s="576"/>
      <c r="H69" s="576"/>
      <c r="I69" s="576"/>
      <c r="J69" s="576"/>
      <c r="K69" s="577"/>
    </row>
    <row r="70" spans="1:11" ht="12.75" customHeight="1" thickBot="1" x14ac:dyDescent="0.25">
      <c r="A70" s="575"/>
      <c r="B70" s="579"/>
      <c r="C70" s="579"/>
      <c r="D70" s="579"/>
      <c r="E70" s="579"/>
      <c r="F70" s="579"/>
      <c r="G70" s="579"/>
      <c r="H70" s="579"/>
      <c r="I70" s="579"/>
      <c r="J70" s="579"/>
      <c r="K70" s="580"/>
    </row>
    <row r="71" spans="1:11" s="197" customFormat="1" ht="12.75" customHeight="1" thickBot="1" x14ac:dyDescent="0.25">
      <c r="A71" s="574" t="s">
        <v>1101</v>
      </c>
      <c r="B71" s="594">
        <f>SUM(B72:B77)</f>
        <v>0</v>
      </c>
      <c r="C71" s="594">
        <f t="shared" ref="C71:K71" si="10">SUM(C72:C77)</f>
        <v>0</v>
      </c>
      <c r="D71" s="594">
        <f t="shared" si="10"/>
        <v>0</v>
      </c>
      <c r="E71" s="594">
        <f t="shared" si="10"/>
        <v>0</v>
      </c>
      <c r="F71" s="594">
        <f t="shared" si="10"/>
        <v>0</v>
      </c>
      <c r="G71" s="594">
        <f t="shared" si="10"/>
        <v>0</v>
      </c>
      <c r="H71" s="594">
        <f t="shared" si="10"/>
        <v>0</v>
      </c>
      <c r="I71" s="594">
        <f t="shared" si="10"/>
        <v>0</v>
      </c>
      <c r="J71" s="594">
        <f t="shared" si="10"/>
        <v>0</v>
      </c>
      <c r="K71" s="595">
        <f t="shared" si="10"/>
        <v>0</v>
      </c>
    </row>
    <row r="72" spans="1:11" ht="12.75" customHeight="1" x14ac:dyDescent="0.2">
      <c r="A72" s="575" t="s">
        <v>1102</v>
      </c>
      <c r="B72" s="592"/>
      <c r="C72" s="592"/>
      <c r="D72" s="592">
        <f t="shared" ref="D72:D77" si="11">B72+C72</f>
        <v>0</v>
      </c>
      <c r="E72" s="592"/>
      <c r="F72" s="592"/>
      <c r="G72" s="592"/>
      <c r="H72" s="592"/>
      <c r="I72" s="592"/>
      <c r="J72" s="592"/>
      <c r="K72" s="593"/>
    </row>
    <row r="73" spans="1:11" ht="12.75" customHeight="1" x14ac:dyDescent="0.2">
      <c r="A73" s="575" t="s">
        <v>1103</v>
      </c>
      <c r="B73" s="576"/>
      <c r="C73" s="576"/>
      <c r="D73" s="576">
        <f t="shared" si="11"/>
        <v>0</v>
      </c>
      <c r="E73" s="576"/>
      <c r="F73" s="576"/>
      <c r="G73" s="576"/>
      <c r="H73" s="576"/>
      <c r="I73" s="576"/>
      <c r="J73" s="576"/>
      <c r="K73" s="577"/>
    </row>
    <row r="74" spans="1:11" ht="12.75" customHeight="1" x14ac:dyDescent="0.2">
      <c r="A74" s="575" t="s">
        <v>1104</v>
      </c>
      <c r="B74" s="576"/>
      <c r="C74" s="576"/>
      <c r="D74" s="576">
        <f t="shared" si="11"/>
        <v>0</v>
      </c>
      <c r="E74" s="576"/>
      <c r="F74" s="576"/>
      <c r="G74" s="576"/>
      <c r="H74" s="576"/>
      <c r="I74" s="576"/>
      <c r="J74" s="576"/>
      <c r="K74" s="577"/>
    </row>
    <row r="75" spans="1:11" ht="12.75" customHeight="1" x14ac:dyDescent="0.2">
      <c r="A75" s="575" t="s">
        <v>1105</v>
      </c>
      <c r="B75" s="576"/>
      <c r="C75" s="576"/>
      <c r="D75" s="576">
        <f t="shared" si="11"/>
        <v>0</v>
      </c>
      <c r="E75" s="576"/>
      <c r="F75" s="576"/>
      <c r="G75" s="576"/>
      <c r="H75" s="576"/>
      <c r="I75" s="576"/>
      <c r="J75" s="576"/>
      <c r="K75" s="577"/>
    </row>
    <row r="76" spans="1:11" ht="12.75" customHeight="1" x14ac:dyDescent="0.2">
      <c r="A76" s="575" t="s">
        <v>1106</v>
      </c>
      <c r="B76" s="576"/>
      <c r="C76" s="576"/>
      <c r="D76" s="576">
        <f t="shared" si="11"/>
        <v>0</v>
      </c>
      <c r="E76" s="576"/>
      <c r="F76" s="576"/>
      <c r="G76" s="576"/>
      <c r="H76" s="576"/>
      <c r="I76" s="576"/>
      <c r="J76" s="576"/>
      <c r="K76" s="577"/>
    </row>
    <row r="77" spans="1:11" ht="12.75" customHeight="1" x14ac:dyDescent="0.2">
      <c r="A77" s="575" t="s">
        <v>1107</v>
      </c>
      <c r="B77" s="576"/>
      <c r="C77" s="576"/>
      <c r="D77" s="576">
        <f t="shared" si="11"/>
        <v>0</v>
      </c>
      <c r="E77" s="576"/>
      <c r="F77" s="576"/>
      <c r="G77" s="576"/>
      <c r="H77" s="576"/>
      <c r="I77" s="576"/>
      <c r="J77" s="576"/>
      <c r="K77" s="577"/>
    </row>
    <row r="78" spans="1:11" ht="12.75" customHeight="1" thickBot="1" x14ac:dyDescent="0.25">
      <c r="A78" s="574"/>
      <c r="B78" s="579"/>
      <c r="C78" s="579"/>
      <c r="D78" s="579"/>
      <c r="E78" s="579"/>
      <c r="F78" s="579"/>
      <c r="G78" s="579"/>
      <c r="H78" s="579"/>
      <c r="I78" s="579"/>
      <c r="J78" s="579"/>
      <c r="K78" s="580"/>
    </row>
    <row r="79" spans="1:11" s="197" customFormat="1" ht="12.75" customHeight="1" thickBot="1" x14ac:dyDescent="0.25">
      <c r="A79" s="574" t="s">
        <v>299</v>
      </c>
      <c r="B79" s="594">
        <f>SUM(B80:B85)</f>
        <v>0</v>
      </c>
      <c r="C79" s="594">
        <f t="shared" ref="C79:K79" si="12">SUM(C80:C85)</f>
        <v>0</v>
      </c>
      <c r="D79" s="594">
        <f t="shared" si="12"/>
        <v>0</v>
      </c>
      <c r="E79" s="594">
        <f t="shared" si="12"/>
        <v>0</v>
      </c>
      <c r="F79" s="594">
        <f t="shared" si="12"/>
        <v>0</v>
      </c>
      <c r="G79" s="594">
        <f t="shared" si="12"/>
        <v>0</v>
      </c>
      <c r="H79" s="594">
        <f t="shared" si="12"/>
        <v>0</v>
      </c>
      <c r="I79" s="594">
        <f t="shared" si="12"/>
        <v>0</v>
      </c>
      <c r="J79" s="594">
        <f t="shared" si="12"/>
        <v>0</v>
      </c>
      <c r="K79" s="595">
        <f t="shared" si="12"/>
        <v>0</v>
      </c>
    </row>
    <row r="80" spans="1:11" ht="12.75" customHeight="1" x14ac:dyDescent="0.2">
      <c r="A80" s="575" t="s">
        <v>1108</v>
      </c>
      <c r="B80" s="592"/>
      <c r="C80" s="592"/>
      <c r="D80" s="592">
        <f t="shared" ref="D80:D85" si="13">B80+C80</f>
        <v>0</v>
      </c>
      <c r="E80" s="592"/>
      <c r="F80" s="592"/>
      <c r="G80" s="592"/>
      <c r="H80" s="592"/>
      <c r="I80" s="592"/>
      <c r="J80" s="592"/>
      <c r="K80" s="593"/>
    </row>
    <row r="81" spans="1:11" ht="12.75" customHeight="1" x14ac:dyDescent="0.2">
      <c r="A81" s="575" t="s">
        <v>1109</v>
      </c>
      <c r="B81" s="576"/>
      <c r="C81" s="576"/>
      <c r="D81" s="576">
        <f t="shared" si="13"/>
        <v>0</v>
      </c>
      <c r="E81" s="576"/>
      <c r="F81" s="576"/>
      <c r="G81" s="576"/>
      <c r="H81" s="576"/>
      <c r="I81" s="576"/>
      <c r="J81" s="576"/>
      <c r="K81" s="577"/>
    </row>
    <row r="82" spans="1:11" ht="12.75" customHeight="1" x14ac:dyDescent="0.2">
      <c r="A82" s="575" t="s">
        <v>1110</v>
      </c>
      <c r="B82" s="576"/>
      <c r="C82" s="576"/>
      <c r="D82" s="576">
        <f t="shared" si="13"/>
        <v>0</v>
      </c>
      <c r="E82" s="576"/>
      <c r="F82" s="576"/>
      <c r="G82" s="576"/>
      <c r="H82" s="576"/>
      <c r="I82" s="576"/>
      <c r="J82" s="576"/>
      <c r="K82" s="577"/>
    </row>
    <row r="83" spans="1:11" ht="12.75" customHeight="1" x14ac:dyDescent="0.2">
      <c r="A83" s="575" t="s">
        <v>1111</v>
      </c>
      <c r="B83" s="576"/>
      <c r="C83" s="576"/>
      <c r="D83" s="576">
        <f t="shared" si="13"/>
        <v>0</v>
      </c>
      <c r="E83" s="576"/>
      <c r="F83" s="576"/>
      <c r="G83" s="576"/>
      <c r="H83" s="576"/>
      <c r="I83" s="576"/>
      <c r="J83" s="576"/>
      <c r="K83" s="577"/>
    </row>
    <row r="84" spans="1:11" ht="12.75" customHeight="1" x14ac:dyDescent="0.2">
      <c r="A84" s="575" t="s">
        <v>1112</v>
      </c>
      <c r="B84" s="576"/>
      <c r="C84" s="576"/>
      <c r="D84" s="576">
        <f t="shared" si="13"/>
        <v>0</v>
      </c>
      <c r="E84" s="576"/>
      <c r="F84" s="576"/>
      <c r="G84" s="576"/>
      <c r="H84" s="576"/>
      <c r="I84" s="576"/>
      <c r="J84" s="576"/>
      <c r="K84" s="577"/>
    </row>
    <row r="85" spans="1:11" ht="12.75" customHeight="1" x14ac:dyDescent="0.2">
      <c r="A85" s="575" t="s">
        <v>1113</v>
      </c>
      <c r="B85" s="576"/>
      <c r="C85" s="576"/>
      <c r="D85" s="576">
        <f t="shared" si="13"/>
        <v>0</v>
      </c>
      <c r="E85" s="576"/>
      <c r="F85" s="576"/>
      <c r="G85" s="576"/>
      <c r="H85" s="576"/>
      <c r="I85" s="576"/>
      <c r="J85" s="576"/>
      <c r="K85" s="577"/>
    </row>
    <row r="86" spans="1:11" ht="12.75" customHeight="1" thickBot="1" x14ac:dyDescent="0.25">
      <c r="A86" s="574"/>
      <c r="B86" s="579"/>
      <c r="C86" s="579"/>
      <c r="D86" s="579"/>
      <c r="E86" s="579"/>
      <c r="F86" s="579"/>
      <c r="G86" s="579"/>
      <c r="H86" s="579"/>
      <c r="I86" s="579"/>
      <c r="J86" s="579"/>
      <c r="K86" s="580"/>
    </row>
    <row r="87" spans="1:11" s="197" customFormat="1" ht="12.75" customHeight="1" thickBot="1" x14ac:dyDescent="0.25">
      <c r="A87" s="574" t="s">
        <v>300</v>
      </c>
      <c r="B87" s="594">
        <f>SUM(B88:B95)</f>
        <v>0</v>
      </c>
      <c r="C87" s="594">
        <f t="shared" ref="C87:K87" si="14">SUM(C88:C95)</f>
        <v>0</v>
      </c>
      <c r="D87" s="594">
        <f t="shared" si="14"/>
        <v>0</v>
      </c>
      <c r="E87" s="594">
        <f t="shared" si="14"/>
        <v>0</v>
      </c>
      <c r="F87" s="594">
        <f t="shared" si="14"/>
        <v>0</v>
      </c>
      <c r="G87" s="594">
        <f t="shared" si="14"/>
        <v>0</v>
      </c>
      <c r="H87" s="594">
        <f t="shared" si="14"/>
        <v>0</v>
      </c>
      <c r="I87" s="594">
        <f t="shared" si="14"/>
        <v>0</v>
      </c>
      <c r="J87" s="594">
        <f t="shared" si="14"/>
        <v>0</v>
      </c>
      <c r="K87" s="595">
        <f t="shared" si="14"/>
        <v>0</v>
      </c>
    </row>
    <row r="88" spans="1:11" ht="12.75" customHeight="1" x14ac:dyDescent="0.2">
      <c r="A88" s="575" t="s">
        <v>1114</v>
      </c>
      <c r="B88" s="592"/>
      <c r="C88" s="592"/>
      <c r="D88" s="592">
        <f t="shared" ref="D88:D95" si="15">B88+C88</f>
        <v>0</v>
      </c>
      <c r="E88" s="592"/>
      <c r="F88" s="592"/>
      <c r="G88" s="592"/>
      <c r="H88" s="592"/>
      <c r="I88" s="592"/>
      <c r="J88" s="592"/>
      <c r="K88" s="593"/>
    </row>
    <row r="89" spans="1:11" ht="12.75" customHeight="1" x14ac:dyDescent="0.2">
      <c r="A89" s="575" t="s">
        <v>1115</v>
      </c>
      <c r="B89" s="576"/>
      <c r="C89" s="576"/>
      <c r="D89" s="576">
        <f t="shared" si="15"/>
        <v>0</v>
      </c>
      <c r="E89" s="576"/>
      <c r="F89" s="576"/>
      <c r="G89" s="576"/>
      <c r="H89" s="576"/>
      <c r="I89" s="576"/>
      <c r="J89" s="576"/>
      <c r="K89" s="577"/>
    </row>
    <row r="90" spans="1:11" ht="12.75" customHeight="1" x14ac:dyDescent="0.2">
      <c r="A90" s="575" t="s">
        <v>1116</v>
      </c>
      <c r="B90" s="576"/>
      <c r="C90" s="576"/>
      <c r="D90" s="576">
        <f t="shared" si="15"/>
        <v>0</v>
      </c>
      <c r="E90" s="576"/>
      <c r="F90" s="576"/>
      <c r="G90" s="576"/>
      <c r="H90" s="576"/>
      <c r="I90" s="576"/>
      <c r="J90" s="576"/>
      <c r="K90" s="577"/>
    </row>
    <row r="91" spans="1:11" ht="12.75" customHeight="1" x14ac:dyDescent="0.2">
      <c r="A91" s="575" t="s">
        <v>1117</v>
      </c>
      <c r="B91" s="576"/>
      <c r="C91" s="576"/>
      <c r="D91" s="576">
        <f t="shared" si="15"/>
        <v>0</v>
      </c>
      <c r="E91" s="576"/>
      <c r="F91" s="576"/>
      <c r="G91" s="576"/>
      <c r="H91" s="576"/>
      <c r="I91" s="576"/>
      <c r="J91" s="576"/>
      <c r="K91" s="577"/>
    </row>
    <row r="92" spans="1:11" ht="12.75" customHeight="1" x14ac:dyDescent="0.2">
      <c r="A92" s="575" t="s">
        <v>1118</v>
      </c>
      <c r="B92" s="576"/>
      <c r="C92" s="576"/>
      <c r="D92" s="576">
        <f t="shared" si="15"/>
        <v>0</v>
      </c>
      <c r="E92" s="576"/>
      <c r="F92" s="576"/>
      <c r="G92" s="576"/>
      <c r="H92" s="576"/>
      <c r="I92" s="576"/>
      <c r="J92" s="576"/>
      <c r="K92" s="577"/>
    </row>
    <row r="93" spans="1:11" ht="12.75" customHeight="1" x14ac:dyDescent="0.2">
      <c r="A93" s="575" t="s">
        <v>1119</v>
      </c>
      <c r="B93" s="576"/>
      <c r="C93" s="576"/>
      <c r="D93" s="576">
        <f t="shared" si="15"/>
        <v>0</v>
      </c>
      <c r="E93" s="576"/>
      <c r="F93" s="576"/>
      <c r="G93" s="576"/>
      <c r="H93" s="576"/>
      <c r="I93" s="576"/>
      <c r="J93" s="576"/>
      <c r="K93" s="577"/>
    </row>
    <row r="94" spans="1:11" ht="12.75" customHeight="1" x14ac:dyDescent="0.2">
      <c r="A94" s="575" t="s">
        <v>1120</v>
      </c>
      <c r="B94" s="576"/>
      <c r="C94" s="576"/>
      <c r="D94" s="576">
        <f t="shared" si="15"/>
        <v>0</v>
      </c>
      <c r="E94" s="576"/>
      <c r="F94" s="576"/>
      <c r="G94" s="576"/>
      <c r="H94" s="576"/>
      <c r="I94" s="576"/>
      <c r="J94" s="576"/>
      <c r="K94" s="577"/>
    </row>
    <row r="95" spans="1:11" ht="12.75" customHeight="1" x14ac:dyDescent="0.2">
      <c r="A95" s="575" t="s">
        <v>1121</v>
      </c>
      <c r="B95" s="576"/>
      <c r="C95" s="576"/>
      <c r="D95" s="576">
        <f t="shared" si="15"/>
        <v>0</v>
      </c>
      <c r="E95" s="576"/>
      <c r="F95" s="576"/>
      <c r="G95" s="576"/>
      <c r="H95" s="576"/>
      <c r="I95" s="576"/>
      <c r="J95" s="576"/>
      <c r="K95" s="577"/>
    </row>
    <row r="96" spans="1:11" ht="12.75" customHeight="1" thickBot="1" x14ac:dyDescent="0.25">
      <c r="A96" s="574"/>
      <c r="B96" s="579"/>
      <c r="C96" s="579"/>
      <c r="D96" s="579"/>
      <c r="E96" s="579"/>
      <c r="F96" s="579"/>
      <c r="G96" s="579"/>
      <c r="H96" s="579"/>
      <c r="I96" s="579"/>
      <c r="J96" s="579"/>
      <c r="K96" s="580"/>
    </row>
    <row r="97" spans="1:11" s="197" customFormat="1" ht="12.75" customHeight="1" thickBot="1" x14ac:dyDescent="0.25">
      <c r="A97" s="574" t="s">
        <v>301</v>
      </c>
      <c r="B97" s="594">
        <f>SUM(B98:B104)</f>
        <v>0</v>
      </c>
      <c r="C97" s="594">
        <f t="shared" ref="C97:K97" si="16">SUM(C98:C104)</f>
        <v>0</v>
      </c>
      <c r="D97" s="594">
        <f t="shared" si="16"/>
        <v>0</v>
      </c>
      <c r="E97" s="594">
        <f t="shared" si="16"/>
        <v>0</v>
      </c>
      <c r="F97" s="594">
        <f t="shared" si="16"/>
        <v>0</v>
      </c>
      <c r="G97" s="594">
        <f t="shared" si="16"/>
        <v>0</v>
      </c>
      <c r="H97" s="594">
        <f t="shared" si="16"/>
        <v>0</v>
      </c>
      <c r="I97" s="594">
        <f t="shared" si="16"/>
        <v>0</v>
      </c>
      <c r="J97" s="594">
        <f t="shared" si="16"/>
        <v>0</v>
      </c>
      <c r="K97" s="595">
        <f t="shared" si="16"/>
        <v>0</v>
      </c>
    </row>
    <row r="98" spans="1:11" ht="12.75" customHeight="1" x14ac:dyDescent="0.2">
      <c r="A98" s="575" t="s">
        <v>1122</v>
      </c>
      <c r="B98" s="592"/>
      <c r="C98" s="592"/>
      <c r="D98" s="592">
        <f t="shared" ref="D98:D104" si="17">B98+C98</f>
        <v>0</v>
      </c>
      <c r="E98" s="592"/>
      <c r="F98" s="592"/>
      <c r="G98" s="592"/>
      <c r="H98" s="592"/>
      <c r="I98" s="592"/>
      <c r="J98" s="592"/>
      <c r="K98" s="593"/>
    </row>
    <row r="99" spans="1:11" ht="12.75" customHeight="1" x14ac:dyDescent="0.2">
      <c r="A99" s="575" t="s">
        <v>1123</v>
      </c>
      <c r="B99" s="576"/>
      <c r="C99" s="576"/>
      <c r="D99" s="576">
        <f t="shared" si="17"/>
        <v>0</v>
      </c>
      <c r="E99" s="576"/>
      <c r="F99" s="576"/>
      <c r="G99" s="576"/>
      <c r="H99" s="576"/>
      <c r="I99" s="576"/>
      <c r="J99" s="576"/>
      <c r="K99" s="577"/>
    </row>
    <row r="100" spans="1:11" ht="12.75" customHeight="1" x14ac:dyDescent="0.2">
      <c r="A100" s="575" t="s">
        <v>1124</v>
      </c>
      <c r="B100" s="576"/>
      <c r="C100" s="576"/>
      <c r="D100" s="576">
        <f t="shared" si="17"/>
        <v>0</v>
      </c>
      <c r="E100" s="576"/>
      <c r="F100" s="576"/>
      <c r="G100" s="576"/>
      <c r="H100" s="576"/>
      <c r="I100" s="576"/>
      <c r="J100" s="576"/>
      <c r="K100" s="577"/>
    </row>
    <row r="101" spans="1:11" ht="12.75" customHeight="1" x14ac:dyDescent="0.2">
      <c r="A101" s="575" t="s">
        <v>1125</v>
      </c>
      <c r="B101" s="576"/>
      <c r="C101" s="576"/>
      <c r="D101" s="576">
        <f t="shared" si="17"/>
        <v>0</v>
      </c>
      <c r="E101" s="576"/>
      <c r="F101" s="576"/>
      <c r="G101" s="576"/>
      <c r="H101" s="576"/>
      <c r="I101" s="576"/>
      <c r="J101" s="576"/>
      <c r="K101" s="577"/>
    </row>
    <row r="102" spans="1:11" ht="12.75" customHeight="1" x14ac:dyDescent="0.2">
      <c r="A102" s="575" t="s">
        <v>1126</v>
      </c>
      <c r="B102" s="576"/>
      <c r="C102" s="576"/>
      <c r="D102" s="576">
        <f t="shared" si="17"/>
        <v>0</v>
      </c>
      <c r="E102" s="576"/>
      <c r="F102" s="576"/>
      <c r="G102" s="576"/>
      <c r="H102" s="576"/>
      <c r="I102" s="576"/>
      <c r="J102" s="576"/>
      <c r="K102" s="577"/>
    </row>
    <row r="103" spans="1:11" ht="12.75" customHeight="1" x14ac:dyDescent="0.2">
      <c r="A103" s="575" t="s">
        <v>1127</v>
      </c>
      <c r="B103" s="576"/>
      <c r="C103" s="576"/>
      <c r="D103" s="576">
        <f t="shared" si="17"/>
        <v>0</v>
      </c>
      <c r="E103" s="576"/>
      <c r="F103" s="576"/>
      <c r="G103" s="576"/>
      <c r="H103" s="576"/>
      <c r="I103" s="576"/>
      <c r="J103" s="576"/>
      <c r="K103" s="577"/>
    </row>
    <row r="104" spans="1:11" ht="12.75" customHeight="1" x14ac:dyDescent="0.2">
      <c r="A104" s="575" t="s">
        <v>1128</v>
      </c>
      <c r="B104" s="576"/>
      <c r="C104" s="576"/>
      <c r="D104" s="576">
        <f t="shared" si="17"/>
        <v>0</v>
      </c>
      <c r="E104" s="576"/>
      <c r="F104" s="576"/>
      <c r="G104" s="576"/>
      <c r="H104" s="576"/>
      <c r="I104" s="576"/>
      <c r="J104" s="576"/>
      <c r="K104" s="577"/>
    </row>
    <row r="105" spans="1:11" ht="12.75" customHeight="1" thickBot="1" x14ac:dyDescent="0.25">
      <c r="A105" s="574"/>
      <c r="B105" s="579"/>
      <c r="C105" s="579"/>
      <c r="D105" s="579"/>
      <c r="E105" s="579"/>
      <c r="F105" s="579"/>
      <c r="G105" s="579"/>
      <c r="H105" s="579"/>
      <c r="I105" s="579"/>
      <c r="J105" s="579"/>
      <c r="K105" s="580"/>
    </row>
    <row r="106" spans="1:11" s="197" customFormat="1" ht="12.75" customHeight="1" thickBot="1" x14ac:dyDescent="0.25">
      <c r="A106" s="574" t="s">
        <v>302</v>
      </c>
      <c r="B106" s="594">
        <f>SUM(B107:B113)</f>
        <v>0</v>
      </c>
      <c r="C106" s="594">
        <f t="shared" ref="C106:K106" si="18">SUM(C107:C113)</f>
        <v>0</v>
      </c>
      <c r="D106" s="594">
        <f t="shared" si="18"/>
        <v>0</v>
      </c>
      <c r="E106" s="594">
        <f t="shared" si="18"/>
        <v>0</v>
      </c>
      <c r="F106" s="594">
        <f t="shared" si="18"/>
        <v>0</v>
      </c>
      <c r="G106" s="594">
        <f t="shared" si="18"/>
        <v>0</v>
      </c>
      <c r="H106" s="594">
        <f t="shared" si="18"/>
        <v>0</v>
      </c>
      <c r="I106" s="594">
        <f t="shared" si="18"/>
        <v>0</v>
      </c>
      <c r="J106" s="594">
        <f t="shared" si="18"/>
        <v>0</v>
      </c>
      <c r="K106" s="595">
        <f t="shared" si="18"/>
        <v>0</v>
      </c>
    </row>
    <row r="107" spans="1:11" ht="12.75" customHeight="1" x14ac:dyDescent="0.2">
      <c r="A107" s="575" t="s">
        <v>1129</v>
      </c>
      <c r="B107" s="592"/>
      <c r="C107" s="592"/>
      <c r="D107" s="592">
        <f t="shared" ref="D107:D113" si="19">B107+C107</f>
        <v>0</v>
      </c>
      <c r="E107" s="592"/>
      <c r="F107" s="592"/>
      <c r="G107" s="592"/>
      <c r="H107" s="592"/>
      <c r="I107" s="592"/>
      <c r="J107" s="592"/>
      <c r="K107" s="593"/>
    </row>
    <row r="108" spans="1:11" ht="12.75" customHeight="1" x14ac:dyDescent="0.2">
      <c r="A108" s="575" t="s">
        <v>1130</v>
      </c>
      <c r="B108" s="576"/>
      <c r="C108" s="576"/>
      <c r="D108" s="576">
        <f t="shared" si="19"/>
        <v>0</v>
      </c>
      <c r="E108" s="576"/>
      <c r="F108" s="576"/>
      <c r="G108" s="576"/>
      <c r="H108" s="576"/>
      <c r="I108" s="576"/>
      <c r="J108" s="576"/>
      <c r="K108" s="577"/>
    </row>
    <row r="109" spans="1:11" ht="12.75" customHeight="1" x14ac:dyDescent="0.2">
      <c r="A109" s="575" t="s">
        <v>1131</v>
      </c>
      <c r="B109" s="576"/>
      <c r="C109" s="576"/>
      <c r="D109" s="576">
        <f t="shared" si="19"/>
        <v>0</v>
      </c>
      <c r="E109" s="576"/>
      <c r="F109" s="576"/>
      <c r="G109" s="576"/>
      <c r="H109" s="576"/>
      <c r="I109" s="576"/>
      <c r="J109" s="576"/>
      <c r="K109" s="577"/>
    </row>
    <row r="110" spans="1:11" ht="12.75" customHeight="1" x14ac:dyDescent="0.2">
      <c r="A110" s="575" t="s">
        <v>1132</v>
      </c>
      <c r="B110" s="576"/>
      <c r="C110" s="576"/>
      <c r="D110" s="576">
        <f t="shared" si="19"/>
        <v>0</v>
      </c>
      <c r="E110" s="576"/>
      <c r="F110" s="576"/>
      <c r="G110" s="576"/>
      <c r="H110" s="576"/>
      <c r="I110" s="576"/>
      <c r="J110" s="576"/>
      <c r="K110" s="577"/>
    </row>
    <row r="111" spans="1:11" ht="12.75" customHeight="1" x14ac:dyDescent="0.2">
      <c r="A111" s="575" t="s">
        <v>1133</v>
      </c>
      <c r="B111" s="576"/>
      <c r="C111" s="576"/>
      <c r="D111" s="576">
        <f t="shared" si="19"/>
        <v>0</v>
      </c>
      <c r="E111" s="576"/>
      <c r="F111" s="576"/>
      <c r="G111" s="576"/>
      <c r="H111" s="576"/>
      <c r="I111" s="576"/>
      <c r="J111" s="576"/>
      <c r="K111" s="577"/>
    </row>
    <row r="112" spans="1:11" ht="12.75" customHeight="1" x14ac:dyDescent="0.2">
      <c r="A112" s="575" t="s">
        <v>1134</v>
      </c>
      <c r="B112" s="576"/>
      <c r="C112" s="576"/>
      <c r="D112" s="576">
        <f t="shared" si="19"/>
        <v>0</v>
      </c>
      <c r="E112" s="576"/>
      <c r="F112" s="576"/>
      <c r="G112" s="576"/>
      <c r="H112" s="576"/>
      <c r="I112" s="576"/>
      <c r="J112" s="576"/>
      <c r="K112" s="577"/>
    </row>
    <row r="113" spans="1:11" ht="12.75" customHeight="1" x14ac:dyDescent="0.2">
      <c r="A113" s="575" t="s">
        <v>1135</v>
      </c>
      <c r="B113" s="576"/>
      <c r="C113" s="576"/>
      <c r="D113" s="576">
        <f t="shared" si="19"/>
        <v>0</v>
      </c>
      <c r="E113" s="576"/>
      <c r="F113" s="576"/>
      <c r="G113" s="576"/>
      <c r="H113" s="576"/>
      <c r="I113" s="576"/>
      <c r="J113" s="576"/>
      <c r="K113" s="577"/>
    </row>
    <row r="114" spans="1:11" ht="12.75" customHeight="1" thickBot="1" x14ac:dyDescent="0.25">
      <c r="A114" s="574"/>
      <c r="B114" s="579"/>
      <c r="C114" s="579"/>
      <c r="D114" s="579"/>
      <c r="E114" s="579"/>
      <c r="F114" s="579"/>
      <c r="G114" s="579"/>
      <c r="H114" s="579"/>
      <c r="I114" s="579"/>
      <c r="J114" s="579"/>
      <c r="K114" s="580"/>
    </row>
    <row r="115" spans="1:11" s="197" customFormat="1" ht="12.75" customHeight="1" thickBot="1" x14ac:dyDescent="0.25">
      <c r="A115" s="574" t="s">
        <v>303</v>
      </c>
      <c r="B115" s="594">
        <f>SUM(B116:B120)</f>
        <v>0</v>
      </c>
      <c r="C115" s="594">
        <f t="shared" ref="C115:K115" si="20">SUM(C116:C120)</f>
        <v>0</v>
      </c>
      <c r="D115" s="594">
        <f t="shared" si="20"/>
        <v>0</v>
      </c>
      <c r="E115" s="594">
        <f t="shared" si="20"/>
        <v>0</v>
      </c>
      <c r="F115" s="594">
        <f t="shared" si="20"/>
        <v>0</v>
      </c>
      <c r="G115" s="594">
        <f t="shared" si="20"/>
        <v>0</v>
      </c>
      <c r="H115" s="594">
        <f t="shared" si="20"/>
        <v>0</v>
      </c>
      <c r="I115" s="594">
        <f t="shared" si="20"/>
        <v>0</v>
      </c>
      <c r="J115" s="594">
        <f t="shared" si="20"/>
        <v>0</v>
      </c>
      <c r="K115" s="595">
        <f t="shared" si="20"/>
        <v>0</v>
      </c>
    </row>
    <row r="116" spans="1:11" ht="12.75" customHeight="1" x14ac:dyDescent="0.2">
      <c r="A116" s="575" t="s">
        <v>1136</v>
      </c>
      <c r="B116" s="592"/>
      <c r="C116" s="592"/>
      <c r="D116" s="592">
        <f>B116+C116</f>
        <v>0</v>
      </c>
      <c r="E116" s="592"/>
      <c r="F116" s="592"/>
      <c r="G116" s="592"/>
      <c r="H116" s="592"/>
      <c r="I116" s="592"/>
      <c r="J116" s="592"/>
      <c r="K116" s="593"/>
    </row>
    <row r="117" spans="1:11" ht="12.75" customHeight="1" x14ac:dyDescent="0.2">
      <c r="A117" s="575" t="s">
        <v>1137</v>
      </c>
      <c r="B117" s="576"/>
      <c r="C117" s="576"/>
      <c r="D117" s="576">
        <f>B117+C117</f>
        <v>0</v>
      </c>
      <c r="E117" s="576"/>
      <c r="F117" s="576"/>
      <c r="G117" s="576"/>
      <c r="H117" s="576"/>
      <c r="I117" s="576"/>
      <c r="J117" s="576"/>
      <c r="K117" s="577"/>
    </row>
    <row r="118" spans="1:11" ht="12.75" customHeight="1" x14ac:dyDescent="0.2">
      <c r="A118" s="575" t="s">
        <v>1138</v>
      </c>
      <c r="B118" s="576"/>
      <c r="C118" s="576"/>
      <c r="D118" s="576">
        <f>B118+C118</f>
        <v>0</v>
      </c>
      <c r="E118" s="576"/>
      <c r="F118" s="576"/>
      <c r="G118" s="576"/>
      <c r="H118" s="576"/>
      <c r="I118" s="576"/>
      <c r="J118" s="576"/>
      <c r="K118" s="577"/>
    </row>
    <row r="119" spans="1:11" ht="12.75" customHeight="1" x14ac:dyDescent="0.2">
      <c r="A119" s="575" t="s">
        <v>1139</v>
      </c>
      <c r="B119" s="576"/>
      <c r="C119" s="576"/>
      <c r="D119" s="576">
        <f>B119+C119</f>
        <v>0</v>
      </c>
      <c r="E119" s="576"/>
      <c r="F119" s="576"/>
      <c r="G119" s="576"/>
      <c r="H119" s="576"/>
      <c r="I119" s="576"/>
      <c r="J119" s="576"/>
      <c r="K119" s="577"/>
    </row>
    <row r="120" spans="1:11" ht="12.75" customHeight="1" x14ac:dyDescent="0.2">
      <c r="A120" s="575" t="s">
        <v>1140</v>
      </c>
      <c r="B120" s="576"/>
      <c r="C120" s="576"/>
      <c r="D120" s="576">
        <f>B120+C120</f>
        <v>0</v>
      </c>
      <c r="E120" s="576"/>
      <c r="F120" s="576"/>
      <c r="G120" s="576"/>
      <c r="H120" s="576"/>
      <c r="I120" s="576"/>
      <c r="J120" s="576"/>
      <c r="K120" s="577"/>
    </row>
    <row r="121" spans="1:11" ht="12.75" customHeight="1" thickBot="1" x14ac:dyDescent="0.25">
      <c r="A121" s="574"/>
      <c r="B121" s="579"/>
      <c r="C121" s="579"/>
      <c r="D121" s="579"/>
      <c r="E121" s="579"/>
      <c r="F121" s="579"/>
      <c r="G121" s="579"/>
      <c r="H121" s="579"/>
      <c r="I121" s="579"/>
      <c r="J121" s="579"/>
      <c r="K121" s="580"/>
    </row>
    <row r="122" spans="1:11" s="197" customFormat="1" ht="12.75" customHeight="1" thickBot="1" x14ac:dyDescent="0.25">
      <c r="A122" s="574" t="s">
        <v>304</v>
      </c>
      <c r="B122" s="594">
        <f>SUM(B123:B129)</f>
        <v>0</v>
      </c>
      <c r="C122" s="594">
        <f t="shared" ref="C122:K122" si="21">SUM(C123:C129)</f>
        <v>0</v>
      </c>
      <c r="D122" s="594">
        <f t="shared" si="21"/>
        <v>0</v>
      </c>
      <c r="E122" s="594">
        <f t="shared" si="21"/>
        <v>0</v>
      </c>
      <c r="F122" s="594">
        <f t="shared" si="21"/>
        <v>0</v>
      </c>
      <c r="G122" s="594">
        <f t="shared" si="21"/>
        <v>0</v>
      </c>
      <c r="H122" s="594">
        <f t="shared" si="21"/>
        <v>0</v>
      </c>
      <c r="I122" s="594">
        <f t="shared" si="21"/>
        <v>0</v>
      </c>
      <c r="J122" s="594">
        <f t="shared" si="21"/>
        <v>0</v>
      </c>
      <c r="K122" s="595">
        <f t="shared" si="21"/>
        <v>0</v>
      </c>
    </row>
    <row r="123" spans="1:11" ht="12.75" customHeight="1" x14ac:dyDescent="0.2">
      <c r="A123" s="575" t="s">
        <v>1141</v>
      </c>
      <c r="B123" s="592"/>
      <c r="C123" s="592"/>
      <c r="D123" s="592">
        <f t="shared" ref="D123:D129" si="22">B123+C123</f>
        <v>0</v>
      </c>
      <c r="E123" s="592"/>
      <c r="F123" s="592"/>
      <c r="G123" s="592"/>
      <c r="H123" s="592"/>
      <c r="I123" s="592"/>
      <c r="J123" s="592"/>
      <c r="K123" s="593"/>
    </row>
    <row r="124" spans="1:11" ht="12.75" customHeight="1" x14ac:dyDescent="0.2">
      <c r="A124" s="575" t="s">
        <v>1142</v>
      </c>
      <c r="B124" s="576"/>
      <c r="C124" s="576"/>
      <c r="D124" s="576">
        <f t="shared" si="22"/>
        <v>0</v>
      </c>
      <c r="E124" s="576"/>
      <c r="F124" s="576"/>
      <c r="G124" s="576"/>
      <c r="H124" s="576"/>
      <c r="I124" s="576"/>
      <c r="J124" s="576"/>
      <c r="K124" s="577"/>
    </row>
    <row r="125" spans="1:11" ht="12.75" customHeight="1" x14ac:dyDescent="0.2">
      <c r="A125" s="575" t="s">
        <v>1143</v>
      </c>
      <c r="B125" s="576"/>
      <c r="C125" s="576"/>
      <c r="D125" s="576">
        <f t="shared" si="22"/>
        <v>0</v>
      </c>
      <c r="E125" s="576"/>
      <c r="F125" s="576"/>
      <c r="G125" s="576"/>
      <c r="H125" s="576"/>
      <c r="I125" s="576"/>
      <c r="J125" s="576"/>
      <c r="K125" s="577"/>
    </row>
    <row r="126" spans="1:11" ht="12.75" customHeight="1" x14ac:dyDescent="0.2">
      <c r="A126" s="575" t="s">
        <v>1144</v>
      </c>
      <c r="B126" s="576"/>
      <c r="C126" s="576"/>
      <c r="D126" s="576">
        <f t="shared" si="22"/>
        <v>0</v>
      </c>
      <c r="E126" s="576"/>
      <c r="F126" s="576"/>
      <c r="G126" s="576"/>
      <c r="H126" s="576"/>
      <c r="I126" s="576"/>
      <c r="J126" s="576"/>
      <c r="K126" s="577"/>
    </row>
    <row r="127" spans="1:11" ht="12.75" customHeight="1" x14ac:dyDescent="0.2">
      <c r="A127" s="575" t="s">
        <v>1145</v>
      </c>
      <c r="B127" s="576"/>
      <c r="C127" s="576"/>
      <c r="D127" s="576">
        <f t="shared" si="22"/>
        <v>0</v>
      </c>
      <c r="E127" s="576"/>
      <c r="F127" s="576"/>
      <c r="G127" s="576"/>
      <c r="H127" s="576"/>
      <c r="I127" s="576"/>
      <c r="J127" s="576"/>
      <c r="K127" s="577"/>
    </row>
    <row r="128" spans="1:11" ht="12.75" customHeight="1" x14ac:dyDescent="0.2">
      <c r="A128" s="575" t="s">
        <v>1146</v>
      </c>
      <c r="B128" s="576"/>
      <c r="C128" s="576"/>
      <c r="D128" s="576">
        <f t="shared" si="22"/>
        <v>0</v>
      </c>
      <c r="E128" s="576"/>
      <c r="F128" s="576"/>
      <c r="G128" s="576"/>
      <c r="H128" s="576"/>
      <c r="I128" s="576"/>
      <c r="J128" s="576"/>
      <c r="K128" s="577"/>
    </row>
    <row r="129" spans="1:11" ht="12.75" customHeight="1" x14ac:dyDescent="0.2">
      <c r="A129" s="575" t="s">
        <v>1147</v>
      </c>
      <c r="B129" s="576"/>
      <c r="C129" s="576"/>
      <c r="D129" s="576">
        <f t="shared" si="22"/>
        <v>0</v>
      </c>
      <c r="E129" s="576"/>
      <c r="F129" s="576"/>
      <c r="G129" s="576"/>
      <c r="H129" s="576"/>
      <c r="I129" s="576"/>
      <c r="J129" s="576"/>
      <c r="K129" s="577"/>
    </row>
    <row r="130" spans="1:11" ht="12.75" customHeight="1" thickBot="1" x14ac:dyDescent="0.25">
      <c r="A130" s="574"/>
      <c r="B130" s="579"/>
      <c r="C130" s="579"/>
      <c r="D130" s="579"/>
      <c r="E130" s="579"/>
      <c r="F130" s="579"/>
      <c r="G130" s="579"/>
      <c r="H130" s="579"/>
      <c r="I130" s="579"/>
      <c r="J130" s="579"/>
      <c r="K130" s="580"/>
    </row>
    <row r="131" spans="1:11" s="197" customFormat="1" ht="12.75" customHeight="1" thickBot="1" x14ac:dyDescent="0.25">
      <c r="A131" s="574" t="s">
        <v>305</v>
      </c>
      <c r="B131" s="594">
        <f>SUM(B132:B137)</f>
        <v>0</v>
      </c>
      <c r="C131" s="594">
        <f t="shared" ref="C131:K131" si="23">SUM(C132:C137)</f>
        <v>0</v>
      </c>
      <c r="D131" s="594">
        <f t="shared" si="23"/>
        <v>0</v>
      </c>
      <c r="E131" s="594">
        <f t="shared" si="23"/>
        <v>0</v>
      </c>
      <c r="F131" s="594">
        <f t="shared" si="23"/>
        <v>0</v>
      </c>
      <c r="G131" s="594">
        <f t="shared" si="23"/>
        <v>0</v>
      </c>
      <c r="H131" s="594">
        <f t="shared" si="23"/>
        <v>0</v>
      </c>
      <c r="I131" s="594">
        <f t="shared" si="23"/>
        <v>0</v>
      </c>
      <c r="J131" s="594">
        <f t="shared" si="23"/>
        <v>0</v>
      </c>
      <c r="K131" s="595">
        <f t="shared" si="23"/>
        <v>0</v>
      </c>
    </row>
    <row r="132" spans="1:11" ht="12.75" customHeight="1" x14ac:dyDescent="0.2">
      <c r="A132" s="575" t="s">
        <v>1148</v>
      </c>
      <c r="B132" s="592"/>
      <c r="C132" s="592"/>
      <c r="D132" s="592">
        <f t="shared" ref="D132:D137" si="24">B132+C132</f>
        <v>0</v>
      </c>
      <c r="E132" s="592"/>
      <c r="F132" s="592"/>
      <c r="G132" s="592"/>
      <c r="H132" s="592"/>
      <c r="I132" s="592"/>
      <c r="J132" s="592"/>
      <c r="K132" s="593"/>
    </row>
    <row r="133" spans="1:11" ht="12.75" customHeight="1" x14ac:dyDescent="0.2">
      <c r="A133" s="575" t="s">
        <v>1149</v>
      </c>
      <c r="B133" s="576"/>
      <c r="C133" s="576"/>
      <c r="D133" s="576">
        <f t="shared" si="24"/>
        <v>0</v>
      </c>
      <c r="E133" s="576"/>
      <c r="F133" s="576"/>
      <c r="G133" s="576"/>
      <c r="H133" s="576"/>
      <c r="I133" s="576"/>
      <c r="J133" s="576"/>
      <c r="K133" s="577"/>
    </row>
    <row r="134" spans="1:11" ht="12.75" customHeight="1" x14ac:dyDescent="0.2">
      <c r="A134" s="575" t="s">
        <v>1150</v>
      </c>
      <c r="B134" s="576"/>
      <c r="C134" s="576"/>
      <c r="D134" s="576">
        <f t="shared" si="24"/>
        <v>0</v>
      </c>
      <c r="E134" s="576"/>
      <c r="F134" s="576"/>
      <c r="G134" s="576"/>
      <c r="H134" s="576"/>
      <c r="I134" s="576"/>
      <c r="J134" s="576"/>
      <c r="K134" s="577"/>
    </row>
    <row r="135" spans="1:11" ht="12.75" customHeight="1" x14ac:dyDescent="0.2">
      <c r="A135" s="575" t="s">
        <v>1151</v>
      </c>
      <c r="B135" s="576"/>
      <c r="C135" s="576"/>
      <c r="D135" s="576">
        <f t="shared" si="24"/>
        <v>0</v>
      </c>
      <c r="E135" s="576"/>
      <c r="F135" s="576"/>
      <c r="G135" s="576"/>
      <c r="H135" s="576"/>
      <c r="I135" s="576"/>
      <c r="J135" s="576"/>
      <c r="K135" s="577"/>
    </row>
    <row r="136" spans="1:11" ht="12.75" customHeight="1" x14ac:dyDescent="0.2">
      <c r="A136" s="575" t="s">
        <v>1152</v>
      </c>
      <c r="B136" s="576"/>
      <c r="C136" s="576"/>
      <c r="D136" s="576">
        <f t="shared" si="24"/>
        <v>0</v>
      </c>
      <c r="E136" s="576"/>
      <c r="F136" s="576"/>
      <c r="G136" s="576"/>
      <c r="H136" s="576"/>
      <c r="I136" s="576"/>
      <c r="J136" s="576"/>
      <c r="K136" s="577"/>
    </row>
    <row r="137" spans="1:11" ht="12.75" customHeight="1" x14ac:dyDescent="0.2">
      <c r="A137" s="575" t="s">
        <v>1153</v>
      </c>
      <c r="B137" s="576"/>
      <c r="C137" s="576"/>
      <c r="D137" s="576">
        <f t="shared" si="24"/>
        <v>0</v>
      </c>
      <c r="E137" s="576"/>
      <c r="F137" s="576"/>
      <c r="G137" s="576"/>
      <c r="H137" s="576"/>
      <c r="I137" s="576"/>
      <c r="J137" s="576"/>
      <c r="K137" s="577"/>
    </row>
    <row r="138" spans="1:11" ht="12.75" customHeight="1" thickBot="1" x14ac:dyDescent="0.25">
      <c r="A138" s="575"/>
      <c r="B138" s="579"/>
      <c r="C138" s="579"/>
      <c r="D138" s="579"/>
      <c r="E138" s="579"/>
      <c r="F138" s="579"/>
      <c r="G138" s="579"/>
      <c r="H138" s="579"/>
      <c r="I138" s="579"/>
      <c r="J138" s="579"/>
      <c r="K138" s="580"/>
    </row>
    <row r="139" spans="1:11" s="197" customFormat="1" ht="12.75" customHeight="1" thickBot="1" x14ac:dyDescent="0.25">
      <c r="A139" s="574" t="s">
        <v>306</v>
      </c>
      <c r="B139" s="594">
        <f>SUM(B140:B146)</f>
        <v>0</v>
      </c>
      <c r="C139" s="594">
        <f t="shared" ref="C139:K139" si="25">SUM(C140:C146)</f>
        <v>0</v>
      </c>
      <c r="D139" s="594">
        <f t="shared" si="25"/>
        <v>0</v>
      </c>
      <c r="E139" s="594">
        <f t="shared" si="25"/>
        <v>0</v>
      </c>
      <c r="F139" s="594">
        <f t="shared" si="25"/>
        <v>0</v>
      </c>
      <c r="G139" s="594">
        <f t="shared" si="25"/>
        <v>0</v>
      </c>
      <c r="H139" s="594">
        <f t="shared" si="25"/>
        <v>0</v>
      </c>
      <c r="I139" s="594">
        <f t="shared" si="25"/>
        <v>0</v>
      </c>
      <c r="J139" s="594">
        <f t="shared" si="25"/>
        <v>0</v>
      </c>
      <c r="K139" s="595">
        <f t="shared" si="25"/>
        <v>0</v>
      </c>
    </row>
    <row r="140" spans="1:11" ht="12.75" customHeight="1" x14ac:dyDescent="0.2">
      <c r="A140" s="575" t="s">
        <v>1154</v>
      </c>
      <c r="B140" s="592"/>
      <c r="C140" s="592"/>
      <c r="D140" s="592">
        <f t="shared" ref="D140:D146" si="26">B140+C140</f>
        <v>0</v>
      </c>
      <c r="E140" s="592"/>
      <c r="F140" s="592"/>
      <c r="G140" s="592"/>
      <c r="H140" s="592"/>
      <c r="I140" s="592"/>
      <c r="J140" s="592"/>
      <c r="K140" s="593"/>
    </row>
    <row r="141" spans="1:11" ht="12.75" customHeight="1" x14ac:dyDescent="0.2">
      <c r="A141" s="575" t="s">
        <v>1155</v>
      </c>
      <c r="B141" s="576"/>
      <c r="C141" s="576"/>
      <c r="D141" s="576">
        <f t="shared" si="26"/>
        <v>0</v>
      </c>
      <c r="E141" s="576"/>
      <c r="F141" s="576"/>
      <c r="G141" s="576"/>
      <c r="H141" s="576"/>
      <c r="I141" s="576"/>
      <c r="J141" s="576"/>
      <c r="K141" s="577"/>
    </row>
    <row r="142" spans="1:11" ht="12.75" customHeight="1" x14ac:dyDescent="0.2">
      <c r="A142" s="575" t="s">
        <v>1156</v>
      </c>
      <c r="B142" s="576"/>
      <c r="C142" s="576"/>
      <c r="D142" s="576">
        <f t="shared" si="26"/>
        <v>0</v>
      </c>
      <c r="E142" s="576"/>
      <c r="F142" s="576"/>
      <c r="G142" s="576"/>
      <c r="H142" s="576"/>
      <c r="I142" s="576"/>
      <c r="J142" s="576"/>
      <c r="K142" s="577"/>
    </row>
    <row r="143" spans="1:11" ht="12.75" customHeight="1" x14ac:dyDescent="0.2">
      <c r="A143" s="575" t="s">
        <v>1157</v>
      </c>
      <c r="B143" s="576"/>
      <c r="C143" s="576"/>
      <c r="D143" s="576">
        <f t="shared" si="26"/>
        <v>0</v>
      </c>
      <c r="E143" s="576"/>
      <c r="F143" s="576"/>
      <c r="G143" s="576"/>
      <c r="H143" s="576"/>
      <c r="I143" s="576"/>
      <c r="J143" s="576"/>
      <c r="K143" s="577"/>
    </row>
    <row r="144" spans="1:11" ht="12.75" customHeight="1" x14ac:dyDescent="0.2">
      <c r="A144" s="575" t="s">
        <v>1158</v>
      </c>
      <c r="B144" s="576"/>
      <c r="C144" s="576"/>
      <c r="D144" s="576"/>
      <c r="E144" s="576"/>
      <c r="F144" s="576"/>
      <c r="G144" s="576"/>
      <c r="H144" s="576"/>
      <c r="I144" s="576"/>
      <c r="J144" s="576"/>
      <c r="K144" s="577"/>
    </row>
    <row r="145" spans="1:11" ht="12.75" customHeight="1" x14ac:dyDescent="0.2">
      <c r="A145" s="575" t="s">
        <v>1159</v>
      </c>
      <c r="B145" s="576"/>
      <c r="C145" s="576"/>
      <c r="D145" s="576">
        <f t="shared" si="26"/>
        <v>0</v>
      </c>
      <c r="E145" s="576"/>
      <c r="F145" s="576"/>
      <c r="G145" s="576"/>
      <c r="H145" s="576"/>
      <c r="I145" s="576"/>
      <c r="J145" s="576"/>
      <c r="K145" s="577"/>
    </row>
    <row r="146" spans="1:11" ht="12.75" customHeight="1" x14ac:dyDescent="0.2">
      <c r="A146" s="575" t="s">
        <v>1160</v>
      </c>
      <c r="B146" s="576"/>
      <c r="C146" s="576"/>
      <c r="D146" s="576">
        <f t="shared" si="26"/>
        <v>0</v>
      </c>
      <c r="E146" s="576"/>
      <c r="F146" s="576"/>
      <c r="G146" s="576"/>
      <c r="H146" s="576"/>
      <c r="I146" s="576"/>
      <c r="J146" s="576"/>
      <c r="K146" s="577"/>
    </row>
    <row r="147" spans="1:11" ht="12.75" customHeight="1" thickBot="1" x14ac:dyDescent="0.25">
      <c r="A147" s="575"/>
      <c r="B147" s="579"/>
      <c r="C147" s="579"/>
      <c r="D147" s="579"/>
      <c r="E147" s="579"/>
      <c r="F147" s="579"/>
      <c r="G147" s="579"/>
      <c r="H147" s="579"/>
      <c r="I147" s="579"/>
      <c r="J147" s="579"/>
      <c r="K147" s="580"/>
    </row>
    <row r="148" spans="1:11" s="197" customFormat="1" ht="12.75" customHeight="1" thickBot="1" x14ac:dyDescent="0.25">
      <c r="A148" s="574" t="s">
        <v>1161</v>
      </c>
      <c r="B148" s="594">
        <f>SUM(B149:B154)</f>
        <v>0</v>
      </c>
      <c r="C148" s="594">
        <f t="shared" ref="C148:K148" si="27">SUM(C149:C154)</f>
        <v>0</v>
      </c>
      <c r="D148" s="594">
        <f t="shared" si="27"/>
        <v>0</v>
      </c>
      <c r="E148" s="594">
        <f t="shared" si="27"/>
        <v>0</v>
      </c>
      <c r="F148" s="594">
        <f t="shared" si="27"/>
        <v>0</v>
      </c>
      <c r="G148" s="594">
        <f t="shared" si="27"/>
        <v>0</v>
      </c>
      <c r="H148" s="594">
        <f t="shared" si="27"/>
        <v>0</v>
      </c>
      <c r="I148" s="594">
        <f t="shared" si="27"/>
        <v>0</v>
      </c>
      <c r="J148" s="594">
        <f t="shared" si="27"/>
        <v>0</v>
      </c>
      <c r="K148" s="595">
        <f t="shared" si="27"/>
        <v>0</v>
      </c>
    </row>
    <row r="149" spans="1:11" ht="12.75" customHeight="1" x14ac:dyDescent="0.2">
      <c r="A149" s="575" t="s">
        <v>1162</v>
      </c>
      <c r="B149" s="592"/>
      <c r="C149" s="592"/>
      <c r="D149" s="592">
        <f t="shared" ref="D149:D154" si="28">B149+C149</f>
        <v>0</v>
      </c>
      <c r="E149" s="592"/>
      <c r="F149" s="592"/>
      <c r="G149" s="592"/>
      <c r="H149" s="592"/>
      <c r="I149" s="592"/>
      <c r="J149" s="592"/>
      <c r="K149" s="593"/>
    </row>
    <row r="150" spans="1:11" ht="12.75" customHeight="1" x14ac:dyDescent="0.2">
      <c r="A150" s="575" t="s">
        <v>1163</v>
      </c>
      <c r="B150" s="576"/>
      <c r="C150" s="576"/>
      <c r="D150" s="576">
        <f t="shared" si="28"/>
        <v>0</v>
      </c>
      <c r="E150" s="576"/>
      <c r="F150" s="576"/>
      <c r="G150" s="576"/>
      <c r="H150" s="576"/>
      <c r="I150" s="576"/>
      <c r="J150" s="576"/>
      <c r="K150" s="577"/>
    </row>
    <row r="151" spans="1:11" ht="12.75" customHeight="1" x14ac:dyDescent="0.2">
      <c r="A151" s="575" t="s">
        <v>1164</v>
      </c>
      <c r="B151" s="576"/>
      <c r="C151" s="576"/>
      <c r="D151" s="576">
        <f t="shared" si="28"/>
        <v>0</v>
      </c>
      <c r="E151" s="576"/>
      <c r="F151" s="576"/>
      <c r="G151" s="576"/>
      <c r="H151" s="576"/>
      <c r="I151" s="576"/>
      <c r="J151" s="576"/>
      <c r="K151" s="577"/>
    </row>
    <row r="152" spans="1:11" ht="12.75" customHeight="1" x14ac:dyDescent="0.2">
      <c r="A152" s="575" t="s">
        <v>1165</v>
      </c>
      <c r="B152" s="576"/>
      <c r="C152" s="576"/>
      <c r="D152" s="576">
        <f t="shared" si="28"/>
        <v>0</v>
      </c>
      <c r="E152" s="576"/>
      <c r="F152" s="576"/>
      <c r="G152" s="576"/>
      <c r="H152" s="576"/>
      <c r="I152" s="576"/>
      <c r="J152" s="576"/>
      <c r="K152" s="577"/>
    </row>
    <row r="153" spans="1:11" ht="12.75" customHeight="1" x14ac:dyDescent="0.2">
      <c r="A153" s="575" t="s">
        <v>1166</v>
      </c>
      <c r="B153" s="576"/>
      <c r="C153" s="576"/>
      <c r="D153" s="576">
        <f t="shared" si="28"/>
        <v>0</v>
      </c>
      <c r="E153" s="576"/>
      <c r="F153" s="576"/>
      <c r="G153" s="576"/>
      <c r="H153" s="576"/>
      <c r="I153" s="576"/>
      <c r="J153" s="576"/>
      <c r="K153" s="577"/>
    </row>
    <row r="154" spans="1:11" ht="12.75" customHeight="1" x14ac:dyDescent="0.2">
      <c r="A154" s="575" t="s">
        <v>1167</v>
      </c>
      <c r="B154" s="576"/>
      <c r="C154" s="576"/>
      <c r="D154" s="576">
        <f t="shared" si="28"/>
        <v>0</v>
      </c>
      <c r="E154" s="576"/>
      <c r="F154" s="576"/>
      <c r="G154" s="576"/>
      <c r="H154" s="576"/>
      <c r="I154" s="576"/>
      <c r="J154" s="576"/>
      <c r="K154" s="577"/>
    </row>
    <row r="155" spans="1:11" ht="12.75" customHeight="1" thickBot="1" x14ac:dyDescent="0.25">
      <c r="A155" s="575"/>
      <c r="B155" s="579"/>
      <c r="C155" s="579"/>
      <c r="D155" s="579"/>
      <c r="E155" s="579"/>
      <c r="F155" s="579"/>
      <c r="G155" s="579"/>
      <c r="H155" s="579"/>
      <c r="I155" s="579"/>
      <c r="J155" s="579"/>
      <c r="K155" s="580"/>
    </row>
    <row r="156" spans="1:11" s="197" customFormat="1" ht="12.75" customHeight="1" thickBot="1" x14ac:dyDescent="0.25">
      <c r="A156" s="574" t="s">
        <v>307</v>
      </c>
      <c r="B156" s="594">
        <f>SUM(B157:B161)</f>
        <v>0</v>
      </c>
      <c r="C156" s="594">
        <f t="shared" ref="C156:K156" si="29">SUM(C157:C161)</f>
        <v>0</v>
      </c>
      <c r="D156" s="594">
        <f t="shared" si="29"/>
        <v>0</v>
      </c>
      <c r="E156" s="594">
        <f t="shared" si="29"/>
        <v>0</v>
      </c>
      <c r="F156" s="594">
        <f t="shared" si="29"/>
        <v>0</v>
      </c>
      <c r="G156" s="594">
        <f t="shared" si="29"/>
        <v>0</v>
      </c>
      <c r="H156" s="594">
        <f t="shared" si="29"/>
        <v>0</v>
      </c>
      <c r="I156" s="594">
        <f t="shared" si="29"/>
        <v>0</v>
      </c>
      <c r="J156" s="594">
        <f t="shared" si="29"/>
        <v>0</v>
      </c>
      <c r="K156" s="595">
        <f t="shared" si="29"/>
        <v>0</v>
      </c>
    </row>
    <row r="157" spans="1:11" ht="12.75" customHeight="1" x14ac:dyDescent="0.2">
      <c r="A157" s="575" t="s">
        <v>1168</v>
      </c>
      <c r="B157" s="592"/>
      <c r="C157" s="592"/>
      <c r="D157" s="592">
        <f>B157+C157</f>
        <v>0</v>
      </c>
      <c r="E157" s="592"/>
      <c r="F157" s="592"/>
      <c r="G157" s="592"/>
      <c r="H157" s="592"/>
      <c r="I157" s="592"/>
      <c r="J157" s="592"/>
      <c r="K157" s="593"/>
    </row>
    <row r="158" spans="1:11" ht="12.75" customHeight="1" x14ac:dyDescent="0.2">
      <c r="A158" s="575" t="s">
        <v>1169</v>
      </c>
      <c r="B158" s="576"/>
      <c r="C158" s="576"/>
      <c r="D158" s="576">
        <f>B158+C158</f>
        <v>0</v>
      </c>
      <c r="E158" s="576"/>
      <c r="F158" s="576"/>
      <c r="G158" s="576"/>
      <c r="H158" s="576"/>
      <c r="I158" s="576"/>
      <c r="J158" s="576"/>
      <c r="K158" s="577"/>
    </row>
    <row r="159" spans="1:11" ht="12.75" customHeight="1" x14ac:dyDescent="0.2">
      <c r="A159" s="575" t="s">
        <v>1170</v>
      </c>
      <c r="B159" s="576"/>
      <c r="C159" s="576"/>
      <c r="D159" s="576">
        <f>B159+C159</f>
        <v>0</v>
      </c>
      <c r="E159" s="576"/>
      <c r="F159" s="576"/>
      <c r="G159" s="576"/>
      <c r="H159" s="576"/>
      <c r="I159" s="576"/>
      <c r="J159" s="576"/>
      <c r="K159" s="577"/>
    </row>
    <row r="160" spans="1:11" ht="12.75" customHeight="1" x14ac:dyDescent="0.2">
      <c r="A160" s="575" t="s">
        <v>1171</v>
      </c>
      <c r="B160" s="576"/>
      <c r="C160" s="576"/>
      <c r="D160" s="576">
        <f>B160+C160</f>
        <v>0</v>
      </c>
      <c r="E160" s="576"/>
      <c r="F160" s="576"/>
      <c r="G160" s="576"/>
      <c r="H160" s="576"/>
      <c r="I160" s="576"/>
      <c r="J160" s="576"/>
      <c r="K160" s="577"/>
    </row>
    <row r="161" spans="1:11" ht="12.75" customHeight="1" x14ac:dyDescent="0.2">
      <c r="A161" s="575" t="s">
        <v>1172</v>
      </c>
      <c r="B161" s="576"/>
      <c r="C161" s="576"/>
      <c r="D161" s="576">
        <f>B161+C161</f>
        <v>0</v>
      </c>
      <c r="E161" s="576"/>
      <c r="F161" s="576"/>
      <c r="G161" s="576"/>
      <c r="H161" s="576"/>
      <c r="I161" s="576"/>
      <c r="J161" s="576"/>
      <c r="K161" s="577"/>
    </row>
    <row r="162" spans="1:11" ht="12.75" customHeight="1" x14ac:dyDescent="0.2">
      <c r="A162" s="575"/>
      <c r="B162" s="581"/>
      <c r="C162" s="581"/>
      <c r="D162" s="581"/>
      <c r="E162" s="581"/>
      <c r="F162" s="581"/>
      <c r="G162" s="581"/>
      <c r="H162" s="581"/>
      <c r="I162" s="581"/>
      <c r="J162" s="581"/>
      <c r="K162" s="582"/>
    </row>
    <row r="163" spans="1:11" ht="12.75" customHeight="1" thickBot="1" x14ac:dyDescent="0.25">
      <c r="A163" s="583"/>
      <c r="B163" s="603"/>
      <c r="C163" s="603"/>
      <c r="D163" s="603"/>
      <c r="E163" s="603"/>
      <c r="F163" s="603"/>
      <c r="G163" s="603"/>
      <c r="H163" s="603"/>
      <c r="I163" s="603"/>
      <c r="J163" s="603"/>
      <c r="K163" s="604"/>
    </row>
    <row r="164" spans="1:11" s="197" customFormat="1" ht="12.75" customHeight="1" thickBot="1" x14ac:dyDescent="0.25">
      <c r="A164" s="550" t="s">
        <v>251</v>
      </c>
      <c r="B164" s="596">
        <f t="shared" ref="B164:K164" si="30">B11+B30+B39+B45+B52+B63+B71+B79+B87+B97+B106+B115+B122+B131+B139+B148+B156</f>
        <v>0</v>
      </c>
      <c r="C164" s="596">
        <f t="shared" si="30"/>
        <v>0</v>
      </c>
      <c r="D164" s="596">
        <f t="shared" si="30"/>
        <v>0</v>
      </c>
      <c r="E164" s="596">
        <f t="shared" si="30"/>
        <v>0</v>
      </c>
      <c r="F164" s="596">
        <f t="shared" si="30"/>
        <v>0</v>
      </c>
      <c r="G164" s="596">
        <f t="shared" si="30"/>
        <v>0</v>
      </c>
      <c r="H164" s="596">
        <f t="shared" si="30"/>
        <v>0</v>
      </c>
      <c r="I164" s="596">
        <f t="shared" si="30"/>
        <v>0</v>
      </c>
      <c r="J164" s="596">
        <f t="shared" si="30"/>
        <v>0</v>
      </c>
      <c r="K164" s="597">
        <f t="shared" si="30"/>
        <v>0</v>
      </c>
    </row>
    <row r="165" spans="1:11" ht="12.75" customHeight="1" x14ac:dyDescent="0.2">
      <c r="A165" s="1"/>
    </row>
    <row r="166" spans="1:11" ht="12.75" customHeight="1" x14ac:dyDescent="0.2">
      <c r="A166" s="1"/>
    </row>
    <row r="167" spans="1:11" ht="12.75" customHeight="1" x14ac:dyDescent="0.2">
      <c r="A167" s="1"/>
    </row>
    <row r="168" spans="1:11" ht="12.75" customHeight="1" x14ac:dyDescent="0.2">
      <c r="A168" s="1"/>
    </row>
    <row r="169" spans="1:11" ht="12.75" customHeight="1" x14ac:dyDescent="0.2">
      <c r="A169" s="1"/>
    </row>
    <row r="170" spans="1:11" ht="12.75" customHeight="1" x14ac:dyDescent="0.2">
      <c r="A170" s="1"/>
    </row>
    <row r="171" spans="1:11" ht="12.75" customHeight="1" x14ac:dyDescent="0.2">
      <c r="A171" s="1"/>
    </row>
    <row r="172" spans="1:11" ht="12.75" customHeight="1" x14ac:dyDescent="0.2">
      <c r="A172" s="1"/>
    </row>
    <row r="173" spans="1:11" ht="12.75" customHeight="1" x14ac:dyDescent="0.2">
      <c r="A173" s="1"/>
    </row>
    <row r="174" spans="1:11" ht="12.75" customHeight="1" x14ac:dyDescent="0.2">
      <c r="A174" s="1"/>
    </row>
    <row r="175" spans="1:11" ht="12.75" customHeight="1" x14ac:dyDescent="0.2">
      <c r="A175" s="1"/>
    </row>
    <row r="176" spans="1:11" ht="12.75" customHeight="1" x14ac:dyDescent="0.2">
      <c r="A176" s="1"/>
    </row>
    <row r="177" spans="1:1" ht="12.75" customHeight="1" x14ac:dyDescent="0.2">
      <c r="A177" s="1"/>
    </row>
    <row r="178" spans="1:1" ht="12.75" customHeight="1" x14ac:dyDescent="0.2">
      <c r="A178" s="1"/>
    </row>
    <row r="179" spans="1:1" ht="12.75" customHeight="1" x14ac:dyDescent="0.2">
      <c r="A179" s="1"/>
    </row>
    <row r="180" spans="1:1" ht="12.75" customHeight="1" x14ac:dyDescent="0.2">
      <c r="A180" s="1"/>
    </row>
    <row r="181" spans="1:1" ht="12.75" customHeight="1" x14ac:dyDescent="0.2">
      <c r="A181" s="1"/>
    </row>
    <row r="182" spans="1:1" ht="12.75" customHeight="1" x14ac:dyDescent="0.2">
      <c r="A182" s="1"/>
    </row>
    <row r="183" spans="1:1" ht="12.75" customHeight="1" x14ac:dyDescent="0.2">
      <c r="A183" s="1"/>
    </row>
    <row r="184" spans="1:1" ht="12.75" customHeight="1" x14ac:dyDescent="0.2">
      <c r="A184" s="1"/>
    </row>
    <row r="185" spans="1:1" ht="12.75" customHeight="1" x14ac:dyDescent="0.2">
      <c r="A185" s="1"/>
    </row>
    <row r="186" spans="1:1" ht="12.75" customHeight="1" x14ac:dyDescent="0.2">
      <c r="A186" s="1"/>
    </row>
    <row r="187" spans="1:1" ht="12.75" customHeight="1" x14ac:dyDescent="0.2">
      <c r="A187" s="1"/>
    </row>
    <row r="188" spans="1:1" ht="12.75" customHeight="1" x14ac:dyDescent="0.2">
      <c r="A188" s="1"/>
    </row>
    <row r="189" spans="1:1" ht="12.75" customHeight="1" x14ac:dyDescent="0.2">
      <c r="A189" s="1"/>
    </row>
    <row r="190" spans="1:1" ht="12.75" customHeight="1" x14ac:dyDescent="0.2">
      <c r="A190" s="1"/>
    </row>
    <row r="191" spans="1:1" ht="12.75" customHeight="1" x14ac:dyDescent="0.2">
      <c r="A191" s="1"/>
    </row>
    <row r="192" spans="1:1" ht="12.75" customHeight="1" x14ac:dyDescent="0.2">
      <c r="A192" s="1"/>
    </row>
    <row r="193" spans="1:1" ht="12.75" customHeight="1" x14ac:dyDescent="0.2">
      <c r="A193" s="1"/>
    </row>
    <row r="194" spans="1:1" ht="12.75" customHeight="1" x14ac:dyDescent="0.2">
      <c r="A194" s="1"/>
    </row>
    <row r="195" spans="1:1" ht="12.75" customHeight="1" x14ac:dyDescent="0.2">
      <c r="A195" s="1"/>
    </row>
    <row r="196" spans="1:1" ht="12.75" customHeight="1" x14ac:dyDescent="0.2">
      <c r="A196" s="1"/>
    </row>
    <row r="197" spans="1:1" ht="12.75" customHeight="1" x14ac:dyDescent="0.2">
      <c r="A197" s="1"/>
    </row>
    <row r="198" spans="1:1" ht="12.75" customHeight="1" x14ac:dyDescent="0.2">
      <c r="A198" s="1"/>
    </row>
    <row r="199" spans="1:1" ht="12.75" customHeight="1" x14ac:dyDescent="0.2">
      <c r="A199" s="1"/>
    </row>
    <row r="200" spans="1:1" ht="12.75" customHeight="1" x14ac:dyDescent="0.2">
      <c r="A200" s="1"/>
    </row>
    <row r="201" spans="1:1" ht="12.75" customHeight="1" x14ac:dyDescent="0.2">
      <c r="A201" s="1"/>
    </row>
    <row r="202" spans="1:1" ht="12.75" customHeight="1" x14ac:dyDescent="0.2">
      <c r="A202" s="1"/>
    </row>
    <row r="203" spans="1:1" ht="12.75" customHeight="1" x14ac:dyDescent="0.2">
      <c r="A203" s="1"/>
    </row>
    <row r="204" spans="1:1" ht="12.75" customHeight="1" x14ac:dyDescent="0.2">
      <c r="A204" s="1"/>
    </row>
    <row r="205" spans="1:1" ht="12.75" customHeight="1" x14ac:dyDescent="0.2">
      <c r="A205" s="1"/>
    </row>
    <row r="206" spans="1:1" ht="12.75" customHeight="1" x14ac:dyDescent="0.2">
      <c r="A206" s="1"/>
    </row>
    <row r="207" spans="1:1" ht="12.75" customHeight="1" x14ac:dyDescent="0.2">
      <c r="A207" s="1"/>
    </row>
    <row r="208" spans="1:1" ht="12.75" customHeight="1" x14ac:dyDescent="0.2">
      <c r="A208" s="1"/>
    </row>
    <row r="209" spans="1:1" ht="12.75" customHeight="1" x14ac:dyDescent="0.2">
      <c r="A209" s="1"/>
    </row>
    <row r="210" spans="1:1" ht="12.75" customHeight="1" x14ac:dyDescent="0.2">
      <c r="A210" s="1"/>
    </row>
    <row r="211" spans="1:1" ht="12.75" customHeight="1" x14ac:dyDescent="0.2">
      <c r="A211" s="1"/>
    </row>
    <row r="212" spans="1:1" ht="12.75" customHeight="1" x14ac:dyDescent="0.2">
      <c r="A212" s="1"/>
    </row>
    <row r="213" spans="1:1" ht="12.75" customHeight="1" x14ac:dyDescent="0.2">
      <c r="A213" s="1"/>
    </row>
    <row r="214" spans="1:1" ht="12.75" customHeight="1" x14ac:dyDescent="0.2">
      <c r="A214" s="1"/>
    </row>
    <row r="215" spans="1:1" ht="12.75" customHeight="1" x14ac:dyDescent="0.2">
      <c r="A215" s="1"/>
    </row>
    <row r="216" spans="1:1" ht="12.75" customHeight="1" x14ac:dyDescent="0.2">
      <c r="A216" s="1"/>
    </row>
    <row r="217" spans="1:1" ht="12.75" customHeight="1" x14ac:dyDescent="0.2">
      <c r="A217" s="1"/>
    </row>
    <row r="218" spans="1:1" ht="12.75" customHeight="1" x14ac:dyDescent="0.2">
      <c r="A218" s="1"/>
    </row>
    <row r="219" spans="1:1" ht="12.75" customHeight="1" x14ac:dyDescent="0.2">
      <c r="A219" s="1"/>
    </row>
    <row r="220" spans="1:1" ht="12.75" customHeight="1" x14ac:dyDescent="0.2">
      <c r="A220" s="1"/>
    </row>
    <row r="221" spans="1:1" ht="12.75" customHeight="1" x14ac:dyDescent="0.2">
      <c r="A221" s="1"/>
    </row>
    <row r="222" spans="1:1" ht="12.75" customHeight="1" x14ac:dyDescent="0.2">
      <c r="A222" s="1"/>
    </row>
    <row r="223" spans="1:1" ht="12.75" customHeight="1" x14ac:dyDescent="0.2">
      <c r="A223" s="1"/>
    </row>
    <row r="224" spans="1:1" ht="12.75" customHeight="1" x14ac:dyDescent="0.2">
      <c r="A224" s="1"/>
    </row>
    <row r="225" spans="1:1" ht="12.75" customHeight="1" x14ac:dyDescent="0.2">
      <c r="A225" s="1"/>
    </row>
    <row r="226" spans="1:1" ht="12.75" customHeight="1" x14ac:dyDescent="0.2">
      <c r="A226" s="1"/>
    </row>
    <row r="227" spans="1:1" ht="12.75" customHeight="1" x14ac:dyDescent="0.2">
      <c r="A227" s="1"/>
    </row>
    <row r="228" spans="1:1" ht="12.75" customHeight="1" x14ac:dyDescent="0.2">
      <c r="A228" s="1"/>
    </row>
    <row r="229" spans="1:1" ht="12.75" customHeight="1" x14ac:dyDescent="0.2">
      <c r="A229" s="1"/>
    </row>
    <row r="230" spans="1:1" ht="12.75" customHeight="1" x14ac:dyDescent="0.2">
      <c r="A230" s="1"/>
    </row>
    <row r="231" spans="1:1" ht="12.75" customHeight="1" x14ac:dyDescent="0.2">
      <c r="A231" s="1"/>
    </row>
    <row r="232" spans="1:1" ht="12.75" customHeight="1" x14ac:dyDescent="0.2">
      <c r="A232" s="1"/>
    </row>
    <row r="233" spans="1:1" ht="12.75" customHeight="1" x14ac:dyDescent="0.2">
      <c r="A233" s="1"/>
    </row>
    <row r="234" spans="1:1" ht="12.75" customHeight="1" x14ac:dyDescent="0.2">
      <c r="A234" s="1"/>
    </row>
    <row r="235" spans="1:1" ht="12.75" customHeight="1" x14ac:dyDescent="0.2">
      <c r="A235" s="1"/>
    </row>
    <row r="236" spans="1:1" ht="12.75" customHeight="1" x14ac:dyDescent="0.2">
      <c r="A236" s="1"/>
    </row>
    <row r="237" spans="1:1" ht="12.75" customHeight="1" x14ac:dyDescent="0.2">
      <c r="A237" s="1"/>
    </row>
    <row r="238" spans="1:1" ht="12.75" customHeight="1" x14ac:dyDescent="0.2">
      <c r="A238" s="1"/>
    </row>
    <row r="239" spans="1:1" ht="12.75" customHeight="1" x14ac:dyDescent="0.2">
      <c r="A239" s="1"/>
    </row>
    <row r="240" spans="1:1" ht="12.75" customHeight="1" x14ac:dyDescent="0.2">
      <c r="A240" s="1"/>
    </row>
    <row r="241" spans="1:1" ht="12.75" customHeight="1" x14ac:dyDescent="0.2">
      <c r="A241" s="1"/>
    </row>
    <row r="242" spans="1:1" ht="12.75" customHeight="1" x14ac:dyDescent="0.2">
      <c r="A242" s="1"/>
    </row>
    <row r="243" spans="1:1" ht="12.75" customHeight="1" x14ac:dyDescent="0.2">
      <c r="A243" s="1"/>
    </row>
    <row r="244" spans="1:1" ht="12.75" customHeight="1" x14ac:dyDescent="0.2">
      <c r="A244" s="1"/>
    </row>
    <row r="245" spans="1:1" ht="12.75" customHeight="1" x14ac:dyDescent="0.2">
      <c r="A245" s="1"/>
    </row>
    <row r="246" spans="1:1" ht="12.75" customHeight="1" x14ac:dyDescent="0.2">
      <c r="A246" s="1"/>
    </row>
    <row r="247" spans="1:1" ht="12.75" customHeight="1" x14ac:dyDescent="0.2">
      <c r="A247" s="1"/>
    </row>
    <row r="248" spans="1:1" ht="12.75" customHeight="1" x14ac:dyDescent="0.2">
      <c r="A248" s="1"/>
    </row>
    <row r="249" spans="1:1" ht="12.75" customHeight="1" x14ac:dyDescent="0.2">
      <c r="A249" s="1"/>
    </row>
    <row r="250" spans="1:1" ht="12.75" customHeight="1" x14ac:dyDescent="0.2">
      <c r="A250" s="1"/>
    </row>
    <row r="251" spans="1:1" ht="12.75" customHeight="1" x14ac:dyDescent="0.2">
      <c r="A251" s="1"/>
    </row>
    <row r="252" spans="1:1" ht="12.75" customHeight="1" x14ac:dyDescent="0.2">
      <c r="A252" s="1"/>
    </row>
    <row r="253" spans="1:1" ht="12.75" customHeight="1" x14ac:dyDescent="0.2">
      <c r="A253" s="1"/>
    </row>
    <row r="254" spans="1:1" ht="12.75" customHeight="1" x14ac:dyDescent="0.2">
      <c r="A254" s="1"/>
    </row>
    <row r="255" spans="1:1" ht="12.75" customHeight="1" x14ac:dyDescent="0.2">
      <c r="A255" s="1"/>
    </row>
    <row r="256" spans="1:1" ht="12.75" customHeight="1" x14ac:dyDescent="0.2">
      <c r="A256" s="1"/>
    </row>
    <row r="257" spans="1:1" ht="12.75" customHeight="1" x14ac:dyDescent="0.2">
      <c r="A257" s="1"/>
    </row>
    <row r="258" spans="1:1" ht="12.75" customHeight="1" x14ac:dyDescent="0.2">
      <c r="A258" s="1"/>
    </row>
    <row r="259" spans="1:1" ht="12.75" customHeight="1" x14ac:dyDescent="0.2">
      <c r="A259" s="1"/>
    </row>
    <row r="260" spans="1:1" ht="12.75" customHeight="1" x14ac:dyDescent="0.2">
      <c r="A260" s="1"/>
    </row>
    <row r="261" spans="1:1" ht="12.75" customHeight="1" x14ac:dyDescent="0.2">
      <c r="A261" s="1"/>
    </row>
    <row r="262" spans="1:1" ht="12.75" customHeight="1" x14ac:dyDescent="0.2">
      <c r="A262" s="1"/>
    </row>
    <row r="263" spans="1:1" ht="12.75" customHeight="1" x14ac:dyDescent="0.2">
      <c r="A263" s="1"/>
    </row>
    <row r="264" spans="1:1" ht="12.75" customHeight="1" x14ac:dyDescent="0.2">
      <c r="A264" s="1"/>
    </row>
    <row r="265" spans="1:1" ht="12.75" customHeight="1" x14ac:dyDescent="0.2">
      <c r="A265" s="1"/>
    </row>
    <row r="266" spans="1:1" ht="12.75" customHeight="1" x14ac:dyDescent="0.2">
      <c r="A266" s="1"/>
    </row>
    <row r="267" spans="1:1" ht="12.75" customHeight="1" x14ac:dyDescent="0.2">
      <c r="A267" s="1"/>
    </row>
    <row r="268" spans="1:1" ht="12.75" customHeight="1" x14ac:dyDescent="0.2">
      <c r="A268" s="1"/>
    </row>
    <row r="269" spans="1:1" ht="12.75" customHeight="1" x14ac:dyDescent="0.2">
      <c r="A269" s="1"/>
    </row>
    <row r="270" spans="1:1" ht="12.75" customHeight="1" x14ac:dyDescent="0.2">
      <c r="A270" s="1"/>
    </row>
    <row r="271" spans="1:1" ht="12.75" customHeight="1" x14ac:dyDescent="0.2">
      <c r="A271" s="1"/>
    </row>
    <row r="272" spans="1:1" ht="12.75" customHeight="1" x14ac:dyDescent="0.2">
      <c r="A272" s="1"/>
    </row>
    <row r="273" spans="1:1" ht="12.75" customHeight="1" x14ac:dyDescent="0.2">
      <c r="A273" s="1"/>
    </row>
    <row r="274" spans="1:1" ht="12.75" customHeight="1" x14ac:dyDescent="0.2">
      <c r="A274" s="1"/>
    </row>
    <row r="275" spans="1:1" ht="12.75" customHeight="1" x14ac:dyDescent="0.2">
      <c r="A275" s="1"/>
    </row>
    <row r="276" spans="1:1" ht="12.75" customHeight="1" x14ac:dyDescent="0.2">
      <c r="A276" s="1"/>
    </row>
    <row r="277" spans="1:1" ht="12.75" customHeight="1" x14ac:dyDescent="0.2">
      <c r="A277" s="1"/>
    </row>
    <row r="278" spans="1:1" ht="12.75" customHeight="1" x14ac:dyDescent="0.2">
      <c r="A278" s="1"/>
    </row>
    <row r="279" spans="1:1" ht="12.75" customHeight="1" x14ac:dyDescent="0.2">
      <c r="A279" s="1"/>
    </row>
    <row r="280" spans="1:1" ht="12.75" customHeight="1" x14ac:dyDescent="0.2">
      <c r="A280" s="1"/>
    </row>
    <row r="281" spans="1:1" ht="12.75" customHeight="1" x14ac:dyDescent="0.2">
      <c r="A281" s="1"/>
    </row>
    <row r="282" spans="1:1" ht="12.75" customHeight="1" x14ac:dyDescent="0.2">
      <c r="A282" s="1"/>
    </row>
    <row r="283" spans="1:1" ht="12.75" customHeight="1" x14ac:dyDescent="0.2">
      <c r="A283" s="1"/>
    </row>
    <row r="284" spans="1:1" ht="12.75" customHeight="1" x14ac:dyDescent="0.2">
      <c r="A284" s="1"/>
    </row>
    <row r="285" spans="1:1" ht="12.75" customHeight="1" x14ac:dyDescent="0.2">
      <c r="A285" s="1"/>
    </row>
    <row r="286" spans="1:1" ht="12.75" customHeight="1" x14ac:dyDescent="0.2">
      <c r="A286" s="1"/>
    </row>
    <row r="287" spans="1:1" ht="12.75" customHeight="1" x14ac:dyDescent="0.2">
      <c r="A287" s="1"/>
    </row>
    <row r="288" spans="1:1" ht="12.75" customHeight="1" x14ac:dyDescent="0.2">
      <c r="A288" s="1"/>
    </row>
    <row r="289" spans="1:1" ht="12.75" customHeight="1" x14ac:dyDescent="0.2">
      <c r="A289" s="1"/>
    </row>
    <row r="290" spans="1:1" ht="12.75" customHeight="1" x14ac:dyDescent="0.2">
      <c r="A290" s="1"/>
    </row>
    <row r="291" spans="1:1" ht="12.75" customHeight="1" x14ac:dyDescent="0.2">
      <c r="A291" s="1"/>
    </row>
    <row r="292" spans="1:1" ht="12.75" customHeight="1" x14ac:dyDescent="0.2">
      <c r="A292" s="1"/>
    </row>
    <row r="293" spans="1:1" ht="12.75" customHeight="1" x14ac:dyDescent="0.2">
      <c r="A293" s="1"/>
    </row>
    <row r="294" spans="1:1" ht="12.75" customHeight="1" x14ac:dyDescent="0.2">
      <c r="A294" s="1"/>
    </row>
    <row r="295" spans="1:1" ht="12.75" customHeight="1" x14ac:dyDescent="0.2">
      <c r="A295" s="1"/>
    </row>
    <row r="296" spans="1:1" ht="12.75" customHeight="1" x14ac:dyDescent="0.2">
      <c r="A296" s="1"/>
    </row>
    <row r="297" spans="1:1" ht="12.75" customHeight="1" x14ac:dyDescent="0.2">
      <c r="A297" s="1"/>
    </row>
    <row r="298" spans="1:1" ht="12.75" customHeight="1" x14ac:dyDescent="0.2">
      <c r="A298" s="1"/>
    </row>
    <row r="299" spans="1:1" ht="12.75" customHeight="1" x14ac:dyDescent="0.2">
      <c r="A299" s="1"/>
    </row>
    <row r="300" spans="1:1" ht="12.75" customHeight="1" x14ac:dyDescent="0.2">
      <c r="A300" s="1"/>
    </row>
    <row r="301" spans="1:1" ht="12.75" customHeight="1" x14ac:dyDescent="0.2">
      <c r="A301" s="1"/>
    </row>
    <row r="302" spans="1:1" ht="12.75" customHeight="1" x14ac:dyDescent="0.2">
      <c r="A302" s="1"/>
    </row>
    <row r="303" spans="1:1" ht="12.75" customHeight="1" x14ac:dyDescent="0.2">
      <c r="A303" s="1"/>
    </row>
    <row r="304" spans="1:1" ht="12.75" customHeight="1" x14ac:dyDescent="0.2">
      <c r="A304" s="1"/>
    </row>
    <row r="305" spans="1:1" ht="12.75" customHeight="1" x14ac:dyDescent="0.2">
      <c r="A305" s="1"/>
    </row>
    <row r="306" spans="1:1" ht="12.75" customHeight="1" x14ac:dyDescent="0.2">
      <c r="A306" s="1"/>
    </row>
    <row r="307" spans="1:1" ht="12.75" customHeight="1" x14ac:dyDescent="0.2">
      <c r="A307" s="1"/>
    </row>
    <row r="308" spans="1:1" ht="12.75" customHeight="1" x14ac:dyDescent="0.2">
      <c r="A308" s="1"/>
    </row>
    <row r="309" spans="1:1" ht="12.75" customHeight="1" x14ac:dyDescent="0.2">
      <c r="A309" s="1"/>
    </row>
    <row r="310" spans="1:1" ht="12.75" customHeight="1" x14ac:dyDescent="0.2">
      <c r="A310" s="1"/>
    </row>
    <row r="311" spans="1:1" ht="12.75" customHeight="1" x14ac:dyDescent="0.2">
      <c r="A311" s="1"/>
    </row>
    <row r="312" spans="1:1" ht="12.75" customHeight="1" x14ac:dyDescent="0.2">
      <c r="A312" s="1"/>
    </row>
    <row r="313" spans="1:1" ht="12.75" customHeight="1" x14ac:dyDescent="0.2">
      <c r="A313" s="1"/>
    </row>
    <row r="314" spans="1:1" ht="12.75" customHeight="1" x14ac:dyDescent="0.2">
      <c r="A314" s="1"/>
    </row>
    <row r="315" spans="1:1" ht="12.75" customHeight="1" x14ac:dyDescent="0.2">
      <c r="A315" s="1"/>
    </row>
    <row r="316" spans="1:1" ht="12.75" customHeight="1" x14ac:dyDescent="0.2">
      <c r="A316" s="1"/>
    </row>
    <row r="317" spans="1:1" ht="12.75" customHeight="1" x14ac:dyDescent="0.2">
      <c r="A317" s="1"/>
    </row>
    <row r="318" spans="1:1" ht="12.75" customHeight="1" x14ac:dyDescent="0.2">
      <c r="A318" s="1"/>
    </row>
    <row r="319" spans="1:1" ht="12.75" customHeight="1" x14ac:dyDescent="0.2">
      <c r="A319" s="1"/>
    </row>
    <row r="320" spans="1:1" ht="12.75" customHeight="1" x14ac:dyDescent="0.2">
      <c r="A320" s="1"/>
    </row>
    <row r="321" spans="1:1" ht="12.75" customHeight="1" x14ac:dyDescent="0.2">
      <c r="A321" s="1"/>
    </row>
    <row r="322" spans="1:1" ht="12.75" customHeight="1" x14ac:dyDescent="0.2">
      <c r="A322" s="1"/>
    </row>
    <row r="323" spans="1:1" ht="12.75" customHeight="1" x14ac:dyDescent="0.2">
      <c r="A323" s="1"/>
    </row>
    <row r="324" spans="1:1" ht="12.75" customHeight="1" x14ac:dyDescent="0.2">
      <c r="A324" s="1"/>
    </row>
    <row r="325" spans="1:1" ht="12.75" customHeight="1" x14ac:dyDescent="0.2">
      <c r="A325" s="1"/>
    </row>
    <row r="326" spans="1:1" ht="12.75" customHeight="1" x14ac:dyDescent="0.2">
      <c r="A326" s="1"/>
    </row>
    <row r="327" spans="1:1" ht="12.75" customHeight="1" x14ac:dyDescent="0.2">
      <c r="A327" s="1"/>
    </row>
    <row r="328" spans="1:1" ht="12.75" customHeight="1" x14ac:dyDescent="0.2">
      <c r="A328" s="1"/>
    </row>
    <row r="329" spans="1:1" ht="12.75" customHeight="1" x14ac:dyDescent="0.2">
      <c r="A329" s="1"/>
    </row>
    <row r="330" spans="1:1" ht="12.75" customHeight="1" x14ac:dyDescent="0.2">
      <c r="A330" s="1"/>
    </row>
    <row r="331" spans="1:1" ht="12.75" customHeight="1" x14ac:dyDescent="0.2">
      <c r="A331" s="1"/>
    </row>
    <row r="332" spans="1:1" ht="12.75" customHeight="1" x14ac:dyDescent="0.2">
      <c r="A332" s="1"/>
    </row>
    <row r="333" spans="1:1" ht="12.75" customHeight="1" x14ac:dyDescent="0.2">
      <c r="A333" s="1"/>
    </row>
    <row r="334" spans="1:1" ht="12.75" customHeight="1" x14ac:dyDescent="0.2">
      <c r="A334" s="1"/>
    </row>
    <row r="335" spans="1:1" ht="12.75" customHeight="1" x14ac:dyDescent="0.2">
      <c r="A335" s="1"/>
    </row>
    <row r="336" spans="1:1" ht="12.75" customHeight="1" x14ac:dyDescent="0.2">
      <c r="A336" s="1"/>
    </row>
    <row r="337" spans="1:1" ht="12.75" customHeight="1" x14ac:dyDescent="0.2">
      <c r="A337" s="1"/>
    </row>
    <row r="338" spans="1:1" ht="12.75" customHeight="1" x14ac:dyDescent="0.2">
      <c r="A338" s="1"/>
    </row>
    <row r="339" spans="1:1" ht="12.75" customHeight="1" x14ac:dyDescent="0.2">
      <c r="A339" s="1"/>
    </row>
    <row r="340" spans="1:1" ht="12.75" customHeight="1" x14ac:dyDescent="0.2">
      <c r="A340" s="1"/>
    </row>
    <row r="341" spans="1:1" ht="12.75" customHeight="1" x14ac:dyDescent="0.2">
      <c r="A341" s="1"/>
    </row>
    <row r="342" spans="1:1" ht="12.75" customHeight="1" x14ac:dyDescent="0.2">
      <c r="A342" s="1"/>
    </row>
    <row r="343" spans="1:1" ht="12.75" customHeight="1" x14ac:dyDescent="0.2">
      <c r="A343" s="1"/>
    </row>
    <row r="344" spans="1:1" ht="12.75" customHeight="1" x14ac:dyDescent="0.2">
      <c r="A344" s="1"/>
    </row>
    <row r="345" spans="1:1" ht="12.75" customHeight="1" x14ac:dyDescent="0.2">
      <c r="A345" s="1"/>
    </row>
    <row r="346" spans="1:1" ht="12.75" customHeight="1" x14ac:dyDescent="0.2">
      <c r="A346" s="1"/>
    </row>
    <row r="347" spans="1:1" ht="12.75" customHeight="1" x14ac:dyDescent="0.2">
      <c r="A347" s="1"/>
    </row>
    <row r="348" spans="1:1" ht="12.75" customHeight="1" x14ac:dyDescent="0.2">
      <c r="A348" s="1"/>
    </row>
    <row r="349" spans="1:1" ht="12.75" customHeight="1" x14ac:dyDescent="0.2">
      <c r="A349" s="1"/>
    </row>
    <row r="350" spans="1:1" ht="12.75" customHeight="1" x14ac:dyDescent="0.2">
      <c r="A350" s="1"/>
    </row>
    <row r="351" spans="1:1" ht="12.75" customHeight="1" x14ac:dyDescent="0.2">
      <c r="A351" s="1"/>
    </row>
    <row r="352" spans="1:1" ht="12.75" customHeight="1" x14ac:dyDescent="0.2">
      <c r="A352" s="1"/>
    </row>
    <row r="353" spans="1:1" ht="12.75" customHeight="1" x14ac:dyDescent="0.2">
      <c r="A353" s="1"/>
    </row>
    <row r="354" spans="1:1" ht="12.75" customHeight="1" x14ac:dyDescent="0.2">
      <c r="A354" s="1"/>
    </row>
    <row r="355" spans="1:1" ht="12.75" customHeight="1" x14ac:dyDescent="0.2">
      <c r="A355" s="1"/>
    </row>
    <row r="356" spans="1:1" ht="12.75" customHeight="1" x14ac:dyDescent="0.2">
      <c r="A356" s="1"/>
    </row>
    <row r="357" spans="1:1" ht="12.75" customHeight="1" x14ac:dyDescent="0.2">
      <c r="A357" s="1"/>
    </row>
    <row r="358" spans="1:1" ht="12.75" customHeight="1" x14ac:dyDescent="0.2">
      <c r="A358" s="1"/>
    </row>
    <row r="359" spans="1:1" ht="12.75" customHeight="1" x14ac:dyDescent="0.2">
      <c r="A359" s="1"/>
    </row>
    <row r="360" spans="1:1" ht="12.75" customHeight="1" x14ac:dyDescent="0.2">
      <c r="A360" s="1"/>
    </row>
    <row r="361" spans="1:1" ht="12.75" customHeight="1" x14ac:dyDescent="0.2">
      <c r="A361" s="1"/>
    </row>
    <row r="362" spans="1:1" ht="12.75" customHeight="1" x14ac:dyDescent="0.2">
      <c r="A362" s="1"/>
    </row>
    <row r="363" spans="1:1" ht="12.75" customHeight="1" x14ac:dyDescent="0.2">
      <c r="A363" s="1"/>
    </row>
    <row r="364" spans="1:1" ht="12.75" customHeight="1" x14ac:dyDescent="0.2">
      <c r="A364" s="1"/>
    </row>
    <row r="365" spans="1:1" ht="12.75" customHeight="1" x14ac:dyDescent="0.2">
      <c r="A365" s="1"/>
    </row>
    <row r="366" spans="1:1" ht="12.75" customHeight="1" x14ac:dyDescent="0.2">
      <c r="A366" s="1"/>
    </row>
    <row r="367" spans="1:1" ht="12.75" customHeight="1" x14ac:dyDescent="0.2">
      <c r="A367" s="1"/>
    </row>
    <row r="368" spans="1:1" ht="12.75" customHeight="1" x14ac:dyDescent="0.2">
      <c r="A368" s="1"/>
    </row>
    <row r="369" spans="1:1" ht="12.75" customHeight="1" x14ac:dyDescent="0.2">
      <c r="A369" s="1"/>
    </row>
    <row r="370" spans="1:1" ht="12.75" customHeight="1" x14ac:dyDescent="0.2">
      <c r="A370" s="1"/>
    </row>
    <row r="371" spans="1:1" ht="12.75" customHeight="1" x14ac:dyDescent="0.2">
      <c r="A371" s="1"/>
    </row>
    <row r="372" spans="1:1" ht="12.75" customHeight="1" x14ac:dyDescent="0.2">
      <c r="A372" s="1"/>
    </row>
    <row r="373" spans="1:1" ht="12.75" customHeight="1" x14ac:dyDescent="0.2">
      <c r="A373" s="1"/>
    </row>
    <row r="374" spans="1:1" ht="12.75" customHeight="1" x14ac:dyDescent="0.2">
      <c r="A374" s="1"/>
    </row>
    <row r="375" spans="1:1" ht="12.75" customHeight="1" x14ac:dyDescent="0.2">
      <c r="A375" s="1"/>
    </row>
    <row r="376" spans="1:1" ht="12.75" customHeight="1" x14ac:dyDescent="0.2">
      <c r="A376" s="1"/>
    </row>
    <row r="377" spans="1:1" ht="12.75" customHeight="1" x14ac:dyDescent="0.2">
      <c r="A377" s="1"/>
    </row>
    <row r="378" spans="1:1" ht="12.75" customHeight="1" x14ac:dyDescent="0.2">
      <c r="A378" s="1"/>
    </row>
    <row r="379" spans="1:1" ht="12.75" customHeight="1" x14ac:dyDescent="0.2">
      <c r="A379" s="1"/>
    </row>
    <row r="380" spans="1:1" ht="12.75" customHeight="1" x14ac:dyDescent="0.2">
      <c r="A380" s="1"/>
    </row>
    <row r="381" spans="1:1" ht="12.75" customHeight="1" x14ac:dyDescent="0.2">
      <c r="A381" s="1"/>
    </row>
    <row r="382" spans="1:1" ht="12.75" customHeight="1" x14ac:dyDescent="0.2">
      <c r="A382" s="1"/>
    </row>
    <row r="383" spans="1:1" ht="12.75" customHeight="1" x14ac:dyDescent="0.2">
      <c r="A383" s="1"/>
    </row>
    <row r="384" spans="1:1" ht="12.75" customHeight="1" x14ac:dyDescent="0.2">
      <c r="A384" s="1"/>
    </row>
    <row r="385" spans="1:1" ht="12.75" customHeight="1" x14ac:dyDescent="0.2">
      <c r="A385" s="1"/>
    </row>
    <row r="386" spans="1:1" ht="12.75" customHeight="1" x14ac:dyDescent="0.2">
      <c r="A386" s="1"/>
    </row>
    <row r="387" spans="1:1" ht="12.75" customHeight="1" x14ac:dyDescent="0.2">
      <c r="A387" s="1"/>
    </row>
    <row r="388" spans="1:1" ht="12.75" customHeight="1" x14ac:dyDescent="0.2">
      <c r="A388" s="1"/>
    </row>
    <row r="389" spans="1:1" ht="12.75" customHeight="1" x14ac:dyDescent="0.2">
      <c r="A389" s="1"/>
    </row>
    <row r="390" spans="1:1" ht="12.75" customHeight="1" x14ac:dyDescent="0.2">
      <c r="A390" s="1"/>
    </row>
    <row r="391" spans="1:1" ht="12.75" customHeight="1" x14ac:dyDescent="0.2">
      <c r="A391" s="1"/>
    </row>
    <row r="392" spans="1:1" ht="12.75" customHeight="1" x14ac:dyDescent="0.2">
      <c r="A392" s="1"/>
    </row>
    <row r="393" spans="1:1" ht="12.75" customHeight="1" x14ac:dyDescent="0.2">
      <c r="A393" s="1"/>
    </row>
    <row r="394" spans="1:1" ht="12.75" customHeight="1" x14ac:dyDescent="0.2">
      <c r="A394" s="1"/>
    </row>
    <row r="395" spans="1:1" ht="12.75" customHeight="1" x14ac:dyDescent="0.2">
      <c r="A395" s="1"/>
    </row>
    <row r="396" spans="1:1" ht="12.75" customHeight="1" x14ac:dyDescent="0.2">
      <c r="A396" s="1"/>
    </row>
    <row r="397" spans="1:1" ht="12.75" customHeight="1" x14ac:dyDescent="0.2">
      <c r="A397" s="1"/>
    </row>
    <row r="398" spans="1:1" ht="12.75" customHeight="1" x14ac:dyDescent="0.2">
      <c r="A398" s="1"/>
    </row>
    <row r="399" spans="1:1" ht="12.75" customHeight="1" x14ac:dyDescent="0.2">
      <c r="A399" s="1"/>
    </row>
    <row r="400" spans="1:1" ht="12.75" customHeight="1" x14ac:dyDescent="0.2">
      <c r="A400" s="1"/>
    </row>
    <row r="401" spans="1:1" ht="12.75" customHeight="1" x14ac:dyDescent="0.2">
      <c r="A401" s="1"/>
    </row>
    <row r="402" spans="1:1" ht="12.75" customHeight="1" x14ac:dyDescent="0.2">
      <c r="A402" s="1"/>
    </row>
    <row r="403" spans="1:1" ht="12.75" customHeight="1" x14ac:dyDescent="0.2">
      <c r="A403" s="1"/>
    </row>
    <row r="404" spans="1:1" ht="12.75" customHeight="1" x14ac:dyDescent="0.2">
      <c r="A404" s="1"/>
    </row>
    <row r="405" spans="1:1" ht="12.75" customHeight="1" x14ac:dyDescent="0.2">
      <c r="A405" s="1"/>
    </row>
    <row r="406" spans="1:1" ht="12.75" customHeight="1" x14ac:dyDescent="0.2">
      <c r="A406" s="1"/>
    </row>
    <row r="407" spans="1:1" ht="12.75" customHeight="1" x14ac:dyDescent="0.2">
      <c r="A407" s="1"/>
    </row>
    <row r="408" spans="1:1" ht="12.75" customHeight="1" x14ac:dyDescent="0.2">
      <c r="A408" s="1"/>
    </row>
    <row r="409" spans="1:1" ht="12.75" customHeight="1" x14ac:dyDescent="0.2">
      <c r="A409" s="1"/>
    </row>
    <row r="410" spans="1:1" ht="12.75" customHeight="1" x14ac:dyDescent="0.2">
      <c r="A410" s="1"/>
    </row>
    <row r="411" spans="1:1" ht="12.75" customHeight="1" x14ac:dyDescent="0.2">
      <c r="A411" s="1"/>
    </row>
    <row r="412" spans="1:1" ht="12.75" customHeight="1" x14ac:dyDescent="0.2">
      <c r="A412" s="1"/>
    </row>
    <row r="413" spans="1:1" ht="12.75" customHeight="1" x14ac:dyDescent="0.2">
      <c r="A413" s="1"/>
    </row>
    <row r="414" spans="1:1" ht="12.75" customHeight="1" x14ac:dyDescent="0.2">
      <c r="A414" s="1"/>
    </row>
    <row r="415" spans="1:1" ht="12.75" customHeight="1" x14ac:dyDescent="0.2">
      <c r="A415" s="1"/>
    </row>
    <row r="416" spans="1:1" ht="12.75" customHeight="1" x14ac:dyDescent="0.2">
      <c r="A416" s="1"/>
    </row>
    <row r="417" spans="1:1" ht="12.75" customHeight="1" x14ac:dyDescent="0.2">
      <c r="A417" s="1"/>
    </row>
    <row r="418" spans="1:1" ht="12.75" customHeight="1" x14ac:dyDescent="0.2">
      <c r="A418" s="1"/>
    </row>
    <row r="419" spans="1:1" ht="12.75" customHeight="1" x14ac:dyDescent="0.2">
      <c r="A419" s="1"/>
    </row>
    <row r="420" spans="1:1" ht="12.75" customHeight="1" x14ac:dyDescent="0.2">
      <c r="A420" s="1"/>
    </row>
    <row r="421" spans="1:1" ht="12.75" customHeight="1" x14ac:dyDescent="0.2">
      <c r="A421" s="1"/>
    </row>
    <row r="422" spans="1:1" ht="12.75" customHeight="1" x14ac:dyDescent="0.2">
      <c r="A422" s="1"/>
    </row>
    <row r="423" spans="1:1" ht="12.75" customHeight="1" x14ac:dyDescent="0.2">
      <c r="A423" s="1"/>
    </row>
    <row r="424" spans="1:1" ht="12.75" customHeight="1" x14ac:dyDescent="0.2">
      <c r="A424" s="1"/>
    </row>
    <row r="425" spans="1:1" ht="12.75" customHeight="1" x14ac:dyDescent="0.2">
      <c r="A425" s="1"/>
    </row>
    <row r="426" spans="1:1" ht="12.75" customHeight="1" x14ac:dyDescent="0.2">
      <c r="A426" s="1"/>
    </row>
    <row r="427" spans="1:1" ht="12.75" customHeight="1" x14ac:dyDescent="0.2">
      <c r="A427" s="1"/>
    </row>
    <row r="428" spans="1:1" ht="12.75" customHeight="1" x14ac:dyDescent="0.2">
      <c r="A428" s="1"/>
    </row>
    <row r="429" spans="1:1" ht="12.75" customHeight="1" x14ac:dyDescent="0.2">
      <c r="A429" s="1"/>
    </row>
    <row r="430" spans="1:1" ht="12.75" customHeight="1" x14ac:dyDescent="0.2">
      <c r="A430" s="1"/>
    </row>
    <row r="431" spans="1:1" ht="12.75" customHeight="1" x14ac:dyDescent="0.2">
      <c r="A431" s="1"/>
    </row>
    <row r="432" spans="1:1" ht="12.75" customHeight="1" x14ac:dyDescent="0.2">
      <c r="A432" s="1"/>
    </row>
    <row r="433" spans="1:1" ht="12.75" customHeight="1" x14ac:dyDescent="0.2">
      <c r="A433" s="1"/>
    </row>
    <row r="434" spans="1:1" ht="12.75" customHeight="1" x14ac:dyDescent="0.2">
      <c r="A434" s="1"/>
    </row>
    <row r="435" spans="1:1" ht="12.75" customHeight="1" x14ac:dyDescent="0.2">
      <c r="A435" s="1"/>
    </row>
    <row r="436" spans="1:1" ht="12.75" customHeight="1" x14ac:dyDescent="0.2">
      <c r="A436" s="1"/>
    </row>
    <row r="437" spans="1:1" ht="12.75" customHeight="1" x14ac:dyDescent="0.2">
      <c r="A437" s="1"/>
    </row>
    <row r="438" spans="1:1" ht="12.75" customHeight="1" x14ac:dyDescent="0.2">
      <c r="A438" s="1"/>
    </row>
    <row r="439" spans="1:1" ht="12.75" customHeight="1" x14ac:dyDescent="0.2">
      <c r="A439" s="1"/>
    </row>
    <row r="440" spans="1:1" ht="12.75" customHeight="1" x14ac:dyDescent="0.2">
      <c r="A440" s="1"/>
    </row>
    <row r="441" spans="1:1" ht="12.75" customHeight="1" x14ac:dyDescent="0.2">
      <c r="A441" s="1"/>
    </row>
    <row r="442" spans="1:1" ht="12.75" customHeight="1" x14ac:dyDescent="0.2">
      <c r="A442" s="1"/>
    </row>
    <row r="443" spans="1:1" ht="12.75" customHeight="1" x14ac:dyDescent="0.2">
      <c r="A443" s="1"/>
    </row>
    <row r="444" spans="1:1" ht="12.75" customHeight="1" x14ac:dyDescent="0.2">
      <c r="A444" s="1"/>
    </row>
    <row r="445" spans="1:1" ht="12.75" customHeight="1" x14ac:dyDescent="0.2">
      <c r="A445" s="1"/>
    </row>
    <row r="446" spans="1:1" ht="12.75" customHeight="1" x14ac:dyDescent="0.2">
      <c r="A446" s="1"/>
    </row>
    <row r="447" spans="1:1" ht="12.75" customHeight="1" x14ac:dyDescent="0.2">
      <c r="A447" s="1"/>
    </row>
    <row r="448" spans="1:1" ht="12.75" customHeight="1" x14ac:dyDescent="0.2">
      <c r="A448" s="1"/>
    </row>
    <row r="449" spans="1:1" ht="12.75" customHeight="1" x14ac:dyDescent="0.2">
      <c r="A449" s="1"/>
    </row>
    <row r="450" spans="1:1" ht="12.75" customHeight="1" x14ac:dyDescent="0.2">
      <c r="A450" s="1"/>
    </row>
    <row r="451" spans="1:1" ht="12.75" customHeight="1" x14ac:dyDescent="0.2">
      <c r="A451" s="1"/>
    </row>
    <row r="452" spans="1:1" ht="12.75" customHeight="1" x14ac:dyDescent="0.2">
      <c r="A452" s="1"/>
    </row>
    <row r="453" spans="1:1" ht="12.75" customHeight="1" x14ac:dyDescent="0.2">
      <c r="A453" s="1"/>
    </row>
    <row r="454" spans="1:1" ht="12.75" customHeight="1" x14ac:dyDescent="0.2">
      <c r="A454" s="1"/>
    </row>
    <row r="455" spans="1:1" ht="12.75" customHeight="1" x14ac:dyDescent="0.2">
      <c r="A455" s="1"/>
    </row>
    <row r="456" spans="1:1" ht="12.75" customHeight="1" x14ac:dyDescent="0.2">
      <c r="A456" s="1"/>
    </row>
    <row r="457" spans="1:1" ht="12.75" customHeight="1" x14ac:dyDescent="0.2">
      <c r="A457" s="1"/>
    </row>
    <row r="458" spans="1:1" ht="12.75" customHeight="1" x14ac:dyDescent="0.2">
      <c r="A458" s="1"/>
    </row>
    <row r="459" spans="1:1" ht="12.75" customHeight="1" x14ac:dyDescent="0.2">
      <c r="A459" s="1"/>
    </row>
    <row r="460" spans="1:1" ht="12.75" customHeight="1" x14ac:dyDescent="0.2">
      <c r="A460" s="1"/>
    </row>
    <row r="461" spans="1:1" ht="12.75" customHeight="1" x14ac:dyDescent="0.2">
      <c r="A461" s="1"/>
    </row>
    <row r="462" spans="1:1" ht="12.75" customHeight="1" x14ac:dyDescent="0.2">
      <c r="A462" s="1"/>
    </row>
    <row r="463" spans="1:1" ht="12.75" customHeight="1" x14ac:dyDescent="0.2">
      <c r="A463" s="1"/>
    </row>
    <row r="464" spans="1:1" ht="12.75" customHeight="1" x14ac:dyDescent="0.2">
      <c r="A464" s="1"/>
    </row>
    <row r="465" spans="1:1" ht="12.75" customHeight="1" x14ac:dyDescent="0.2">
      <c r="A465" s="1"/>
    </row>
    <row r="466" spans="1:1" ht="12.75" customHeight="1" x14ac:dyDescent="0.2">
      <c r="A466" s="1"/>
    </row>
    <row r="467" spans="1:1" ht="12.75" customHeight="1" x14ac:dyDescent="0.2">
      <c r="A467" s="1"/>
    </row>
    <row r="468" spans="1:1" ht="12.75" customHeight="1" x14ac:dyDescent="0.2">
      <c r="A468" s="1"/>
    </row>
    <row r="469" spans="1:1" ht="12.75" customHeight="1" x14ac:dyDescent="0.2">
      <c r="A469" s="1"/>
    </row>
    <row r="470" spans="1:1" ht="12.75" customHeight="1" x14ac:dyDescent="0.2">
      <c r="A470" s="1"/>
    </row>
    <row r="471" spans="1:1" ht="12.75" customHeight="1" x14ac:dyDescent="0.2">
      <c r="A471" s="1"/>
    </row>
    <row r="472" spans="1:1" ht="12.75" customHeight="1" x14ac:dyDescent="0.2">
      <c r="A472" s="1"/>
    </row>
    <row r="473" spans="1:1" ht="12.75" customHeight="1" x14ac:dyDescent="0.2">
      <c r="A473" s="1"/>
    </row>
    <row r="474" spans="1:1" ht="12.75" customHeight="1" x14ac:dyDescent="0.2">
      <c r="A474" s="1"/>
    </row>
    <row r="475" spans="1:1" ht="12.75" customHeight="1" x14ac:dyDescent="0.2">
      <c r="A475" s="1"/>
    </row>
    <row r="476" spans="1:1" ht="12.75" customHeight="1" x14ac:dyDescent="0.2">
      <c r="A476" s="1"/>
    </row>
    <row r="477" spans="1:1" ht="12.75" customHeight="1" x14ac:dyDescent="0.2">
      <c r="A477" s="1"/>
    </row>
    <row r="478" spans="1:1" ht="12.75" customHeight="1" x14ac:dyDescent="0.2">
      <c r="A478" s="1"/>
    </row>
    <row r="479" spans="1:1" ht="12.75" customHeight="1" x14ac:dyDescent="0.2">
      <c r="A479" s="1"/>
    </row>
    <row r="480" spans="1:1" ht="12.75" customHeight="1" x14ac:dyDescent="0.2">
      <c r="A480" s="1"/>
    </row>
    <row r="481" spans="1:1" ht="12.75" customHeight="1" x14ac:dyDescent="0.2">
      <c r="A481" s="1"/>
    </row>
    <row r="482" spans="1:1" ht="12.75" customHeight="1" x14ac:dyDescent="0.2">
      <c r="A482" s="1"/>
    </row>
    <row r="483" spans="1:1" ht="12.75" customHeight="1" x14ac:dyDescent="0.2">
      <c r="A483" s="1"/>
    </row>
    <row r="484" spans="1:1" ht="12.75" customHeight="1" x14ac:dyDescent="0.2">
      <c r="A484" s="1"/>
    </row>
    <row r="485" spans="1:1" ht="12.75" customHeight="1" x14ac:dyDescent="0.2">
      <c r="A485" s="1"/>
    </row>
    <row r="486" spans="1:1" ht="12.75" customHeight="1" x14ac:dyDescent="0.2">
      <c r="A486" s="1"/>
    </row>
    <row r="487" spans="1:1" ht="12.75" customHeight="1" x14ac:dyDescent="0.2">
      <c r="A487" s="1"/>
    </row>
    <row r="488" spans="1:1" ht="12.75" customHeight="1" x14ac:dyDescent="0.2">
      <c r="A488" s="1"/>
    </row>
    <row r="489" spans="1:1" ht="12.75" customHeight="1" x14ac:dyDescent="0.2">
      <c r="A489" s="1"/>
    </row>
    <row r="490" spans="1:1" ht="12.75" customHeight="1" x14ac:dyDescent="0.2">
      <c r="A490" s="1"/>
    </row>
    <row r="491" spans="1:1" ht="12.75" customHeight="1" x14ac:dyDescent="0.2">
      <c r="A491" s="1"/>
    </row>
    <row r="492" spans="1:1" ht="12.75" customHeight="1" x14ac:dyDescent="0.2">
      <c r="A492" s="1"/>
    </row>
    <row r="493" spans="1:1" ht="12.75" customHeight="1" x14ac:dyDescent="0.2">
      <c r="A493" s="1"/>
    </row>
    <row r="494" spans="1:1" ht="12.75" customHeight="1" x14ac:dyDescent="0.2">
      <c r="A494" s="1"/>
    </row>
    <row r="495" spans="1:1" ht="12.75" customHeight="1" x14ac:dyDescent="0.2">
      <c r="A495" s="1"/>
    </row>
    <row r="496" spans="1:1" ht="12.75" customHeight="1" x14ac:dyDescent="0.2">
      <c r="A496" s="1"/>
    </row>
    <row r="497" spans="1:1" ht="12.75" customHeight="1" x14ac:dyDescent="0.2">
      <c r="A497" s="1"/>
    </row>
    <row r="498" spans="1:1" ht="12.75" customHeight="1" x14ac:dyDescent="0.2">
      <c r="A498" s="1"/>
    </row>
    <row r="499" spans="1:1" ht="12.75" customHeight="1" x14ac:dyDescent="0.2">
      <c r="A499" s="1"/>
    </row>
    <row r="500" spans="1:1" ht="12.75" customHeight="1" x14ac:dyDescent="0.2">
      <c r="A500" s="1"/>
    </row>
    <row r="501" spans="1:1" ht="12.75" customHeight="1" x14ac:dyDescent="0.2">
      <c r="A501" s="1"/>
    </row>
    <row r="502" spans="1:1" ht="12.75" customHeight="1" x14ac:dyDescent="0.2">
      <c r="A502" s="1"/>
    </row>
    <row r="503" spans="1:1" ht="12.75" customHeight="1" x14ac:dyDescent="0.2">
      <c r="A503" s="1"/>
    </row>
    <row r="504" spans="1:1" ht="12.75" customHeight="1" x14ac:dyDescent="0.2">
      <c r="A504" s="1"/>
    </row>
    <row r="505" spans="1:1" ht="12.75" customHeight="1" x14ac:dyDescent="0.2">
      <c r="A505" s="1"/>
    </row>
    <row r="506" spans="1:1" ht="12.75" customHeight="1" x14ac:dyDescent="0.2">
      <c r="A506" s="1"/>
    </row>
    <row r="507" spans="1:1" ht="12.75" customHeight="1" x14ac:dyDescent="0.2">
      <c r="A507" s="1"/>
    </row>
    <row r="508" spans="1:1" ht="12.75" customHeight="1" x14ac:dyDescent="0.2">
      <c r="A508" s="1"/>
    </row>
    <row r="509" spans="1:1" ht="12.75" customHeight="1" x14ac:dyDescent="0.2">
      <c r="A509" s="1"/>
    </row>
    <row r="510" spans="1:1" ht="12.75" customHeight="1" x14ac:dyDescent="0.2">
      <c r="A510" s="1"/>
    </row>
    <row r="511" spans="1:1" ht="12.75" customHeight="1" x14ac:dyDescent="0.2">
      <c r="A511" s="1"/>
    </row>
    <row r="512" spans="1:1" ht="12.75" customHeight="1" x14ac:dyDescent="0.2">
      <c r="A512" s="1"/>
    </row>
    <row r="513" spans="1:1" ht="12.75" customHeight="1" x14ac:dyDescent="0.2">
      <c r="A513" s="1"/>
    </row>
    <row r="514" spans="1:1" ht="12.75" customHeight="1" x14ac:dyDescent="0.2">
      <c r="A514" s="1"/>
    </row>
    <row r="515" spans="1:1" ht="12.75" customHeight="1" x14ac:dyDescent="0.2">
      <c r="A515" s="1"/>
    </row>
    <row r="516" spans="1:1" ht="12.75" customHeight="1" x14ac:dyDescent="0.2">
      <c r="A516" s="1"/>
    </row>
    <row r="517" spans="1:1" ht="12.75" customHeight="1" x14ac:dyDescent="0.2">
      <c r="A517" s="1"/>
    </row>
    <row r="518" spans="1:1" ht="12.75" customHeight="1" x14ac:dyDescent="0.2">
      <c r="A518" s="1"/>
    </row>
    <row r="519" spans="1:1" ht="12.75" customHeight="1" x14ac:dyDescent="0.2">
      <c r="A519" s="1"/>
    </row>
    <row r="520" spans="1:1" ht="12.75" customHeight="1" x14ac:dyDescent="0.2">
      <c r="A520" s="1"/>
    </row>
    <row r="521" spans="1:1" ht="12.75" customHeight="1" x14ac:dyDescent="0.2">
      <c r="A521" s="1"/>
    </row>
    <row r="522" spans="1:1" ht="12.75" customHeight="1" x14ac:dyDescent="0.2">
      <c r="A522" s="1"/>
    </row>
    <row r="523" spans="1:1" ht="12.75" customHeight="1" x14ac:dyDescent="0.2">
      <c r="A523" s="1"/>
    </row>
    <row r="524" spans="1:1" ht="12.75" customHeight="1" x14ac:dyDescent="0.2">
      <c r="A524" s="1"/>
    </row>
    <row r="525" spans="1:1" ht="12.75" customHeight="1" x14ac:dyDescent="0.2">
      <c r="A525" s="1"/>
    </row>
    <row r="526" spans="1:1" ht="12.75" customHeight="1" x14ac:dyDescent="0.2">
      <c r="A526" s="1"/>
    </row>
    <row r="527" spans="1:1" ht="12.75" customHeight="1" x14ac:dyDescent="0.2">
      <c r="A527" s="1"/>
    </row>
    <row r="528" spans="1:1" ht="12.75" customHeight="1" x14ac:dyDescent="0.2">
      <c r="A528" s="1"/>
    </row>
    <row r="529" spans="1:1" ht="12.75" customHeight="1" x14ac:dyDescent="0.2">
      <c r="A529" s="1"/>
    </row>
    <row r="530" spans="1:1" ht="12.75" customHeight="1" x14ac:dyDescent="0.2">
      <c r="A530" s="1"/>
    </row>
    <row r="531" spans="1:1" ht="12.75" customHeight="1" x14ac:dyDescent="0.2">
      <c r="A531" s="1"/>
    </row>
    <row r="532" spans="1:1" ht="12.75" customHeight="1" x14ac:dyDescent="0.2">
      <c r="A532" s="1"/>
    </row>
    <row r="533" spans="1:1" ht="12.75" customHeight="1" x14ac:dyDescent="0.2">
      <c r="A533" s="1"/>
    </row>
    <row r="534" spans="1:1" ht="12.75" customHeight="1" x14ac:dyDescent="0.2">
      <c r="A534" s="1"/>
    </row>
    <row r="535" spans="1:1" ht="12.75" customHeight="1" x14ac:dyDescent="0.2">
      <c r="A535" s="1"/>
    </row>
    <row r="536" spans="1:1" ht="12.75" customHeight="1" x14ac:dyDescent="0.2">
      <c r="A536" s="1"/>
    </row>
    <row r="537" spans="1:1" ht="12.75" customHeight="1" x14ac:dyDescent="0.2">
      <c r="A537" s="1"/>
    </row>
    <row r="538" spans="1:1" ht="12.75" customHeight="1" x14ac:dyDescent="0.2">
      <c r="A538" s="1"/>
    </row>
    <row r="539" spans="1:1" ht="12.75" customHeight="1" x14ac:dyDescent="0.2">
      <c r="A539" s="1"/>
    </row>
    <row r="540" spans="1:1" ht="12.75" customHeight="1" x14ac:dyDescent="0.2">
      <c r="A540" s="1"/>
    </row>
    <row r="541" spans="1:1" ht="12.75" customHeight="1" x14ac:dyDescent="0.2">
      <c r="A541" s="1"/>
    </row>
    <row r="542" spans="1:1" ht="12.75" customHeight="1" x14ac:dyDescent="0.2">
      <c r="A542" s="1"/>
    </row>
    <row r="543" spans="1:1" ht="12.75" customHeight="1" x14ac:dyDescent="0.2">
      <c r="A543" s="1"/>
    </row>
    <row r="544" spans="1:1" ht="12.75" customHeight="1" x14ac:dyDescent="0.2">
      <c r="A544" s="1"/>
    </row>
    <row r="545" spans="1:1" ht="12.75" customHeight="1" x14ac:dyDescent="0.2">
      <c r="A545" s="1"/>
    </row>
    <row r="546" spans="1:1" ht="12.75" customHeight="1" x14ac:dyDescent="0.2">
      <c r="A546" s="1"/>
    </row>
    <row r="547" spans="1:1" ht="12.75" customHeight="1" x14ac:dyDescent="0.2">
      <c r="A547" s="1"/>
    </row>
    <row r="548" spans="1:1" ht="12.75" customHeight="1" x14ac:dyDescent="0.2">
      <c r="A548" s="1"/>
    </row>
    <row r="549" spans="1:1" ht="12.75" customHeight="1" x14ac:dyDescent="0.2">
      <c r="A549" s="1"/>
    </row>
    <row r="550" spans="1:1" ht="12.75" customHeight="1" x14ac:dyDescent="0.2">
      <c r="A550" s="1"/>
    </row>
    <row r="551" spans="1:1" ht="12.75" customHeight="1" x14ac:dyDescent="0.2">
      <c r="A551" s="1"/>
    </row>
    <row r="552" spans="1:1" ht="12.75" customHeight="1" x14ac:dyDescent="0.2">
      <c r="A552" s="1"/>
    </row>
    <row r="553" spans="1:1" ht="12.75" customHeight="1" x14ac:dyDescent="0.2">
      <c r="A553" s="1"/>
    </row>
    <row r="554" spans="1:1" ht="12.75" customHeight="1" x14ac:dyDescent="0.2">
      <c r="A554" s="1"/>
    </row>
    <row r="555" spans="1:1" ht="12.75" customHeight="1" x14ac:dyDescent="0.2">
      <c r="A555" s="1"/>
    </row>
    <row r="556" spans="1:1" ht="12.75" customHeight="1" x14ac:dyDescent="0.2">
      <c r="A556" s="1"/>
    </row>
    <row r="557" spans="1:1" ht="12.75" customHeight="1" x14ac:dyDescent="0.2">
      <c r="A557" s="1"/>
    </row>
    <row r="558" spans="1:1" ht="12.75" customHeight="1" x14ac:dyDescent="0.2">
      <c r="A558" s="1"/>
    </row>
    <row r="559" spans="1:1" ht="12.75" customHeight="1" x14ac:dyDescent="0.2">
      <c r="A559" s="1"/>
    </row>
    <row r="560" spans="1:1" ht="12.75" customHeight="1" x14ac:dyDescent="0.2">
      <c r="A560" s="1"/>
    </row>
    <row r="561" spans="1:1" ht="12.75" customHeight="1" x14ac:dyDescent="0.2">
      <c r="A561" s="1"/>
    </row>
    <row r="562" spans="1:1" ht="12.75" customHeight="1" x14ac:dyDescent="0.2">
      <c r="A562" s="1"/>
    </row>
    <row r="563" spans="1:1" ht="12.75" customHeight="1" x14ac:dyDescent="0.2">
      <c r="A563" s="1"/>
    </row>
    <row r="564" spans="1:1" ht="12.75" customHeight="1" x14ac:dyDescent="0.2">
      <c r="A564" s="1"/>
    </row>
    <row r="565" spans="1:1" ht="12.75" customHeight="1" x14ac:dyDescent="0.2">
      <c r="A565" s="1"/>
    </row>
    <row r="566" spans="1:1" ht="12.75" customHeight="1" x14ac:dyDescent="0.2">
      <c r="A566" s="1"/>
    </row>
    <row r="567" spans="1:1" ht="12.75" customHeight="1" x14ac:dyDescent="0.2">
      <c r="A567" s="1"/>
    </row>
    <row r="568" spans="1:1" ht="12.75" customHeight="1" x14ac:dyDescent="0.2">
      <c r="A568" s="1"/>
    </row>
    <row r="569" spans="1:1" ht="12.75" customHeight="1" x14ac:dyDescent="0.2">
      <c r="A569" s="1"/>
    </row>
    <row r="570" spans="1:1" ht="12.75" customHeight="1" x14ac:dyDescent="0.2">
      <c r="A570" s="1"/>
    </row>
    <row r="571" spans="1:1" ht="12.75" customHeight="1" x14ac:dyDescent="0.2">
      <c r="A571" s="1"/>
    </row>
    <row r="572" spans="1:1" ht="12.75" customHeight="1" x14ac:dyDescent="0.2">
      <c r="A572" s="1"/>
    </row>
    <row r="573" spans="1:1" ht="12.75" customHeight="1" x14ac:dyDescent="0.2">
      <c r="A573" s="1"/>
    </row>
    <row r="574" spans="1:1" ht="12.75" customHeight="1" x14ac:dyDescent="0.2">
      <c r="A574" s="1"/>
    </row>
    <row r="575" spans="1:1" ht="12.75" customHeight="1" x14ac:dyDescent="0.2">
      <c r="A575" s="1"/>
    </row>
    <row r="576" spans="1:1" ht="12.75" customHeight="1" x14ac:dyDescent="0.2">
      <c r="A576" s="1"/>
    </row>
    <row r="577" spans="1:1" ht="12.75" customHeight="1" x14ac:dyDescent="0.2">
      <c r="A577" s="1"/>
    </row>
    <row r="578" spans="1:1" ht="12.75" customHeight="1" x14ac:dyDescent="0.2">
      <c r="A578" s="1"/>
    </row>
    <row r="579" spans="1:1" ht="12.75" customHeight="1" x14ac:dyDescent="0.2">
      <c r="A579" s="1"/>
    </row>
    <row r="580" spans="1:1" ht="12.75" customHeight="1" x14ac:dyDescent="0.2">
      <c r="A580" s="1"/>
    </row>
    <row r="581" spans="1:1" ht="12.75" customHeight="1" x14ac:dyDescent="0.2">
      <c r="A581" s="1"/>
    </row>
    <row r="582" spans="1:1" ht="12.75" customHeight="1" x14ac:dyDescent="0.2">
      <c r="A582" s="1"/>
    </row>
    <row r="583" spans="1:1" ht="12.75" customHeight="1" x14ac:dyDescent="0.2">
      <c r="A583" s="1"/>
    </row>
    <row r="584" spans="1:1" ht="12.75" customHeight="1" x14ac:dyDescent="0.2">
      <c r="A584" s="1"/>
    </row>
    <row r="585" spans="1:1" ht="12.75" customHeight="1" x14ac:dyDescent="0.2">
      <c r="A585" s="1"/>
    </row>
    <row r="586" spans="1:1" ht="12.75" customHeight="1" x14ac:dyDescent="0.2">
      <c r="A586" s="1"/>
    </row>
    <row r="587" spans="1:1" ht="12.75" customHeight="1" x14ac:dyDescent="0.2">
      <c r="A587" s="1"/>
    </row>
    <row r="588" spans="1:1" ht="12.75" customHeight="1" x14ac:dyDescent="0.2">
      <c r="A588" s="1"/>
    </row>
    <row r="589" spans="1:1" ht="12.75" customHeight="1" x14ac:dyDescent="0.2">
      <c r="A589" s="1"/>
    </row>
    <row r="590" spans="1:1" ht="12.75" customHeight="1" x14ac:dyDescent="0.2">
      <c r="A590" s="1"/>
    </row>
    <row r="591" spans="1:1" ht="12.75" customHeight="1" x14ac:dyDescent="0.2">
      <c r="A591" s="1"/>
    </row>
    <row r="592" spans="1:1" ht="12.75" customHeight="1" x14ac:dyDescent="0.2">
      <c r="A592" s="1"/>
    </row>
    <row r="593" spans="1:1" ht="12.75" customHeight="1" x14ac:dyDescent="0.2">
      <c r="A593" s="1"/>
    </row>
    <row r="594" spans="1:1" ht="12.75" customHeight="1" x14ac:dyDescent="0.2">
      <c r="A594" s="1"/>
    </row>
    <row r="595" spans="1:1" ht="12.75" customHeight="1" x14ac:dyDescent="0.2">
      <c r="A595" s="1"/>
    </row>
    <row r="596" spans="1:1" ht="12.75" customHeight="1" x14ac:dyDescent="0.2">
      <c r="A596" s="1"/>
    </row>
    <row r="597" spans="1:1" ht="12.75" customHeight="1" x14ac:dyDescent="0.2">
      <c r="A597" s="1"/>
    </row>
    <row r="598" spans="1:1" ht="12.75" customHeight="1" x14ac:dyDescent="0.2">
      <c r="A598" s="1"/>
    </row>
    <row r="599" spans="1:1" ht="12.75" customHeight="1" x14ac:dyDescent="0.2">
      <c r="A599" s="1"/>
    </row>
    <row r="600" spans="1:1" ht="12.75" customHeight="1" x14ac:dyDescent="0.2">
      <c r="A600" s="1"/>
    </row>
    <row r="601" spans="1:1" ht="12.75" customHeight="1" x14ac:dyDescent="0.2">
      <c r="A601" s="1"/>
    </row>
    <row r="602" spans="1:1" ht="12.75" customHeight="1" x14ac:dyDescent="0.2">
      <c r="A602" s="1"/>
    </row>
    <row r="603" spans="1:1" ht="12.75" customHeight="1" x14ac:dyDescent="0.2">
      <c r="A603" s="1"/>
    </row>
    <row r="604" spans="1:1" ht="12.75" customHeight="1" x14ac:dyDescent="0.2">
      <c r="A604" s="1"/>
    </row>
    <row r="605" spans="1:1" ht="12.75" customHeight="1" x14ac:dyDescent="0.2">
      <c r="A605" s="1"/>
    </row>
    <row r="606" spans="1:1" ht="12.75" customHeight="1" x14ac:dyDescent="0.2">
      <c r="A606" s="1"/>
    </row>
    <row r="607" spans="1:1" ht="12.75" customHeight="1" x14ac:dyDescent="0.2">
      <c r="A607" s="1"/>
    </row>
    <row r="608" spans="1:1" ht="12.75" customHeight="1" x14ac:dyDescent="0.2">
      <c r="A608" s="1"/>
    </row>
    <row r="609" spans="1:1" ht="12.75" customHeight="1" x14ac:dyDescent="0.2">
      <c r="A609" s="1"/>
    </row>
    <row r="610" spans="1:1" ht="12.75" customHeight="1" x14ac:dyDescent="0.2">
      <c r="A610" s="1"/>
    </row>
    <row r="611" spans="1:1" ht="12.75" customHeight="1" x14ac:dyDescent="0.2">
      <c r="A611" s="1"/>
    </row>
    <row r="612" spans="1:1" ht="12.75" customHeight="1" x14ac:dyDescent="0.2">
      <c r="A612" s="1"/>
    </row>
    <row r="613" spans="1:1" ht="12.75" customHeight="1" x14ac:dyDescent="0.2">
      <c r="A613" s="1"/>
    </row>
    <row r="614" spans="1:1" ht="12.75" customHeight="1" x14ac:dyDescent="0.2">
      <c r="A614" s="1"/>
    </row>
    <row r="615" spans="1:1" ht="12.75" customHeight="1" x14ac:dyDescent="0.2">
      <c r="A615" s="1"/>
    </row>
    <row r="616" spans="1:1" ht="12.75" customHeight="1" x14ac:dyDescent="0.2">
      <c r="A616" s="1"/>
    </row>
    <row r="617" spans="1:1" ht="12.75" customHeight="1" x14ac:dyDescent="0.2">
      <c r="A617" s="1"/>
    </row>
    <row r="618" spans="1:1" ht="12.75" customHeight="1" x14ac:dyDescent="0.2">
      <c r="A618" s="1"/>
    </row>
    <row r="619" spans="1:1" ht="12.75" customHeight="1" x14ac:dyDescent="0.2">
      <c r="A619" s="1"/>
    </row>
    <row r="620" spans="1:1" ht="12.75" customHeight="1" x14ac:dyDescent="0.2">
      <c r="A620" s="1"/>
    </row>
    <row r="621" spans="1:1" ht="12.75" customHeight="1" x14ac:dyDescent="0.2">
      <c r="A621" s="1"/>
    </row>
    <row r="622" spans="1:1" ht="12.75" customHeight="1" x14ac:dyDescent="0.2">
      <c r="A622" s="1"/>
    </row>
    <row r="623" spans="1:1" ht="12.75" customHeight="1" x14ac:dyDescent="0.2">
      <c r="A623" s="1"/>
    </row>
    <row r="624" spans="1:1" ht="12.75" customHeight="1" x14ac:dyDescent="0.2">
      <c r="A624" s="1"/>
    </row>
    <row r="625" spans="1:1" ht="12.75" customHeight="1" x14ac:dyDescent="0.2">
      <c r="A625" s="1"/>
    </row>
    <row r="626" spans="1:1" ht="12.75" customHeight="1" x14ac:dyDescent="0.2">
      <c r="A626" s="1"/>
    </row>
    <row r="627" spans="1:1" ht="12.75" customHeight="1" x14ac:dyDescent="0.2">
      <c r="A627" s="1"/>
    </row>
    <row r="628" spans="1:1" ht="12.75" customHeight="1" x14ac:dyDescent="0.2">
      <c r="A628" s="1"/>
    </row>
    <row r="629" spans="1:1" ht="12.75" customHeight="1" x14ac:dyDescent="0.2">
      <c r="A629" s="1"/>
    </row>
    <row r="630" spans="1:1" ht="12.75" customHeight="1" x14ac:dyDescent="0.2">
      <c r="A630" s="1"/>
    </row>
    <row r="631" spans="1:1" ht="12.75" customHeight="1" x14ac:dyDescent="0.2">
      <c r="A631" s="1"/>
    </row>
    <row r="632" spans="1:1" ht="12.75" customHeight="1" x14ac:dyDescent="0.2">
      <c r="A632" s="1"/>
    </row>
    <row r="633" spans="1:1" ht="12.75" customHeight="1" x14ac:dyDescent="0.2">
      <c r="A633" s="1"/>
    </row>
    <row r="634" spans="1:1" ht="12.75" customHeight="1" x14ac:dyDescent="0.2">
      <c r="A634" s="1"/>
    </row>
    <row r="635" spans="1:1" ht="12.75" customHeight="1" x14ac:dyDescent="0.2">
      <c r="A635" s="1"/>
    </row>
    <row r="636" spans="1:1" ht="12.75" customHeight="1" x14ac:dyDescent="0.2">
      <c r="A636" s="1"/>
    </row>
    <row r="637" spans="1:1" ht="12.75" customHeight="1" x14ac:dyDescent="0.2">
      <c r="A637" s="1"/>
    </row>
    <row r="638" spans="1:1" ht="12.75" customHeight="1" x14ac:dyDescent="0.2">
      <c r="A638" s="1"/>
    </row>
    <row r="639" spans="1:1" ht="12.75" customHeight="1" x14ac:dyDescent="0.2">
      <c r="A639" s="1"/>
    </row>
    <row r="640" spans="1:1" ht="12.75" customHeight="1" x14ac:dyDescent="0.2">
      <c r="A640" s="1"/>
    </row>
    <row r="641" spans="1:1" ht="12.75" customHeight="1" x14ac:dyDescent="0.2">
      <c r="A641" s="1"/>
    </row>
    <row r="642" spans="1:1" ht="12.75" customHeight="1" x14ac:dyDescent="0.2">
      <c r="A642" s="1"/>
    </row>
    <row r="643" spans="1:1" ht="12.75" customHeight="1" x14ac:dyDescent="0.2">
      <c r="A643" s="1"/>
    </row>
    <row r="644" spans="1:1" ht="12.75" customHeight="1" x14ac:dyDescent="0.2">
      <c r="A644" s="1"/>
    </row>
    <row r="645" spans="1:1" ht="12.75" customHeight="1" x14ac:dyDescent="0.2">
      <c r="A645" s="1"/>
    </row>
    <row r="646" spans="1:1" ht="12.75" customHeight="1" x14ac:dyDescent="0.2">
      <c r="A646" s="1"/>
    </row>
    <row r="647" spans="1:1" ht="12.75" customHeight="1" x14ac:dyDescent="0.2">
      <c r="A647" s="1"/>
    </row>
    <row r="648" spans="1:1" ht="12.75" customHeight="1" x14ac:dyDescent="0.2">
      <c r="A648" s="1"/>
    </row>
    <row r="649" spans="1:1" ht="12.75" customHeight="1" x14ac:dyDescent="0.2">
      <c r="A649" s="1"/>
    </row>
    <row r="650" spans="1:1" ht="12.75" customHeight="1" x14ac:dyDescent="0.2">
      <c r="A650" s="1"/>
    </row>
    <row r="651" spans="1:1" ht="12.75" customHeight="1" x14ac:dyDescent="0.2">
      <c r="A651" s="1"/>
    </row>
    <row r="652" spans="1:1" ht="12.75" customHeight="1" x14ac:dyDescent="0.2">
      <c r="A652" s="1"/>
    </row>
    <row r="653" spans="1:1" ht="12.75" customHeight="1" x14ac:dyDescent="0.2">
      <c r="A653" s="1"/>
    </row>
    <row r="654" spans="1:1" ht="12.75" customHeight="1" x14ac:dyDescent="0.2">
      <c r="A654" s="1"/>
    </row>
    <row r="655" spans="1:1" ht="12.75" customHeight="1" x14ac:dyDescent="0.2">
      <c r="A655" s="1"/>
    </row>
    <row r="656" spans="1:1" ht="12.75" customHeight="1" x14ac:dyDescent="0.2">
      <c r="A656" s="1"/>
    </row>
    <row r="657" spans="1:1" ht="12.75" customHeight="1" x14ac:dyDescent="0.2">
      <c r="A657" s="1"/>
    </row>
    <row r="658" spans="1:1" ht="12.75" customHeight="1" x14ac:dyDescent="0.2">
      <c r="A658" s="1"/>
    </row>
    <row r="659" spans="1:1" ht="12.75" customHeight="1" x14ac:dyDescent="0.2">
      <c r="A659" s="1"/>
    </row>
    <row r="660" spans="1:1" ht="12.75" customHeight="1" x14ac:dyDescent="0.2">
      <c r="A660" s="1"/>
    </row>
    <row r="661" spans="1:1" ht="12.75" customHeight="1" x14ac:dyDescent="0.2">
      <c r="A661" s="1"/>
    </row>
    <row r="662" spans="1:1" ht="12.75" customHeight="1" x14ac:dyDescent="0.2">
      <c r="A662" s="1"/>
    </row>
    <row r="663" spans="1:1" ht="12.75" customHeight="1" x14ac:dyDescent="0.2">
      <c r="A663" s="1"/>
    </row>
    <row r="664" spans="1:1" ht="12.75" customHeight="1" x14ac:dyDescent="0.2">
      <c r="A664" s="1"/>
    </row>
    <row r="665" spans="1:1" ht="12.75" customHeight="1" x14ac:dyDescent="0.2">
      <c r="A665" s="1"/>
    </row>
    <row r="666" spans="1:1" ht="12.75" customHeight="1" x14ac:dyDescent="0.2">
      <c r="A666" s="1"/>
    </row>
    <row r="667" spans="1:1" ht="12.75" customHeight="1" x14ac:dyDescent="0.2">
      <c r="A667" s="1"/>
    </row>
    <row r="668" spans="1:1" ht="12.75" customHeight="1" x14ac:dyDescent="0.2">
      <c r="A668" s="1"/>
    </row>
    <row r="669" spans="1:1" ht="12.75" customHeight="1" x14ac:dyDescent="0.2">
      <c r="A669" s="1"/>
    </row>
    <row r="670" spans="1:1" ht="12.75" customHeight="1" x14ac:dyDescent="0.2">
      <c r="A670" s="1"/>
    </row>
    <row r="671" spans="1:1" ht="12.75" customHeight="1" x14ac:dyDescent="0.2">
      <c r="A671" s="1"/>
    </row>
    <row r="672" spans="1:1" ht="12.75" customHeight="1" x14ac:dyDescent="0.2">
      <c r="A672" s="1"/>
    </row>
    <row r="673" spans="1:1" ht="12.75" customHeight="1" x14ac:dyDescent="0.2">
      <c r="A673" s="1"/>
    </row>
    <row r="674" spans="1:1" ht="12.75" customHeight="1" x14ac:dyDescent="0.2">
      <c r="A674" s="1"/>
    </row>
    <row r="675" spans="1:1" ht="12.75" customHeight="1" x14ac:dyDescent="0.2">
      <c r="A675" s="1"/>
    </row>
    <row r="676" spans="1:1" ht="12.75" customHeight="1" x14ac:dyDescent="0.2">
      <c r="A676" s="1"/>
    </row>
    <row r="677" spans="1:1" ht="12.75" customHeight="1" x14ac:dyDescent="0.2">
      <c r="A677" s="1"/>
    </row>
    <row r="678" spans="1:1" ht="12.75" customHeight="1" x14ac:dyDescent="0.2">
      <c r="A678" s="1"/>
    </row>
    <row r="679" spans="1:1" ht="12.75" customHeight="1" x14ac:dyDescent="0.2">
      <c r="A679" s="1"/>
    </row>
    <row r="680" spans="1:1" ht="12.75" customHeight="1" x14ac:dyDescent="0.2">
      <c r="A680" s="1"/>
    </row>
    <row r="681" spans="1:1" ht="12.75" customHeight="1" x14ac:dyDescent="0.2">
      <c r="A681" s="1"/>
    </row>
    <row r="682" spans="1:1" ht="12.75" customHeight="1" x14ac:dyDescent="0.2">
      <c r="A682" s="1"/>
    </row>
    <row r="683" spans="1:1" ht="12.75" customHeight="1" x14ac:dyDescent="0.2">
      <c r="A683" s="1"/>
    </row>
    <row r="684" spans="1:1" ht="12.75" customHeight="1" x14ac:dyDescent="0.2">
      <c r="A684" s="1"/>
    </row>
    <row r="685" spans="1:1" ht="12.75" customHeight="1" x14ac:dyDescent="0.2">
      <c r="A685" s="1"/>
    </row>
    <row r="686" spans="1:1" ht="12.75" customHeight="1" x14ac:dyDescent="0.2">
      <c r="A686" s="1"/>
    </row>
    <row r="687" spans="1:1" ht="12.75" customHeight="1" x14ac:dyDescent="0.2">
      <c r="A687" s="1"/>
    </row>
    <row r="688" spans="1:1" ht="12.75" customHeight="1" x14ac:dyDescent="0.2">
      <c r="A688" s="1"/>
    </row>
    <row r="689" spans="1:1" ht="12.75" customHeight="1" x14ac:dyDescent="0.2">
      <c r="A689" s="1"/>
    </row>
    <row r="690" spans="1:1" ht="12.75" customHeight="1" x14ac:dyDescent="0.2">
      <c r="A690" s="1"/>
    </row>
    <row r="691" spans="1:1" ht="12.75" customHeight="1" x14ac:dyDescent="0.2">
      <c r="A691" s="1"/>
    </row>
    <row r="692" spans="1:1" ht="12.75" customHeight="1" x14ac:dyDescent="0.2">
      <c r="A692" s="1"/>
    </row>
    <row r="693" spans="1:1" ht="12.75" customHeight="1" x14ac:dyDescent="0.2">
      <c r="A693" s="1"/>
    </row>
    <row r="694" spans="1:1" ht="12.75" customHeight="1" x14ac:dyDescent="0.2">
      <c r="A694" s="1"/>
    </row>
    <row r="695" spans="1:1" ht="12.75" customHeight="1" x14ac:dyDescent="0.2">
      <c r="A695" s="1"/>
    </row>
    <row r="696" spans="1:1" ht="12.75" customHeight="1" x14ac:dyDescent="0.2">
      <c r="A696" s="1"/>
    </row>
    <row r="697" spans="1:1" ht="12.75" customHeight="1" x14ac:dyDescent="0.2">
      <c r="A697" s="1"/>
    </row>
    <row r="698" spans="1:1" ht="12.75" customHeight="1" x14ac:dyDescent="0.2">
      <c r="A698" s="1"/>
    </row>
    <row r="699" spans="1:1" ht="12.75" customHeight="1" x14ac:dyDescent="0.2">
      <c r="A699" s="1"/>
    </row>
    <row r="700" spans="1:1" ht="12.75" customHeight="1" x14ac:dyDescent="0.2">
      <c r="A700" s="1"/>
    </row>
    <row r="701" spans="1:1" ht="12.75" customHeight="1" x14ac:dyDescent="0.2">
      <c r="A701" s="1"/>
    </row>
    <row r="702" spans="1:1" ht="12.75" customHeight="1" x14ac:dyDescent="0.2">
      <c r="A702" s="1"/>
    </row>
    <row r="703" spans="1:1" ht="12.75" customHeight="1" x14ac:dyDescent="0.2">
      <c r="A703" s="1"/>
    </row>
    <row r="704" spans="1:1" ht="12.75" customHeight="1" x14ac:dyDescent="0.2">
      <c r="A704" s="1"/>
    </row>
    <row r="705" spans="1:1" ht="12.75" customHeight="1" x14ac:dyDescent="0.2">
      <c r="A705" s="1"/>
    </row>
    <row r="706" spans="1:1" ht="12.75" customHeight="1" x14ac:dyDescent="0.2">
      <c r="A706" s="1"/>
    </row>
    <row r="707" spans="1:1" ht="12.75" customHeight="1" x14ac:dyDescent="0.2">
      <c r="A707" s="1"/>
    </row>
    <row r="708" spans="1:1" ht="12.75" customHeight="1" x14ac:dyDescent="0.2">
      <c r="A708" s="1"/>
    </row>
    <row r="709" spans="1:1" ht="12.75" customHeight="1" x14ac:dyDescent="0.2">
      <c r="A709" s="1"/>
    </row>
    <row r="710" spans="1:1" ht="12.75" customHeight="1" x14ac:dyDescent="0.2">
      <c r="A710" s="1"/>
    </row>
    <row r="711" spans="1:1" ht="12.75" customHeight="1" x14ac:dyDescent="0.2">
      <c r="A711" s="1"/>
    </row>
    <row r="712" spans="1:1" ht="12.75" customHeight="1" x14ac:dyDescent="0.2">
      <c r="A712" s="1"/>
    </row>
    <row r="713" spans="1:1" ht="12.75" customHeight="1" x14ac:dyDescent="0.2">
      <c r="A713" s="1"/>
    </row>
    <row r="714" spans="1:1" ht="12.75" customHeight="1" x14ac:dyDescent="0.2">
      <c r="A714" s="1"/>
    </row>
    <row r="715" spans="1:1" ht="12.75" customHeight="1" x14ac:dyDescent="0.2">
      <c r="A715" s="1"/>
    </row>
    <row r="716" spans="1:1" ht="12.75" customHeight="1" x14ac:dyDescent="0.2">
      <c r="A716" s="1"/>
    </row>
    <row r="717" spans="1:1" ht="12.75" customHeight="1" x14ac:dyDescent="0.2">
      <c r="A717" s="1"/>
    </row>
    <row r="718" spans="1:1" ht="12.75" customHeight="1" x14ac:dyDescent="0.2">
      <c r="A718" s="1"/>
    </row>
    <row r="719" spans="1:1" ht="12.75" customHeight="1" x14ac:dyDescent="0.2">
      <c r="A719" s="1"/>
    </row>
    <row r="720" spans="1:1" ht="12.75" customHeight="1" x14ac:dyDescent="0.2">
      <c r="A720" s="1"/>
    </row>
    <row r="721" spans="1:1" ht="12.75" customHeight="1" x14ac:dyDescent="0.2">
      <c r="A721" s="1"/>
    </row>
    <row r="722" spans="1:1" ht="12.75" customHeight="1" x14ac:dyDescent="0.2">
      <c r="A722" s="1"/>
    </row>
    <row r="723" spans="1:1" ht="12.75" customHeight="1" x14ac:dyDescent="0.2">
      <c r="A723" s="1"/>
    </row>
    <row r="724" spans="1:1" ht="12.75" customHeight="1" x14ac:dyDescent="0.2">
      <c r="A724" s="1"/>
    </row>
    <row r="725" spans="1:1" ht="12.75" customHeight="1" x14ac:dyDescent="0.2">
      <c r="A725" s="1"/>
    </row>
    <row r="726" spans="1:1" ht="12.75" customHeight="1" x14ac:dyDescent="0.2">
      <c r="A726" s="1"/>
    </row>
    <row r="727" spans="1:1" ht="12.75" customHeight="1" x14ac:dyDescent="0.2">
      <c r="A727" s="1"/>
    </row>
    <row r="728" spans="1:1" ht="12.75" customHeight="1" x14ac:dyDescent="0.2">
      <c r="A728" s="1"/>
    </row>
    <row r="729" spans="1:1" ht="12.75" customHeight="1" x14ac:dyDescent="0.2">
      <c r="A729" s="1"/>
    </row>
    <row r="730" spans="1:1" ht="12.75" customHeight="1" x14ac:dyDescent="0.2">
      <c r="A730" s="1"/>
    </row>
    <row r="731" spans="1:1" ht="12.75" customHeight="1" x14ac:dyDescent="0.2">
      <c r="A731" s="1"/>
    </row>
    <row r="732" spans="1:1" ht="12.75" customHeight="1" x14ac:dyDescent="0.2">
      <c r="A732" s="1"/>
    </row>
    <row r="733" spans="1:1" ht="12.75" customHeight="1" x14ac:dyDescent="0.2">
      <c r="A733" s="1"/>
    </row>
    <row r="734" spans="1:1" ht="12.75" customHeight="1" x14ac:dyDescent="0.2">
      <c r="A734" s="1"/>
    </row>
    <row r="735" spans="1:1" ht="12.75" customHeight="1" x14ac:dyDescent="0.2">
      <c r="A735" s="1"/>
    </row>
    <row r="736" spans="1:1" ht="12.75" customHeight="1" x14ac:dyDescent="0.2">
      <c r="A736" s="1"/>
    </row>
    <row r="737" spans="1:1" ht="12.75" customHeight="1" x14ac:dyDescent="0.2">
      <c r="A737" s="1"/>
    </row>
    <row r="738" spans="1:1" ht="12.75" customHeight="1" x14ac:dyDescent="0.2">
      <c r="A738" s="1"/>
    </row>
    <row r="739" spans="1:1" ht="12.75" customHeight="1" x14ac:dyDescent="0.2">
      <c r="A739" s="1"/>
    </row>
    <row r="740" spans="1:1" ht="12.75" customHeight="1" x14ac:dyDescent="0.2">
      <c r="A740" s="1"/>
    </row>
    <row r="741" spans="1:1" ht="12.75" customHeight="1" x14ac:dyDescent="0.2">
      <c r="A741" s="1"/>
    </row>
    <row r="742" spans="1:1" ht="12.75" customHeight="1" x14ac:dyDescent="0.2">
      <c r="A742" s="1"/>
    </row>
    <row r="743" spans="1:1" ht="12.75" customHeight="1" x14ac:dyDescent="0.2">
      <c r="A743" s="1"/>
    </row>
    <row r="744" spans="1:1" ht="12.75" customHeight="1" x14ac:dyDescent="0.2">
      <c r="A744" s="1"/>
    </row>
    <row r="745" spans="1:1" ht="12.75" customHeight="1" x14ac:dyDescent="0.2">
      <c r="A745" s="1"/>
    </row>
    <row r="746" spans="1:1" ht="12.75" customHeight="1" x14ac:dyDescent="0.2">
      <c r="A746" s="1"/>
    </row>
    <row r="747" spans="1:1" ht="12.75" customHeight="1" x14ac:dyDescent="0.2">
      <c r="A747" s="1"/>
    </row>
    <row r="748" spans="1:1" ht="12.75" customHeight="1" x14ac:dyDescent="0.2">
      <c r="A748" s="1"/>
    </row>
    <row r="749" spans="1:1" ht="12.75" customHeight="1" x14ac:dyDescent="0.2">
      <c r="A749" s="1"/>
    </row>
    <row r="750" spans="1:1" ht="12.75" customHeight="1" x14ac:dyDescent="0.2">
      <c r="A750" s="1"/>
    </row>
    <row r="751" spans="1:1" ht="12.75" customHeight="1" x14ac:dyDescent="0.2">
      <c r="A751" s="1"/>
    </row>
    <row r="752" spans="1:1" ht="12.75" customHeight="1" x14ac:dyDescent="0.2">
      <c r="A752" s="1"/>
    </row>
    <row r="753" spans="1:1" ht="12.75" customHeight="1" x14ac:dyDescent="0.2">
      <c r="A753" s="1"/>
    </row>
    <row r="754" spans="1:1" ht="12.75" customHeight="1" x14ac:dyDescent="0.2">
      <c r="A754" s="1"/>
    </row>
    <row r="755" spans="1:1" ht="12.75" customHeight="1" x14ac:dyDescent="0.2">
      <c r="A755" s="1"/>
    </row>
    <row r="756" spans="1:1" ht="12.75" customHeight="1" x14ac:dyDescent="0.2">
      <c r="A756" s="1"/>
    </row>
    <row r="757" spans="1:1" ht="12.75" customHeight="1" x14ac:dyDescent="0.2">
      <c r="A757" s="1"/>
    </row>
    <row r="758" spans="1:1" ht="12.75" customHeight="1" x14ac:dyDescent="0.2">
      <c r="A758" s="1"/>
    </row>
    <row r="759" spans="1:1" ht="12.75" customHeight="1" x14ac:dyDescent="0.2">
      <c r="A759" s="1"/>
    </row>
    <row r="760" spans="1:1" ht="12.75" customHeight="1" x14ac:dyDescent="0.2">
      <c r="A760" s="1"/>
    </row>
    <row r="761" spans="1:1" ht="12.75" customHeight="1" x14ac:dyDescent="0.2">
      <c r="A761" s="1"/>
    </row>
    <row r="762" spans="1:1" ht="12.75" customHeight="1" x14ac:dyDescent="0.2">
      <c r="A762" s="1"/>
    </row>
    <row r="763" spans="1:1" ht="12.75" customHeight="1" x14ac:dyDescent="0.2">
      <c r="A763" s="1"/>
    </row>
    <row r="764" spans="1:1" ht="12.75" customHeight="1" x14ac:dyDescent="0.2">
      <c r="A764" s="1"/>
    </row>
    <row r="765" spans="1:1" ht="12.75" customHeight="1" x14ac:dyDescent="0.2">
      <c r="A765" s="1"/>
    </row>
    <row r="766" spans="1:1" ht="12.75" customHeight="1" x14ac:dyDescent="0.2">
      <c r="A766" s="1"/>
    </row>
    <row r="767" spans="1:1" ht="12.75" customHeight="1" x14ac:dyDescent="0.2">
      <c r="A767" s="1"/>
    </row>
    <row r="768" spans="1:1" ht="12.75" customHeight="1" x14ac:dyDescent="0.2">
      <c r="A768" s="1"/>
    </row>
    <row r="769" spans="1:1" ht="12.75" customHeight="1" x14ac:dyDescent="0.2">
      <c r="A769" s="1"/>
    </row>
    <row r="770" spans="1:1" ht="12.75" customHeight="1" x14ac:dyDescent="0.2">
      <c r="A770" s="1"/>
    </row>
    <row r="771" spans="1:1" ht="12.75" customHeight="1" x14ac:dyDescent="0.2">
      <c r="A771" s="1"/>
    </row>
    <row r="772" spans="1:1" ht="12.75" customHeight="1" x14ac:dyDescent="0.2">
      <c r="A772" s="1"/>
    </row>
    <row r="773" spans="1:1" ht="12.75" customHeight="1" x14ac:dyDescent="0.2">
      <c r="A773" s="1"/>
    </row>
    <row r="774" spans="1:1" ht="12.75" customHeight="1" x14ac:dyDescent="0.2">
      <c r="A774" s="1"/>
    </row>
    <row r="775" spans="1:1" ht="12.75" customHeight="1" x14ac:dyDescent="0.2">
      <c r="A775" s="1"/>
    </row>
    <row r="776" spans="1:1" ht="12.75" customHeight="1" x14ac:dyDescent="0.2">
      <c r="A776" s="1"/>
    </row>
    <row r="777" spans="1:1" ht="12.75" customHeight="1" x14ac:dyDescent="0.2">
      <c r="A777" s="1"/>
    </row>
    <row r="778" spans="1:1" ht="12.75" customHeight="1" x14ac:dyDescent="0.2">
      <c r="A778" s="1"/>
    </row>
    <row r="779" spans="1:1" ht="12.75" customHeight="1" x14ac:dyDescent="0.2">
      <c r="A779" s="1"/>
    </row>
    <row r="780" spans="1:1" ht="12.75" customHeight="1" x14ac:dyDescent="0.2">
      <c r="A780" s="1"/>
    </row>
    <row r="781" spans="1:1" ht="12.75" customHeight="1" x14ac:dyDescent="0.2">
      <c r="A781" s="1"/>
    </row>
    <row r="782" spans="1:1" ht="12.75" customHeight="1" x14ac:dyDescent="0.2">
      <c r="A782" s="1"/>
    </row>
    <row r="783" spans="1:1" ht="12.75" customHeight="1" x14ac:dyDescent="0.2">
      <c r="A783" s="1"/>
    </row>
    <row r="784" spans="1:1" ht="12.75" customHeight="1" x14ac:dyDescent="0.2">
      <c r="A784" s="1"/>
    </row>
    <row r="785" spans="1:1" ht="12.75" customHeight="1" x14ac:dyDescent="0.2">
      <c r="A785" s="1"/>
    </row>
    <row r="786" spans="1:1" ht="12.75" customHeight="1" x14ac:dyDescent="0.2">
      <c r="A786" s="1"/>
    </row>
    <row r="787" spans="1:1" ht="12.75" customHeight="1" x14ac:dyDescent="0.2">
      <c r="A787" s="1"/>
    </row>
    <row r="788" spans="1:1" ht="12.75" customHeight="1" x14ac:dyDescent="0.2">
      <c r="A788" s="1"/>
    </row>
    <row r="789" spans="1:1" ht="12.75" customHeight="1" x14ac:dyDescent="0.2">
      <c r="A789" s="1"/>
    </row>
    <row r="790" spans="1:1" ht="12.75" customHeight="1" x14ac:dyDescent="0.2">
      <c r="A790" s="1"/>
    </row>
    <row r="791" spans="1:1" ht="12.75" customHeight="1" x14ac:dyDescent="0.2">
      <c r="A791" s="1"/>
    </row>
    <row r="792" spans="1:1" ht="12.75" customHeight="1" x14ac:dyDescent="0.2">
      <c r="A792" s="1"/>
    </row>
    <row r="793" spans="1:1" ht="12.75" customHeight="1" x14ac:dyDescent="0.2">
      <c r="A793" s="1"/>
    </row>
    <row r="794" spans="1:1" ht="12.75" customHeight="1" x14ac:dyDescent="0.2">
      <c r="A794" s="1"/>
    </row>
    <row r="795" spans="1:1" ht="12.75" customHeight="1" x14ac:dyDescent="0.2">
      <c r="A795" s="1"/>
    </row>
    <row r="796" spans="1:1" ht="12.75" customHeight="1" x14ac:dyDescent="0.2">
      <c r="A796" s="1"/>
    </row>
    <row r="797" spans="1:1" ht="12.75" customHeight="1" x14ac:dyDescent="0.2">
      <c r="A797" s="1"/>
    </row>
    <row r="798" spans="1:1" ht="12.75" customHeight="1" x14ac:dyDescent="0.2">
      <c r="A798" s="1"/>
    </row>
    <row r="799" spans="1:1" ht="12.75" customHeight="1" x14ac:dyDescent="0.2">
      <c r="A799" s="1"/>
    </row>
    <row r="800" spans="1:1" ht="12.75" customHeight="1" x14ac:dyDescent="0.2">
      <c r="A800" s="1"/>
    </row>
    <row r="801" spans="1:1" ht="12.75" customHeight="1" x14ac:dyDescent="0.2">
      <c r="A801" s="1"/>
    </row>
    <row r="802" spans="1:1" ht="12.75" customHeight="1" x14ac:dyDescent="0.2">
      <c r="A802" s="1"/>
    </row>
    <row r="803" spans="1:1" ht="12.75" customHeight="1" x14ac:dyDescent="0.2">
      <c r="A803" s="1"/>
    </row>
    <row r="804" spans="1:1" ht="12.75" customHeight="1" x14ac:dyDescent="0.2">
      <c r="A804" s="1"/>
    </row>
    <row r="805" spans="1:1" ht="12.75" customHeight="1" x14ac:dyDescent="0.2">
      <c r="A805" s="1"/>
    </row>
    <row r="806" spans="1:1" ht="12.75" customHeight="1" x14ac:dyDescent="0.2">
      <c r="A806" s="1"/>
    </row>
    <row r="807" spans="1:1" ht="12.75" customHeight="1" x14ac:dyDescent="0.2">
      <c r="A807" s="1"/>
    </row>
    <row r="808" spans="1:1" ht="12.75" customHeight="1" x14ac:dyDescent="0.2">
      <c r="A808" s="1"/>
    </row>
    <row r="809" spans="1:1" ht="12.75" customHeight="1" x14ac:dyDescent="0.2">
      <c r="A809" s="1"/>
    </row>
    <row r="810" spans="1:1" ht="12.75" customHeight="1" x14ac:dyDescent="0.2">
      <c r="A810" s="1"/>
    </row>
    <row r="811" spans="1:1" ht="12.75" customHeight="1" x14ac:dyDescent="0.2">
      <c r="A811" s="1"/>
    </row>
    <row r="812" spans="1:1" ht="12.75" customHeight="1" x14ac:dyDescent="0.2">
      <c r="A812" s="1"/>
    </row>
    <row r="813" spans="1:1" ht="12.75" customHeight="1" x14ac:dyDescent="0.2">
      <c r="A813" s="1"/>
    </row>
    <row r="814" spans="1:1" ht="12.75" customHeight="1" x14ac:dyDescent="0.2">
      <c r="A814" s="1"/>
    </row>
    <row r="815" spans="1:1" ht="12.75" customHeight="1" x14ac:dyDescent="0.2">
      <c r="A815" s="1"/>
    </row>
    <row r="816" spans="1:1" ht="12.75" customHeight="1" x14ac:dyDescent="0.2">
      <c r="A816" s="1"/>
    </row>
    <row r="817" spans="1:1" ht="12.75" customHeight="1" x14ac:dyDescent="0.2">
      <c r="A817" s="1"/>
    </row>
    <row r="818" spans="1:1" ht="12.75" customHeight="1" x14ac:dyDescent="0.2">
      <c r="A818" s="1"/>
    </row>
    <row r="819" spans="1:1" ht="12.75" customHeight="1" x14ac:dyDescent="0.2">
      <c r="A819" s="1"/>
    </row>
    <row r="820" spans="1:1" ht="12.75" customHeight="1" x14ac:dyDescent="0.2">
      <c r="A820" s="1"/>
    </row>
    <row r="821" spans="1:1" ht="12.75" customHeight="1" x14ac:dyDescent="0.2">
      <c r="A821" s="1"/>
    </row>
    <row r="822" spans="1:1" ht="12.75" customHeight="1" x14ac:dyDescent="0.2">
      <c r="A822" s="1"/>
    </row>
    <row r="823" spans="1:1" ht="12.75" customHeight="1" x14ac:dyDescent="0.2">
      <c r="A823" s="1"/>
    </row>
    <row r="824" spans="1:1" ht="12.75" customHeight="1" x14ac:dyDescent="0.2">
      <c r="A824" s="1"/>
    </row>
    <row r="825" spans="1:1" ht="12.75" customHeight="1" x14ac:dyDescent="0.2">
      <c r="A825" s="1"/>
    </row>
    <row r="826" spans="1:1" ht="12.75" customHeight="1" x14ac:dyDescent="0.2">
      <c r="A826" s="1"/>
    </row>
    <row r="827" spans="1:1" ht="12.75" customHeight="1" x14ac:dyDescent="0.2">
      <c r="A827" s="1"/>
    </row>
    <row r="828" spans="1:1" ht="12.75" customHeight="1" x14ac:dyDescent="0.2">
      <c r="A828" s="1"/>
    </row>
    <row r="829" spans="1:1" ht="12.75" customHeight="1" x14ac:dyDescent="0.2">
      <c r="A829" s="1"/>
    </row>
    <row r="830" spans="1:1" ht="12.75" customHeight="1" x14ac:dyDescent="0.2">
      <c r="A830" s="1"/>
    </row>
    <row r="831" spans="1:1" ht="12.75" customHeight="1" x14ac:dyDescent="0.2">
      <c r="A831" s="1"/>
    </row>
    <row r="832" spans="1:1" ht="12.75" customHeight="1" x14ac:dyDescent="0.2">
      <c r="A832" s="1"/>
    </row>
    <row r="833" spans="1:1" ht="12.75" customHeight="1" x14ac:dyDescent="0.2">
      <c r="A833" s="1"/>
    </row>
    <row r="834" spans="1:1" ht="12.75" customHeight="1" x14ac:dyDescent="0.2">
      <c r="A834" s="1"/>
    </row>
    <row r="835" spans="1:1" ht="12.75" customHeight="1" x14ac:dyDescent="0.2">
      <c r="A835" s="1"/>
    </row>
    <row r="836" spans="1:1" ht="12.75" customHeight="1" x14ac:dyDescent="0.2">
      <c r="A836" s="1"/>
    </row>
    <row r="837" spans="1:1" ht="12.75" customHeight="1" x14ac:dyDescent="0.2">
      <c r="A837" s="1"/>
    </row>
    <row r="838" spans="1:1" ht="12.75" customHeight="1" x14ac:dyDescent="0.2">
      <c r="A838" s="1"/>
    </row>
    <row r="839" spans="1:1" ht="12.75" customHeight="1" x14ac:dyDescent="0.2">
      <c r="A839" s="1"/>
    </row>
    <row r="840" spans="1:1" ht="12.75" customHeight="1" x14ac:dyDescent="0.2">
      <c r="A840" s="1"/>
    </row>
    <row r="841" spans="1:1" ht="12.75" customHeight="1" x14ac:dyDescent="0.2">
      <c r="A841" s="1"/>
    </row>
    <row r="842" spans="1:1" ht="12.75" customHeight="1" x14ac:dyDescent="0.2">
      <c r="A842" s="1"/>
    </row>
    <row r="843" spans="1:1" ht="12.75" customHeight="1" x14ac:dyDescent="0.2">
      <c r="A843" s="1"/>
    </row>
    <row r="844" spans="1:1" ht="12.75" customHeight="1" x14ac:dyDescent="0.2">
      <c r="A844" s="1"/>
    </row>
    <row r="845" spans="1:1" ht="12.75" customHeight="1" x14ac:dyDescent="0.2">
      <c r="A845" s="1"/>
    </row>
    <row r="846" spans="1:1" ht="12.75" customHeight="1" x14ac:dyDescent="0.2">
      <c r="A846" s="1"/>
    </row>
    <row r="847" spans="1:1" ht="12.75" customHeight="1" x14ac:dyDescent="0.2">
      <c r="A847" s="1"/>
    </row>
    <row r="848" spans="1:1" ht="12.75" customHeight="1" x14ac:dyDescent="0.2">
      <c r="A848" s="1"/>
    </row>
    <row r="849" spans="1:1" ht="12.75" customHeight="1" x14ac:dyDescent="0.2">
      <c r="A849" s="1"/>
    </row>
    <row r="850" spans="1:1" ht="12.75" customHeight="1" x14ac:dyDescent="0.2">
      <c r="A850" s="1"/>
    </row>
    <row r="851" spans="1:1" ht="12.75" customHeight="1" x14ac:dyDescent="0.2">
      <c r="A851" s="1"/>
    </row>
    <row r="852" spans="1:1" ht="12.75" customHeight="1" x14ac:dyDescent="0.2">
      <c r="A852" s="1"/>
    </row>
    <row r="853" spans="1:1" ht="12.75" customHeight="1" x14ac:dyDescent="0.2">
      <c r="A853" s="1"/>
    </row>
    <row r="854" spans="1:1" ht="12.75" customHeight="1" x14ac:dyDescent="0.2">
      <c r="A854" s="1"/>
    </row>
    <row r="855" spans="1:1" ht="12.75" customHeight="1" x14ac:dyDescent="0.2">
      <c r="A855" s="1"/>
    </row>
    <row r="856" spans="1:1" ht="12.75" customHeight="1" x14ac:dyDescent="0.2">
      <c r="A856" s="1"/>
    </row>
    <row r="857" spans="1:1" ht="12.75" customHeight="1" x14ac:dyDescent="0.2">
      <c r="A857" s="1"/>
    </row>
    <row r="858" spans="1:1" ht="12.75" customHeight="1" x14ac:dyDescent="0.2">
      <c r="A858" s="1"/>
    </row>
    <row r="859" spans="1:1" ht="12.75" customHeight="1" x14ac:dyDescent="0.2">
      <c r="A859" s="1"/>
    </row>
    <row r="860" spans="1:1" ht="12.75" customHeight="1" x14ac:dyDescent="0.2">
      <c r="A860" s="1"/>
    </row>
    <row r="861" spans="1:1" ht="12.75" customHeight="1" x14ac:dyDescent="0.2">
      <c r="A861" s="1"/>
    </row>
    <row r="862" spans="1:1" ht="12.75" customHeight="1" x14ac:dyDescent="0.2">
      <c r="A862" s="1"/>
    </row>
    <row r="863" spans="1:1" ht="12.75" customHeight="1" x14ac:dyDescent="0.2">
      <c r="A863" s="1"/>
    </row>
    <row r="864" spans="1:1" ht="12.75" customHeight="1" x14ac:dyDescent="0.2">
      <c r="A864" s="1"/>
    </row>
    <row r="865" spans="1:1" ht="12.75" customHeight="1" x14ac:dyDescent="0.2">
      <c r="A865" s="1"/>
    </row>
    <row r="866" spans="1:1" ht="12.75" customHeight="1" x14ac:dyDescent="0.2">
      <c r="A866" s="1"/>
    </row>
    <row r="867" spans="1:1" ht="12.75" customHeight="1" x14ac:dyDescent="0.2">
      <c r="A867" s="1"/>
    </row>
    <row r="868" spans="1:1" ht="12.75" customHeight="1" x14ac:dyDescent="0.2">
      <c r="A868" s="1"/>
    </row>
    <row r="869" spans="1:1" ht="12.75" customHeight="1" x14ac:dyDescent="0.2">
      <c r="A869" s="1"/>
    </row>
    <row r="870" spans="1:1" ht="12.75" customHeight="1" x14ac:dyDescent="0.2">
      <c r="A870" s="1"/>
    </row>
    <row r="871" spans="1:1" ht="12.75" customHeight="1" x14ac:dyDescent="0.2">
      <c r="A871" s="1"/>
    </row>
    <row r="872" spans="1:1" ht="12.75" customHeight="1" x14ac:dyDescent="0.2">
      <c r="A872" s="1"/>
    </row>
    <row r="873" spans="1:1" ht="12.75" customHeight="1" x14ac:dyDescent="0.2">
      <c r="A873" s="1"/>
    </row>
    <row r="874" spans="1:1" ht="12.75" customHeight="1" x14ac:dyDescent="0.2">
      <c r="A874" s="1"/>
    </row>
    <row r="875" spans="1:1" ht="12.75" customHeight="1" x14ac:dyDescent="0.2">
      <c r="A875" s="1"/>
    </row>
    <row r="876" spans="1:1" ht="12.75" customHeight="1" x14ac:dyDescent="0.2">
      <c r="A876" s="1"/>
    </row>
    <row r="877" spans="1:1" ht="12.75" customHeight="1" x14ac:dyDescent="0.2">
      <c r="A877" s="1"/>
    </row>
    <row r="878" spans="1:1" ht="12.75" customHeight="1" x14ac:dyDescent="0.2">
      <c r="A878" s="1"/>
    </row>
    <row r="879" spans="1:1" ht="12.75" customHeight="1" x14ac:dyDescent="0.2">
      <c r="A879" s="1"/>
    </row>
    <row r="880" spans="1:1" ht="12.75" customHeight="1" x14ac:dyDescent="0.2">
      <c r="A880" s="1"/>
    </row>
    <row r="881" spans="1:1" ht="12.75" customHeight="1" x14ac:dyDescent="0.2">
      <c r="A881" s="1"/>
    </row>
    <row r="882" spans="1:1" ht="12.75" customHeight="1" x14ac:dyDescent="0.2">
      <c r="A882" s="1"/>
    </row>
    <row r="883" spans="1:1" ht="12.75" customHeight="1" x14ac:dyDescent="0.2">
      <c r="A883" s="1"/>
    </row>
    <row r="884" spans="1:1" ht="12.75" customHeight="1" x14ac:dyDescent="0.2">
      <c r="A884" s="1"/>
    </row>
    <row r="885" spans="1:1" ht="12.75" customHeight="1" x14ac:dyDescent="0.2">
      <c r="A885" s="1"/>
    </row>
    <row r="886" spans="1:1" ht="12.75" customHeight="1" x14ac:dyDescent="0.2">
      <c r="A886" s="1"/>
    </row>
    <row r="887" spans="1:1" ht="12.75" customHeight="1" x14ac:dyDescent="0.2">
      <c r="A887" s="1"/>
    </row>
    <row r="888" spans="1:1" ht="12.75" customHeight="1" x14ac:dyDescent="0.2">
      <c r="A888" s="1"/>
    </row>
    <row r="889" spans="1:1" ht="12.75" customHeight="1" x14ac:dyDescent="0.2">
      <c r="A889" s="1"/>
    </row>
    <row r="890" spans="1:1" ht="12.75" customHeight="1" x14ac:dyDescent="0.2">
      <c r="A890" s="1"/>
    </row>
    <row r="891" spans="1:1" ht="12.75" customHeight="1" x14ac:dyDescent="0.2">
      <c r="A891" s="1"/>
    </row>
    <row r="892" spans="1:1" ht="12.75" customHeight="1" x14ac:dyDescent="0.2">
      <c r="A892" s="1"/>
    </row>
    <row r="893" spans="1:1" ht="12.75" customHeight="1" x14ac:dyDescent="0.2">
      <c r="A893" s="1"/>
    </row>
    <row r="894" spans="1:1" ht="12.75" customHeight="1" x14ac:dyDescent="0.2">
      <c r="A894" s="1"/>
    </row>
    <row r="895" spans="1:1" ht="12.75" customHeight="1" x14ac:dyDescent="0.2">
      <c r="A895" s="1"/>
    </row>
    <row r="896" spans="1:1" ht="12.75" customHeight="1" x14ac:dyDescent="0.2">
      <c r="A896" s="1"/>
    </row>
    <row r="897" spans="1:1" ht="12.75" customHeight="1" x14ac:dyDescent="0.2">
      <c r="A897" s="1"/>
    </row>
    <row r="898" spans="1:1" ht="12.75" customHeight="1" x14ac:dyDescent="0.2">
      <c r="A898" s="1"/>
    </row>
    <row r="899" spans="1:1" ht="12.75" customHeight="1" x14ac:dyDescent="0.2">
      <c r="A899" s="1"/>
    </row>
    <row r="900" spans="1:1" ht="12.75" customHeight="1" x14ac:dyDescent="0.2">
      <c r="A900" s="1"/>
    </row>
    <row r="901" spans="1:1" ht="12.75" customHeight="1" x14ac:dyDescent="0.2">
      <c r="A901" s="1"/>
    </row>
    <row r="902" spans="1:1" ht="12.75" customHeight="1" x14ac:dyDescent="0.2">
      <c r="A902" s="1"/>
    </row>
    <row r="903" spans="1:1" ht="12.75" customHeight="1" x14ac:dyDescent="0.2">
      <c r="A903" s="1"/>
    </row>
    <row r="904" spans="1:1" ht="12.75" customHeight="1" x14ac:dyDescent="0.2">
      <c r="A904" s="1"/>
    </row>
    <row r="905" spans="1:1" ht="12.75" customHeight="1" x14ac:dyDescent="0.2">
      <c r="A905" s="1"/>
    </row>
    <row r="906" spans="1:1" ht="12.75" customHeight="1" x14ac:dyDescent="0.2">
      <c r="A906" s="1"/>
    </row>
    <row r="907" spans="1:1" ht="12.75" customHeight="1" x14ac:dyDescent="0.2">
      <c r="A907" s="1"/>
    </row>
    <row r="908" spans="1:1" ht="12.75" customHeight="1" x14ac:dyDescent="0.2">
      <c r="A908" s="1"/>
    </row>
    <row r="909" spans="1:1" ht="12.75" customHeight="1" x14ac:dyDescent="0.2">
      <c r="A909" s="1"/>
    </row>
    <row r="910" spans="1:1" ht="12.75" customHeight="1" x14ac:dyDescent="0.2">
      <c r="A910" s="1"/>
    </row>
    <row r="911" spans="1:1" ht="12.75" customHeight="1" x14ac:dyDescent="0.2">
      <c r="A911" s="1"/>
    </row>
    <row r="912" spans="1:1" ht="12.75" customHeight="1" x14ac:dyDescent="0.2">
      <c r="A912" s="1"/>
    </row>
    <row r="913" spans="1:1" ht="12.75" customHeight="1" x14ac:dyDescent="0.2">
      <c r="A913" s="1"/>
    </row>
    <row r="914" spans="1:1" ht="12.75" customHeight="1" x14ac:dyDescent="0.2">
      <c r="A914" s="1"/>
    </row>
    <row r="915" spans="1:1" ht="12.75" customHeight="1" x14ac:dyDescent="0.2">
      <c r="A915" s="1"/>
    </row>
    <row r="916" spans="1:1" ht="12.75" customHeight="1" x14ac:dyDescent="0.2">
      <c r="A916" s="1"/>
    </row>
    <row r="917" spans="1:1" ht="12.75" customHeight="1" x14ac:dyDescent="0.2">
      <c r="A917" s="1"/>
    </row>
    <row r="918" spans="1:1" ht="12.75" customHeight="1" x14ac:dyDescent="0.2">
      <c r="A918" s="1"/>
    </row>
    <row r="919" spans="1:1" ht="12.75" customHeight="1" x14ac:dyDescent="0.2">
      <c r="A919" s="1"/>
    </row>
    <row r="920" spans="1:1" ht="12.75" customHeight="1" x14ac:dyDescent="0.2">
      <c r="A920" s="1"/>
    </row>
    <row r="921" spans="1:1" ht="12.75" customHeight="1" x14ac:dyDescent="0.2">
      <c r="A921" s="1"/>
    </row>
    <row r="922" spans="1:1" ht="12.75" customHeight="1" x14ac:dyDescent="0.2">
      <c r="A922" s="1"/>
    </row>
    <row r="923" spans="1:1" ht="12.75" customHeight="1" x14ac:dyDescent="0.2">
      <c r="A923" s="1"/>
    </row>
    <row r="924" spans="1:1" ht="12.75" customHeight="1" x14ac:dyDescent="0.2">
      <c r="A924" s="1"/>
    </row>
    <row r="925" spans="1:1" ht="12.75" customHeight="1" x14ac:dyDescent="0.2">
      <c r="A925" s="1"/>
    </row>
    <row r="926" spans="1:1" ht="12.75" customHeight="1" x14ac:dyDescent="0.2">
      <c r="A926" s="1"/>
    </row>
    <row r="927" spans="1:1" ht="12.75" customHeight="1" x14ac:dyDescent="0.2">
      <c r="A927" s="1"/>
    </row>
    <row r="928" spans="1:1" ht="12.75" customHeight="1" x14ac:dyDescent="0.2">
      <c r="A928" s="1"/>
    </row>
    <row r="929" spans="1:1" ht="12.75" customHeight="1" x14ac:dyDescent="0.2">
      <c r="A929" s="1"/>
    </row>
    <row r="930" spans="1:1" ht="12.75" customHeight="1" x14ac:dyDescent="0.2">
      <c r="A930" s="1"/>
    </row>
    <row r="931" spans="1:1" ht="12.75" customHeight="1" x14ac:dyDescent="0.2">
      <c r="A931" s="1"/>
    </row>
    <row r="932" spans="1:1" ht="12.75" customHeight="1" x14ac:dyDescent="0.2">
      <c r="A932" s="1"/>
    </row>
    <row r="933" spans="1:1" ht="12.75" customHeight="1" x14ac:dyDescent="0.2">
      <c r="A933" s="1"/>
    </row>
    <row r="934" spans="1:1" ht="12.75" customHeight="1" x14ac:dyDescent="0.2">
      <c r="A934" s="1"/>
    </row>
    <row r="935" spans="1:1" ht="12.75" customHeight="1" x14ac:dyDescent="0.2">
      <c r="A935" s="1"/>
    </row>
    <row r="936" spans="1:1" ht="12.75" customHeight="1" x14ac:dyDescent="0.2">
      <c r="A936" s="1"/>
    </row>
    <row r="937" spans="1:1" ht="12.75" customHeight="1" x14ac:dyDescent="0.2">
      <c r="A937" s="1"/>
    </row>
    <row r="938" spans="1:1" ht="12.75" customHeight="1" x14ac:dyDescent="0.2">
      <c r="A938" s="1"/>
    </row>
    <row r="939" spans="1:1" ht="12.75" customHeight="1" x14ac:dyDescent="0.2">
      <c r="A939" s="1"/>
    </row>
    <row r="940" spans="1:1" ht="12.75" customHeight="1" x14ac:dyDescent="0.2">
      <c r="A940" s="1"/>
    </row>
    <row r="941" spans="1:1" ht="12.75" customHeight="1" x14ac:dyDescent="0.2">
      <c r="A941" s="1"/>
    </row>
    <row r="942" spans="1:1" ht="12.75" customHeight="1" x14ac:dyDescent="0.2">
      <c r="A942" s="1"/>
    </row>
    <row r="943" spans="1:1" ht="12.75" customHeight="1" x14ac:dyDescent="0.2">
      <c r="A943" s="1"/>
    </row>
    <row r="944" spans="1:1" ht="12.75" customHeight="1" x14ac:dyDescent="0.2">
      <c r="A944" s="1"/>
    </row>
    <row r="945" spans="1:1" ht="12.75" customHeight="1" x14ac:dyDescent="0.2">
      <c r="A945" s="1"/>
    </row>
    <row r="946" spans="1:1" ht="12.75" customHeight="1" x14ac:dyDescent="0.2">
      <c r="A946" s="1"/>
    </row>
    <row r="947" spans="1:1" ht="12.75" customHeight="1" x14ac:dyDescent="0.2">
      <c r="A947" s="1"/>
    </row>
    <row r="948" spans="1:1" ht="12.75" customHeight="1" x14ac:dyDescent="0.2">
      <c r="A948" s="1"/>
    </row>
    <row r="949" spans="1:1" ht="12.75" customHeight="1" x14ac:dyDescent="0.2">
      <c r="A949" s="1"/>
    </row>
    <row r="950" spans="1:1" ht="12.75" customHeight="1" x14ac:dyDescent="0.2">
      <c r="A950" s="1"/>
    </row>
    <row r="951" spans="1:1" ht="12.75" customHeight="1" x14ac:dyDescent="0.2">
      <c r="A951" s="1"/>
    </row>
    <row r="952" spans="1:1" ht="12.75" customHeight="1" x14ac:dyDescent="0.2">
      <c r="A952" s="1"/>
    </row>
    <row r="953" spans="1:1" ht="12.75" customHeight="1" x14ac:dyDescent="0.2">
      <c r="A953" s="1"/>
    </row>
    <row r="954" spans="1:1" ht="12.75" customHeight="1" x14ac:dyDescent="0.2">
      <c r="A954" s="1"/>
    </row>
    <row r="955" spans="1:1" ht="12.75" customHeight="1" x14ac:dyDescent="0.2">
      <c r="A955" s="1"/>
    </row>
    <row r="956" spans="1:1" ht="12.75" customHeight="1" x14ac:dyDescent="0.2">
      <c r="A956" s="1"/>
    </row>
    <row r="957" spans="1:1" ht="12.75" customHeight="1" x14ac:dyDescent="0.2">
      <c r="A957" s="1"/>
    </row>
    <row r="958" spans="1:1" ht="12.75" customHeight="1" x14ac:dyDescent="0.2">
      <c r="A958" s="1"/>
    </row>
    <row r="959" spans="1:1" ht="12.75" customHeight="1" x14ac:dyDescent="0.2">
      <c r="A959" s="1"/>
    </row>
    <row r="960" spans="1:1" ht="12.75" customHeight="1" x14ac:dyDescent="0.2">
      <c r="A960" s="1"/>
    </row>
    <row r="961" spans="1:1" ht="12.75" customHeight="1" x14ac:dyDescent="0.2">
      <c r="A961" s="1"/>
    </row>
    <row r="962" spans="1:1" ht="12.75" customHeight="1" x14ac:dyDescent="0.2">
      <c r="A962" s="1"/>
    </row>
    <row r="963" spans="1:1" ht="12.75" customHeight="1" x14ac:dyDescent="0.2">
      <c r="A963" s="1"/>
    </row>
    <row r="964" spans="1:1" ht="12.75" customHeight="1" x14ac:dyDescent="0.2">
      <c r="A964" s="1"/>
    </row>
    <row r="965" spans="1:1" ht="12.75" customHeight="1" x14ac:dyDescent="0.2">
      <c r="A965" s="1"/>
    </row>
    <row r="966" spans="1:1" ht="12.75" customHeight="1" x14ac:dyDescent="0.2">
      <c r="A966" s="1"/>
    </row>
    <row r="967" spans="1:1" ht="12.75" customHeight="1" x14ac:dyDescent="0.2">
      <c r="A967" s="1"/>
    </row>
    <row r="968" spans="1:1" ht="12.75" customHeight="1" x14ac:dyDescent="0.2">
      <c r="A968" s="1"/>
    </row>
    <row r="969" spans="1:1" ht="12.75" customHeight="1" x14ac:dyDescent="0.2">
      <c r="A969" s="1"/>
    </row>
    <row r="970" spans="1:1" ht="12.75" customHeight="1" x14ac:dyDescent="0.2">
      <c r="A970" s="1"/>
    </row>
    <row r="971" spans="1:1" ht="12.75" customHeight="1" x14ac:dyDescent="0.2">
      <c r="A971" s="1"/>
    </row>
    <row r="972" spans="1:1" ht="12.75" customHeight="1" x14ac:dyDescent="0.2">
      <c r="A972" s="1"/>
    </row>
    <row r="973" spans="1:1" ht="12.75" customHeight="1" x14ac:dyDescent="0.2">
      <c r="A973" s="1"/>
    </row>
    <row r="974" spans="1:1" ht="12.75" customHeight="1" x14ac:dyDescent="0.2">
      <c r="A974" s="1"/>
    </row>
    <row r="975" spans="1:1" ht="12.75" customHeight="1" x14ac:dyDescent="0.2">
      <c r="A975" s="1"/>
    </row>
    <row r="976" spans="1:1" ht="12.75" customHeight="1" x14ac:dyDescent="0.2">
      <c r="A976" s="1"/>
    </row>
    <row r="977" spans="1:1" ht="12.75" customHeight="1" x14ac:dyDescent="0.2">
      <c r="A977" s="1"/>
    </row>
    <row r="978" spans="1:1" ht="12.75" customHeight="1" x14ac:dyDescent="0.2">
      <c r="A978" s="1"/>
    </row>
    <row r="979" spans="1:1" ht="12.75" customHeight="1" x14ac:dyDescent="0.2">
      <c r="A979" s="1"/>
    </row>
    <row r="980" spans="1:1" ht="12.75" customHeight="1" x14ac:dyDescent="0.2">
      <c r="A980" s="1"/>
    </row>
    <row r="981" spans="1:1" ht="12.75" customHeight="1" x14ac:dyDescent="0.2">
      <c r="A981" s="1"/>
    </row>
    <row r="982" spans="1:1" ht="12.75" customHeight="1" x14ac:dyDescent="0.2">
      <c r="A982" s="1"/>
    </row>
    <row r="983" spans="1:1" ht="12.75" customHeight="1" x14ac:dyDescent="0.2">
      <c r="A983" s="1"/>
    </row>
    <row r="984" spans="1:1" ht="12.75" customHeight="1" x14ac:dyDescent="0.2">
      <c r="A984" s="1"/>
    </row>
    <row r="985" spans="1:1" ht="12.75" customHeight="1" x14ac:dyDescent="0.2">
      <c r="A985" s="1"/>
    </row>
    <row r="986" spans="1:1" ht="12.75" customHeight="1" x14ac:dyDescent="0.2">
      <c r="A986" s="1"/>
    </row>
    <row r="987" spans="1:1" ht="12.75" customHeight="1" x14ac:dyDescent="0.2">
      <c r="A987" s="1"/>
    </row>
    <row r="988" spans="1:1" ht="12.75" customHeight="1" x14ac:dyDescent="0.2">
      <c r="A988" s="1"/>
    </row>
    <row r="989" spans="1:1" ht="12.75" customHeight="1" x14ac:dyDescent="0.2">
      <c r="A989" s="1"/>
    </row>
    <row r="990" spans="1:1" ht="12.75" customHeight="1" x14ac:dyDescent="0.2">
      <c r="A990" s="1"/>
    </row>
    <row r="991" spans="1:1" ht="12.75" customHeight="1" x14ac:dyDescent="0.2">
      <c r="A991" s="1"/>
    </row>
    <row r="992" spans="1:1" ht="12.75" customHeight="1" x14ac:dyDescent="0.2">
      <c r="A992" s="1"/>
    </row>
    <row r="993" spans="1:1" ht="12.75" customHeight="1" x14ac:dyDescent="0.2">
      <c r="A993" s="1"/>
    </row>
    <row r="994" spans="1:1" ht="12.75" customHeight="1" x14ac:dyDescent="0.2">
      <c r="A994" s="1"/>
    </row>
    <row r="995" spans="1:1" ht="12.75" customHeight="1" x14ac:dyDescent="0.2">
      <c r="A995" s="1"/>
    </row>
    <row r="996" spans="1:1" ht="12.75" customHeight="1" x14ac:dyDescent="0.2">
      <c r="A996" s="1"/>
    </row>
    <row r="997" spans="1:1" ht="12.75" customHeight="1" x14ac:dyDescent="0.2">
      <c r="A997" s="1"/>
    </row>
    <row r="998" spans="1:1" ht="12.75" customHeight="1" x14ac:dyDescent="0.2">
      <c r="A998" s="1"/>
    </row>
    <row r="999" spans="1:1" ht="12.75" customHeight="1" x14ac:dyDescent="0.2">
      <c r="A999" s="1"/>
    </row>
    <row r="1000" spans="1:1" ht="12.75" customHeight="1" x14ac:dyDescent="0.2">
      <c r="A1000" s="1"/>
    </row>
    <row r="1001" spans="1:1" ht="12.75" customHeight="1" x14ac:dyDescent="0.2">
      <c r="A1001" s="1"/>
    </row>
    <row r="1002" spans="1:1" ht="12.75" customHeight="1" x14ac:dyDescent="0.2">
      <c r="A1002" s="1"/>
    </row>
    <row r="1003" spans="1:1" ht="12.75" customHeight="1" x14ac:dyDescent="0.2">
      <c r="A1003" s="1"/>
    </row>
    <row r="1004" spans="1:1" ht="12.75" customHeight="1" x14ac:dyDescent="0.2">
      <c r="A1004" s="1"/>
    </row>
    <row r="1005" spans="1:1" ht="12.75" customHeight="1" x14ac:dyDescent="0.2">
      <c r="A1005" s="1"/>
    </row>
    <row r="1006" spans="1:1" ht="12.75" customHeight="1" x14ac:dyDescent="0.2">
      <c r="A1006" s="1"/>
    </row>
    <row r="1007" spans="1:1" ht="12.75" customHeight="1" x14ac:dyDescent="0.2">
      <c r="A1007" s="1"/>
    </row>
    <row r="1008" spans="1:1" ht="12.75" customHeight="1" x14ac:dyDescent="0.2">
      <c r="A1008" s="1"/>
    </row>
    <row r="1009" spans="1:1" ht="12.75" customHeight="1" x14ac:dyDescent="0.2">
      <c r="A1009" s="1"/>
    </row>
    <row r="1010" spans="1:1" ht="12.75" customHeight="1" x14ac:dyDescent="0.2">
      <c r="A1010" s="1"/>
    </row>
    <row r="1011" spans="1:1" ht="12.75" customHeight="1" x14ac:dyDescent="0.2">
      <c r="A1011" s="1"/>
    </row>
    <row r="1012" spans="1:1" ht="12.75" customHeight="1" x14ac:dyDescent="0.2">
      <c r="A1012" s="1"/>
    </row>
    <row r="1013" spans="1:1" ht="12.75" customHeight="1" x14ac:dyDescent="0.2">
      <c r="A1013" s="1"/>
    </row>
    <row r="1014" spans="1:1" ht="12.75" customHeight="1" x14ac:dyDescent="0.2">
      <c r="A1014" s="1"/>
    </row>
    <row r="1015" spans="1:1" ht="12.75" customHeight="1" x14ac:dyDescent="0.2">
      <c r="A1015" s="1"/>
    </row>
    <row r="1016" spans="1:1" ht="12.75" customHeight="1" x14ac:dyDescent="0.2">
      <c r="A1016" s="1"/>
    </row>
    <row r="1017" spans="1:1" ht="12.75" customHeight="1" x14ac:dyDescent="0.2">
      <c r="A1017" s="1"/>
    </row>
    <row r="1018" spans="1:1" ht="12.75" customHeight="1" x14ac:dyDescent="0.2">
      <c r="A1018" s="1"/>
    </row>
    <row r="1019" spans="1:1" ht="12.75" customHeight="1" x14ac:dyDescent="0.2">
      <c r="A1019" s="1"/>
    </row>
    <row r="1020" spans="1:1" ht="12.75" customHeight="1" x14ac:dyDescent="0.2">
      <c r="A1020" s="1"/>
    </row>
    <row r="1021" spans="1:1" ht="12.75" customHeight="1" x14ac:dyDescent="0.2">
      <c r="A1021" s="1"/>
    </row>
    <row r="1022" spans="1:1" ht="12.75" customHeight="1" x14ac:dyDescent="0.2">
      <c r="A1022" s="1"/>
    </row>
    <row r="1023" spans="1:1" ht="12.75" customHeight="1" x14ac:dyDescent="0.2">
      <c r="A1023" s="1"/>
    </row>
    <row r="1024" spans="1:1" ht="12.75" customHeight="1" x14ac:dyDescent="0.2">
      <c r="A1024" s="1"/>
    </row>
    <row r="1025" spans="1:1" ht="12.75" customHeight="1" x14ac:dyDescent="0.2">
      <c r="A1025" s="1"/>
    </row>
    <row r="1026" spans="1:1" ht="12.75" customHeight="1" x14ac:dyDescent="0.2">
      <c r="A1026" s="1"/>
    </row>
    <row r="1027" spans="1:1" ht="12.75" customHeight="1" x14ac:dyDescent="0.2">
      <c r="A1027" s="1"/>
    </row>
    <row r="1028" spans="1:1" ht="12.75" customHeight="1" x14ac:dyDescent="0.2">
      <c r="A1028" s="1"/>
    </row>
    <row r="1029" spans="1:1" ht="12.75" customHeight="1" x14ac:dyDescent="0.2">
      <c r="A1029" s="1"/>
    </row>
    <row r="1030" spans="1:1" ht="12.75" customHeight="1" x14ac:dyDescent="0.2">
      <c r="A1030" s="1"/>
    </row>
    <row r="1031" spans="1:1" ht="12.75" customHeight="1" x14ac:dyDescent="0.2">
      <c r="A1031" s="1"/>
    </row>
    <row r="1032" spans="1:1" ht="12.75" customHeight="1" x14ac:dyDescent="0.2">
      <c r="A1032" s="1"/>
    </row>
    <row r="1033" spans="1:1" ht="12.75" customHeight="1" x14ac:dyDescent="0.2">
      <c r="A1033" s="1"/>
    </row>
    <row r="1034" spans="1:1" ht="12.75" customHeight="1" x14ac:dyDescent="0.2">
      <c r="A1034" s="1"/>
    </row>
    <row r="1035" spans="1:1" ht="12.75" customHeight="1" x14ac:dyDescent="0.2">
      <c r="A1035" s="1"/>
    </row>
    <row r="1036" spans="1:1" ht="12.75" customHeight="1" x14ac:dyDescent="0.2">
      <c r="A1036" s="1"/>
    </row>
    <row r="1037" spans="1:1" ht="12.75" customHeight="1" x14ac:dyDescent="0.2">
      <c r="A1037" s="1"/>
    </row>
    <row r="1038" spans="1:1" ht="12.75" customHeight="1" x14ac:dyDescent="0.2">
      <c r="A1038" s="1"/>
    </row>
    <row r="1039" spans="1:1" ht="12.75" customHeight="1" x14ac:dyDescent="0.2">
      <c r="A1039" s="1"/>
    </row>
    <row r="1040" spans="1:1" ht="12.75" customHeight="1" x14ac:dyDescent="0.2">
      <c r="A1040" s="1"/>
    </row>
    <row r="1041" spans="1:1" ht="12.75" customHeight="1" x14ac:dyDescent="0.2">
      <c r="A1041" s="1"/>
    </row>
    <row r="1042" spans="1:1" ht="12.75" customHeight="1" x14ac:dyDescent="0.2">
      <c r="A1042" s="1"/>
    </row>
    <row r="1043" spans="1:1" ht="12.75" customHeight="1" x14ac:dyDescent="0.2">
      <c r="A1043" s="1"/>
    </row>
    <row r="1044" spans="1:1" ht="12.75" customHeight="1" x14ac:dyDescent="0.2">
      <c r="A1044" s="1"/>
    </row>
    <row r="1045" spans="1:1" ht="12.75" customHeight="1" x14ac:dyDescent="0.2">
      <c r="A1045" s="1"/>
    </row>
    <row r="1046" spans="1:1" ht="12.75" customHeight="1" x14ac:dyDescent="0.2">
      <c r="A1046" s="1"/>
    </row>
    <row r="1047" spans="1:1" ht="12.75" customHeight="1" x14ac:dyDescent="0.2">
      <c r="A1047" s="1"/>
    </row>
    <row r="1048" spans="1:1" ht="12.75" customHeight="1" x14ac:dyDescent="0.2">
      <c r="A1048" s="1"/>
    </row>
    <row r="1049" spans="1:1" ht="12.75" customHeight="1" x14ac:dyDescent="0.2">
      <c r="A1049" s="1"/>
    </row>
    <row r="1050" spans="1:1" ht="12.75" customHeight="1" x14ac:dyDescent="0.2">
      <c r="A1050" s="1"/>
    </row>
    <row r="1051" spans="1:1" ht="12.75" customHeight="1" x14ac:dyDescent="0.2">
      <c r="A1051" s="1"/>
    </row>
    <row r="1052" spans="1:1" ht="12.75" customHeight="1" x14ac:dyDescent="0.2">
      <c r="A1052" s="1"/>
    </row>
    <row r="1053" spans="1:1" ht="12.75" customHeight="1" x14ac:dyDescent="0.2">
      <c r="A1053" s="1"/>
    </row>
    <row r="1054" spans="1:1" ht="12.75" customHeight="1" x14ac:dyDescent="0.2">
      <c r="A1054" s="1"/>
    </row>
    <row r="1055" spans="1:1" ht="12.75" customHeight="1" x14ac:dyDescent="0.2">
      <c r="A1055" s="1"/>
    </row>
    <row r="1056" spans="1:1" ht="12.75" customHeight="1" x14ac:dyDescent="0.2">
      <c r="A1056" s="1"/>
    </row>
    <row r="1057" spans="1:1" ht="12.75" customHeight="1" x14ac:dyDescent="0.2">
      <c r="A1057" s="1"/>
    </row>
    <row r="1058" spans="1:1" ht="12.75" customHeight="1" x14ac:dyDescent="0.2">
      <c r="A1058" s="1"/>
    </row>
    <row r="1059" spans="1:1" ht="12.75" customHeight="1" x14ac:dyDescent="0.2">
      <c r="A1059" s="1"/>
    </row>
    <row r="1060" spans="1:1" ht="12.75" customHeight="1" x14ac:dyDescent="0.2">
      <c r="A1060" s="1"/>
    </row>
    <row r="1061" spans="1:1" ht="12.75" customHeight="1" x14ac:dyDescent="0.2">
      <c r="A1061" s="1"/>
    </row>
    <row r="1062" spans="1:1" ht="12.75" customHeight="1" x14ac:dyDescent="0.2">
      <c r="A1062" s="1"/>
    </row>
    <row r="1063" spans="1:1" ht="12.75" customHeight="1" x14ac:dyDescent="0.2">
      <c r="A1063" s="1"/>
    </row>
    <row r="1064" spans="1:1" ht="12.75" customHeight="1" x14ac:dyDescent="0.2">
      <c r="A1064" s="1"/>
    </row>
    <row r="1065" spans="1:1" ht="12.75" customHeight="1" x14ac:dyDescent="0.2">
      <c r="A1065" s="1"/>
    </row>
    <row r="1066" spans="1:1" ht="12.75" customHeight="1" x14ac:dyDescent="0.2">
      <c r="A1066" s="1"/>
    </row>
    <row r="1067" spans="1:1" ht="12.75" customHeight="1" x14ac:dyDescent="0.2">
      <c r="A1067" s="1"/>
    </row>
    <row r="1068" spans="1:1" ht="12.75" customHeight="1" x14ac:dyDescent="0.2">
      <c r="A1068" s="1"/>
    </row>
    <row r="1069" spans="1:1" ht="12.75" customHeight="1" x14ac:dyDescent="0.2">
      <c r="A1069" s="1"/>
    </row>
    <row r="1070" spans="1:1" ht="12.75" customHeight="1" x14ac:dyDescent="0.2">
      <c r="A1070" s="1"/>
    </row>
    <row r="1071" spans="1:1" ht="12.75" customHeight="1" x14ac:dyDescent="0.2">
      <c r="A1071" s="1"/>
    </row>
    <row r="1072" spans="1:1" ht="12.75" customHeight="1" x14ac:dyDescent="0.2">
      <c r="A1072" s="1"/>
    </row>
    <row r="1073" spans="1:1" ht="12.75" customHeight="1" x14ac:dyDescent="0.2">
      <c r="A1073" s="1"/>
    </row>
    <row r="1074" spans="1:1" ht="12.75" customHeight="1" x14ac:dyDescent="0.2">
      <c r="A1074" s="1"/>
    </row>
    <row r="1075" spans="1:1" ht="12.75" customHeight="1" x14ac:dyDescent="0.2">
      <c r="A1075" s="1"/>
    </row>
    <row r="1076" spans="1:1" ht="12.75" customHeight="1" x14ac:dyDescent="0.2">
      <c r="A1076" s="1"/>
    </row>
    <row r="1077" spans="1:1" ht="12.75" customHeight="1" x14ac:dyDescent="0.2">
      <c r="A1077" s="1"/>
    </row>
    <row r="1078" spans="1:1" ht="12.75" customHeight="1" x14ac:dyDescent="0.2">
      <c r="A1078" s="1"/>
    </row>
    <row r="1079" spans="1:1" ht="12.75" customHeight="1" x14ac:dyDescent="0.2">
      <c r="A1079" s="1"/>
    </row>
    <row r="1080" spans="1:1" ht="12.75" customHeight="1" x14ac:dyDescent="0.2">
      <c r="A1080" s="1"/>
    </row>
    <row r="1081" spans="1:1" ht="12.75" customHeight="1" x14ac:dyDescent="0.2">
      <c r="A1081" s="1"/>
    </row>
    <row r="1082" spans="1:1" ht="12.75" customHeight="1" x14ac:dyDescent="0.2">
      <c r="A1082" s="1"/>
    </row>
    <row r="1083" spans="1:1" ht="12.75" customHeight="1" x14ac:dyDescent="0.2">
      <c r="A1083" s="1"/>
    </row>
    <row r="1084" spans="1:1" ht="12.75" customHeight="1" x14ac:dyDescent="0.2">
      <c r="A1084" s="1"/>
    </row>
    <row r="1085" spans="1:1" ht="12.75" customHeight="1" x14ac:dyDescent="0.2">
      <c r="A1085" s="1"/>
    </row>
    <row r="1086" spans="1:1" ht="12.75" customHeight="1" x14ac:dyDescent="0.2">
      <c r="A1086" s="1"/>
    </row>
    <row r="1087" spans="1:1" ht="12.75" customHeight="1" x14ac:dyDescent="0.2">
      <c r="A1087" s="1"/>
    </row>
    <row r="1088" spans="1:1" ht="12.75" customHeight="1" x14ac:dyDescent="0.2">
      <c r="A1088" s="1"/>
    </row>
    <row r="1089" spans="1:1" ht="12.75" customHeight="1" x14ac:dyDescent="0.2">
      <c r="A1089" s="1"/>
    </row>
    <row r="1090" spans="1:1" ht="12.75" customHeight="1" x14ac:dyDescent="0.2">
      <c r="A1090" s="1"/>
    </row>
    <row r="1091" spans="1:1" ht="12.75" customHeight="1" x14ac:dyDescent="0.2">
      <c r="A1091" s="1"/>
    </row>
    <row r="1092" spans="1:1" ht="12.75" customHeight="1" x14ac:dyDescent="0.2">
      <c r="A1092" s="1"/>
    </row>
    <row r="1093" spans="1:1" ht="12.75" customHeight="1" x14ac:dyDescent="0.2">
      <c r="A1093" s="1"/>
    </row>
    <row r="1094" spans="1:1" ht="12.75" customHeight="1" x14ac:dyDescent="0.2">
      <c r="A1094" s="1"/>
    </row>
    <row r="1095" spans="1:1" ht="12.75" customHeight="1" x14ac:dyDescent="0.2">
      <c r="A1095" s="1"/>
    </row>
    <row r="1096" spans="1:1" ht="12.75" customHeight="1" x14ac:dyDescent="0.2">
      <c r="A1096" s="1"/>
    </row>
    <row r="1097" spans="1:1" ht="12.75" customHeight="1" x14ac:dyDescent="0.2">
      <c r="A1097" s="1"/>
    </row>
    <row r="1098" spans="1:1" ht="12.75" customHeight="1" x14ac:dyDescent="0.2">
      <c r="A1098" s="1"/>
    </row>
    <row r="1099" spans="1:1" ht="12.75" customHeight="1" x14ac:dyDescent="0.2">
      <c r="A1099" s="1"/>
    </row>
    <row r="1100" spans="1:1" ht="12.75" customHeight="1" x14ac:dyDescent="0.2">
      <c r="A1100" s="1"/>
    </row>
    <row r="1101" spans="1:1" ht="12.75" customHeight="1" x14ac:dyDescent="0.2">
      <c r="A1101" s="1"/>
    </row>
    <row r="1102" spans="1:1" ht="12.75" customHeight="1" x14ac:dyDescent="0.2">
      <c r="A1102" s="1"/>
    </row>
    <row r="1103" spans="1:1" ht="12.75" customHeight="1" x14ac:dyDescent="0.2">
      <c r="A1103" s="1"/>
    </row>
    <row r="1104" spans="1:1" ht="12.75" customHeight="1" x14ac:dyDescent="0.2">
      <c r="A1104" s="1"/>
    </row>
    <row r="1105" spans="1:1" ht="12.75" customHeight="1" x14ac:dyDescent="0.2">
      <c r="A1105" s="1"/>
    </row>
    <row r="1106" spans="1:1" ht="12.75" customHeight="1" x14ac:dyDescent="0.2">
      <c r="A1106" s="1"/>
    </row>
    <row r="1107" spans="1:1" ht="12.75" customHeight="1" x14ac:dyDescent="0.2">
      <c r="A1107" s="1"/>
    </row>
    <row r="1108" spans="1:1" ht="12.75" customHeight="1" x14ac:dyDescent="0.2">
      <c r="A1108" s="1"/>
    </row>
    <row r="1109" spans="1:1" ht="12.75" customHeight="1" x14ac:dyDescent="0.2">
      <c r="A1109" s="1"/>
    </row>
    <row r="1110" spans="1:1" ht="12.75" customHeight="1" x14ac:dyDescent="0.2">
      <c r="A1110" s="1"/>
    </row>
    <row r="1111" spans="1:1" ht="12.75" customHeight="1" x14ac:dyDescent="0.2">
      <c r="A1111" s="1"/>
    </row>
    <row r="1112" spans="1:1" ht="12.75" customHeight="1" x14ac:dyDescent="0.2">
      <c r="A1112" s="1"/>
    </row>
    <row r="1113" spans="1:1" ht="12.75" customHeight="1" x14ac:dyDescent="0.2">
      <c r="A1113" s="1"/>
    </row>
    <row r="1114" spans="1:1" ht="12.75" customHeight="1" x14ac:dyDescent="0.2">
      <c r="A1114" s="1"/>
    </row>
    <row r="1115" spans="1:1" ht="12.75" customHeight="1" x14ac:dyDescent="0.2">
      <c r="A1115" s="1"/>
    </row>
    <row r="1116" spans="1:1" ht="12.75" customHeight="1" x14ac:dyDescent="0.2">
      <c r="A1116" s="1"/>
    </row>
    <row r="1117" spans="1:1" ht="12.75" customHeight="1" x14ac:dyDescent="0.2">
      <c r="A1117" s="1"/>
    </row>
    <row r="1118" spans="1:1" ht="12.75" customHeight="1" x14ac:dyDescent="0.2">
      <c r="A1118" s="1"/>
    </row>
    <row r="1119" spans="1:1" ht="12.75" customHeight="1" x14ac:dyDescent="0.2">
      <c r="A1119" s="1"/>
    </row>
    <row r="1120" spans="1:1" ht="12.75" customHeight="1" x14ac:dyDescent="0.2">
      <c r="A1120" s="1"/>
    </row>
    <row r="1121" spans="1:1" ht="12.75" customHeight="1" x14ac:dyDescent="0.2">
      <c r="A1121" s="1"/>
    </row>
    <row r="1122" spans="1:1" ht="12.75" customHeight="1" x14ac:dyDescent="0.2">
      <c r="A1122" s="1"/>
    </row>
    <row r="1123" spans="1:1" ht="12.75" customHeight="1" x14ac:dyDescent="0.2">
      <c r="A1123" s="1"/>
    </row>
    <row r="1124" spans="1:1" ht="12.75" customHeight="1" x14ac:dyDescent="0.2">
      <c r="A1124" s="1"/>
    </row>
    <row r="1125" spans="1:1" ht="12.75" customHeight="1" x14ac:dyDescent="0.2">
      <c r="A1125" s="1"/>
    </row>
    <row r="1126" spans="1:1" ht="12.75" customHeight="1" x14ac:dyDescent="0.2">
      <c r="A1126" s="1"/>
    </row>
    <row r="1127" spans="1:1" ht="12.75" customHeight="1" x14ac:dyDescent="0.2">
      <c r="A1127" s="1"/>
    </row>
    <row r="1128" spans="1:1" ht="12.75" customHeight="1" x14ac:dyDescent="0.2">
      <c r="A1128" s="1"/>
    </row>
    <row r="1129" spans="1:1" ht="12.75" customHeight="1" x14ac:dyDescent="0.2">
      <c r="A1129" s="1"/>
    </row>
    <row r="1130" spans="1:1" ht="12.75" customHeight="1" x14ac:dyDescent="0.2">
      <c r="A1130" s="1"/>
    </row>
    <row r="1131" spans="1:1" ht="12.75" customHeight="1" x14ac:dyDescent="0.2">
      <c r="A1131" s="1"/>
    </row>
    <row r="1132" spans="1:1" ht="12.75" customHeight="1" x14ac:dyDescent="0.2">
      <c r="A1132" s="1"/>
    </row>
    <row r="1133" spans="1:1" ht="12.75" customHeight="1" x14ac:dyDescent="0.2">
      <c r="A1133" s="1"/>
    </row>
    <row r="1134" spans="1:1" ht="12.75" customHeight="1" x14ac:dyDescent="0.2">
      <c r="A1134" s="1"/>
    </row>
    <row r="1135" spans="1:1" ht="12.75" customHeight="1" x14ac:dyDescent="0.2">
      <c r="A1135" s="1"/>
    </row>
    <row r="1136" spans="1:1" ht="12.75" customHeight="1" x14ac:dyDescent="0.2">
      <c r="A1136" s="1"/>
    </row>
    <row r="1137" spans="1:1" ht="12.75" customHeight="1" x14ac:dyDescent="0.2">
      <c r="A1137" s="1"/>
    </row>
    <row r="1138" spans="1:1" ht="12.75" customHeight="1" x14ac:dyDescent="0.2">
      <c r="A1138" s="1"/>
    </row>
    <row r="1139" spans="1:1" ht="12.75" customHeight="1" x14ac:dyDescent="0.2">
      <c r="A1139" s="1"/>
    </row>
    <row r="1140" spans="1:1" ht="12.75" customHeight="1" x14ac:dyDescent="0.2">
      <c r="A1140" s="1"/>
    </row>
    <row r="1141" spans="1:1" ht="12.75" customHeight="1" x14ac:dyDescent="0.2">
      <c r="A1141" s="1"/>
    </row>
    <row r="1142" spans="1:1" ht="12.75" customHeight="1" x14ac:dyDescent="0.2">
      <c r="A1142" s="1"/>
    </row>
    <row r="1143" spans="1:1" ht="12.75" customHeight="1" x14ac:dyDescent="0.2">
      <c r="A1143" s="1"/>
    </row>
    <row r="1144" spans="1:1" ht="12.75" customHeight="1" x14ac:dyDescent="0.2">
      <c r="A1144" s="1"/>
    </row>
    <row r="1145" spans="1:1" ht="12.75" customHeight="1" x14ac:dyDescent="0.2">
      <c r="A1145" s="1"/>
    </row>
    <row r="1146" spans="1:1" ht="12.75" customHeight="1" x14ac:dyDescent="0.2">
      <c r="A1146" s="1"/>
    </row>
    <row r="1147" spans="1:1" ht="12.75" customHeight="1" x14ac:dyDescent="0.2">
      <c r="A1147" s="1"/>
    </row>
    <row r="1148" spans="1:1" ht="12.75" customHeight="1" x14ac:dyDescent="0.2">
      <c r="A1148" s="1"/>
    </row>
    <row r="1149" spans="1:1" ht="12.75" customHeight="1" x14ac:dyDescent="0.2">
      <c r="A1149" s="1"/>
    </row>
    <row r="1150" spans="1:1" ht="12.75" customHeight="1" x14ac:dyDescent="0.2">
      <c r="A1150" s="1"/>
    </row>
    <row r="1151" spans="1:1" ht="12.75" customHeight="1" x14ac:dyDescent="0.2">
      <c r="A1151" s="1"/>
    </row>
    <row r="1152" spans="1:1" ht="12.75" customHeight="1" x14ac:dyDescent="0.2">
      <c r="A1152" s="1"/>
    </row>
    <row r="1153" spans="1:1" ht="12.75" customHeight="1" x14ac:dyDescent="0.2">
      <c r="A1153" s="1"/>
    </row>
    <row r="1154" spans="1:1" ht="12.75" customHeight="1" x14ac:dyDescent="0.2">
      <c r="A1154" s="1"/>
    </row>
    <row r="1155" spans="1:1" ht="12.75" customHeight="1" x14ac:dyDescent="0.2">
      <c r="A1155" s="1"/>
    </row>
    <row r="1156" spans="1:1" ht="12.75" customHeight="1" x14ac:dyDescent="0.2">
      <c r="A1156" s="1"/>
    </row>
    <row r="1157" spans="1:1" ht="12.75" customHeight="1" x14ac:dyDescent="0.2">
      <c r="A1157" s="1"/>
    </row>
    <row r="1158" spans="1:1" ht="12.75" customHeight="1" x14ac:dyDescent="0.2">
      <c r="A1158" s="1"/>
    </row>
    <row r="1159" spans="1:1" ht="12.75" customHeight="1" x14ac:dyDescent="0.2">
      <c r="A1159" s="1"/>
    </row>
    <row r="1160" spans="1:1" ht="12.75" customHeight="1" x14ac:dyDescent="0.2">
      <c r="A1160" s="1"/>
    </row>
    <row r="1161" spans="1:1" ht="12.75" customHeight="1" x14ac:dyDescent="0.2">
      <c r="A1161" s="1"/>
    </row>
    <row r="1162" spans="1:1" ht="12.75" customHeight="1" x14ac:dyDescent="0.2">
      <c r="A1162" s="1"/>
    </row>
    <row r="1163" spans="1:1" ht="12.75" customHeight="1" x14ac:dyDescent="0.2">
      <c r="A1163" s="1"/>
    </row>
    <row r="1164" spans="1:1" ht="12.75" customHeight="1" x14ac:dyDescent="0.2">
      <c r="A1164" s="1"/>
    </row>
    <row r="1165" spans="1:1" ht="12.75" customHeight="1" x14ac:dyDescent="0.2">
      <c r="A1165" s="1"/>
    </row>
    <row r="1166" spans="1:1" ht="12.75" customHeight="1" x14ac:dyDescent="0.2">
      <c r="A1166" s="1"/>
    </row>
    <row r="1167" spans="1:1" ht="12.75" customHeight="1" x14ac:dyDescent="0.2">
      <c r="A1167" s="1"/>
    </row>
    <row r="1168" spans="1:1" ht="12.75" customHeight="1" x14ac:dyDescent="0.2">
      <c r="A1168" s="1"/>
    </row>
    <row r="1169" spans="1:1" ht="12.75" customHeight="1" x14ac:dyDescent="0.2">
      <c r="A1169" s="1"/>
    </row>
    <row r="1170" spans="1:1" ht="12.75" customHeight="1" x14ac:dyDescent="0.2">
      <c r="A1170" s="1"/>
    </row>
    <row r="1171" spans="1:1" ht="12.75" customHeight="1" x14ac:dyDescent="0.2">
      <c r="A1171" s="1"/>
    </row>
    <row r="1172" spans="1:1" ht="12.75" customHeight="1" x14ac:dyDescent="0.2">
      <c r="A1172" s="1"/>
    </row>
    <row r="1173" spans="1:1" ht="12.75" customHeight="1" x14ac:dyDescent="0.2">
      <c r="A1173" s="1"/>
    </row>
    <row r="1174" spans="1:1" ht="12.75" customHeight="1" x14ac:dyDescent="0.2">
      <c r="A1174" s="1"/>
    </row>
    <row r="1175" spans="1:1" ht="12.75" customHeight="1" x14ac:dyDescent="0.2">
      <c r="A1175" s="1"/>
    </row>
    <row r="1176" spans="1:1" ht="12.75" customHeight="1" x14ac:dyDescent="0.2">
      <c r="A1176" s="1"/>
    </row>
    <row r="1177" spans="1:1" ht="12.75" customHeight="1" x14ac:dyDescent="0.2">
      <c r="A1177" s="1"/>
    </row>
    <row r="1178" spans="1:1" ht="12.75" customHeight="1" x14ac:dyDescent="0.2">
      <c r="A1178" s="1"/>
    </row>
    <row r="1179" spans="1:1" ht="12.75" customHeight="1" x14ac:dyDescent="0.2">
      <c r="A1179" s="1"/>
    </row>
    <row r="1180" spans="1:1" ht="12.75" customHeight="1" x14ac:dyDescent="0.2">
      <c r="A1180" s="1"/>
    </row>
    <row r="1181" spans="1:1" ht="12.75" customHeight="1" x14ac:dyDescent="0.2">
      <c r="A1181" s="1"/>
    </row>
    <row r="1182" spans="1:1" ht="12.75" customHeight="1" x14ac:dyDescent="0.2">
      <c r="A1182" s="1"/>
    </row>
    <row r="1183" spans="1:1" ht="12.75" customHeight="1" x14ac:dyDescent="0.2">
      <c r="A1183" s="1"/>
    </row>
    <row r="1184" spans="1:1" ht="12.75" customHeight="1" x14ac:dyDescent="0.2">
      <c r="A1184" s="1"/>
    </row>
    <row r="1185" spans="1:1" ht="12.75" customHeight="1" x14ac:dyDescent="0.2">
      <c r="A1185" s="1"/>
    </row>
    <row r="1186" spans="1:1" ht="12.75" customHeight="1" x14ac:dyDescent="0.2">
      <c r="A1186" s="1"/>
    </row>
    <row r="1187" spans="1:1" ht="12.75" customHeight="1" x14ac:dyDescent="0.2">
      <c r="A1187" s="1"/>
    </row>
    <row r="1188" spans="1:1" ht="12.75" customHeight="1" x14ac:dyDescent="0.2">
      <c r="A1188" s="1"/>
    </row>
    <row r="1189" spans="1:1" ht="12.75" customHeight="1" x14ac:dyDescent="0.2">
      <c r="A1189" s="1"/>
    </row>
    <row r="1190" spans="1:1" ht="12.75" customHeight="1" x14ac:dyDescent="0.2">
      <c r="A1190" s="1"/>
    </row>
    <row r="1191" spans="1:1" ht="12.75" customHeight="1" x14ac:dyDescent="0.2">
      <c r="A1191" s="1"/>
    </row>
    <row r="1192" spans="1:1" ht="12.75" customHeight="1" x14ac:dyDescent="0.2">
      <c r="A1192" s="1"/>
    </row>
    <row r="1193" spans="1:1" ht="12.75" customHeight="1" x14ac:dyDescent="0.2">
      <c r="A1193" s="1"/>
    </row>
    <row r="1194" spans="1:1" ht="12.75" customHeight="1" x14ac:dyDescent="0.2">
      <c r="A1194" s="1"/>
    </row>
    <row r="1195" spans="1:1" ht="12.75" customHeight="1" x14ac:dyDescent="0.2">
      <c r="A1195" s="1"/>
    </row>
    <row r="1196" spans="1:1" ht="12.75" customHeight="1" x14ac:dyDescent="0.2">
      <c r="A1196" s="1"/>
    </row>
    <row r="1197" spans="1:1" ht="12.75" customHeight="1" x14ac:dyDescent="0.2">
      <c r="A1197" s="1"/>
    </row>
    <row r="1198" spans="1:1" ht="12.75" customHeight="1" x14ac:dyDescent="0.2">
      <c r="A1198" s="1"/>
    </row>
    <row r="1199" spans="1:1" ht="12.75" customHeight="1" x14ac:dyDescent="0.2">
      <c r="A1199" s="1"/>
    </row>
    <row r="1200" spans="1:1" ht="12.75" customHeight="1" x14ac:dyDescent="0.2">
      <c r="A1200" s="1"/>
    </row>
    <row r="1201" spans="1:1" ht="12.75" customHeight="1" x14ac:dyDescent="0.2">
      <c r="A1201" s="1"/>
    </row>
    <row r="1202" spans="1:1" ht="12.75" customHeight="1" x14ac:dyDescent="0.2">
      <c r="A1202" s="1"/>
    </row>
    <row r="1203" spans="1:1" ht="12.75" customHeight="1" x14ac:dyDescent="0.2">
      <c r="A1203" s="1"/>
    </row>
    <row r="1204" spans="1:1" ht="12.75" customHeight="1" x14ac:dyDescent="0.2">
      <c r="A1204" s="1"/>
    </row>
    <row r="1205" spans="1:1" ht="12.75" customHeight="1" x14ac:dyDescent="0.2">
      <c r="A1205" s="1"/>
    </row>
    <row r="1206" spans="1:1" ht="12.75" customHeight="1" x14ac:dyDescent="0.2">
      <c r="A1206" s="1"/>
    </row>
    <row r="1207" spans="1:1" ht="12.75" customHeight="1" x14ac:dyDescent="0.2">
      <c r="A1207" s="1"/>
    </row>
    <row r="1208" spans="1:1" ht="12.75" customHeight="1" x14ac:dyDescent="0.2">
      <c r="A1208" s="1"/>
    </row>
    <row r="1209" spans="1:1" ht="12.75" customHeight="1" x14ac:dyDescent="0.2">
      <c r="A1209" s="1"/>
    </row>
    <row r="1210" spans="1:1" ht="12.75" customHeight="1" x14ac:dyDescent="0.2">
      <c r="A1210" s="1"/>
    </row>
    <row r="1211" spans="1:1" ht="12.75" customHeight="1" x14ac:dyDescent="0.2">
      <c r="A1211" s="1"/>
    </row>
    <row r="1212" spans="1:1" ht="12.75" customHeight="1" x14ac:dyDescent="0.2">
      <c r="A1212" s="1"/>
    </row>
    <row r="1213" spans="1:1" ht="12.75" customHeight="1" x14ac:dyDescent="0.2">
      <c r="A1213" s="1"/>
    </row>
    <row r="1214" spans="1:1" ht="12.75" customHeight="1" x14ac:dyDescent="0.2">
      <c r="A1214" s="1"/>
    </row>
    <row r="1215" spans="1:1" ht="12.75" customHeight="1" x14ac:dyDescent="0.2">
      <c r="A1215" s="1"/>
    </row>
    <row r="1216" spans="1:1" ht="12.75" customHeight="1" x14ac:dyDescent="0.2">
      <c r="A1216" s="1"/>
    </row>
    <row r="1217" spans="1:1" ht="12.75" customHeight="1" x14ac:dyDescent="0.2">
      <c r="A1217" s="1"/>
    </row>
    <row r="1218" spans="1:1" ht="12.75" customHeight="1" x14ac:dyDescent="0.2">
      <c r="A1218" s="1"/>
    </row>
    <row r="1219" spans="1:1" ht="12.75" customHeight="1" x14ac:dyDescent="0.2">
      <c r="A1219" s="1"/>
    </row>
    <row r="1220" spans="1:1" ht="12.75" customHeight="1" x14ac:dyDescent="0.2">
      <c r="A1220" s="1"/>
    </row>
    <row r="1221" spans="1:1" ht="12.75" customHeight="1" x14ac:dyDescent="0.2">
      <c r="A1221" s="1"/>
    </row>
    <row r="1222" spans="1:1" ht="12.75" customHeight="1" x14ac:dyDescent="0.2">
      <c r="A1222" s="1"/>
    </row>
    <row r="1223" spans="1:1" ht="12.75" customHeight="1" x14ac:dyDescent="0.2">
      <c r="A1223" s="1"/>
    </row>
    <row r="1224" spans="1:1" ht="12.75" customHeight="1" x14ac:dyDescent="0.2">
      <c r="A1224" s="1"/>
    </row>
    <row r="1225" spans="1:1" ht="12.75" customHeight="1" x14ac:dyDescent="0.2">
      <c r="A1225" s="1"/>
    </row>
    <row r="1226" spans="1:1" ht="12.75" customHeight="1" x14ac:dyDescent="0.2">
      <c r="A1226" s="1"/>
    </row>
    <row r="1227" spans="1:1" ht="12.75" customHeight="1" x14ac:dyDescent="0.2">
      <c r="A1227" s="1"/>
    </row>
    <row r="1228" spans="1:1" ht="12.75" customHeight="1" x14ac:dyDescent="0.2">
      <c r="A1228" s="1"/>
    </row>
    <row r="1229" spans="1:1" ht="12.75" customHeight="1" x14ac:dyDescent="0.2">
      <c r="A1229" s="1"/>
    </row>
    <row r="1230" spans="1:1" ht="12.75" customHeight="1" x14ac:dyDescent="0.2">
      <c r="A1230" s="1"/>
    </row>
    <row r="1231" spans="1:1" ht="12.75" customHeight="1" x14ac:dyDescent="0.2">
      <c r="A1231" s="1"/>
    </row>
    <row r="1232" spans="1:1" ht="12.75" customHeight="1" x14ac:dyDescent="0.2">
      <c r="A1232" s="1"/>
    </row>
    <row r="1233" spans="1:1" ht="12.75" customHeight="1" x14ac:dyDescent="0.2">
      <c r="A1233" s="1"/>
    </row>
    <row r="1234" spans="1:1" ht="12.75" customHeight="1" x14ac:dyDescent="0.2">
      <c r="A1234" s="1"/>
    </row>
    <row r="1235" spans="1:1" ht="12.75" customHeight="1" x14ac:dyDescent="0.2">
      <c r="A1235" s="1"/>
    </row>
    <row r="1236" spans="1:1" ht="12.75" customHeight="1" x14ac:dyDescent="0.2">
      <c r="A1236" s="1"/>
    </row>
    <row r="1237" spans="1:1" ht="12.75" customHeight="1" x14ac:dyDescent="0.2">
      <c r="A1237" s="1"/>
    </row>
    <row r="1238" spans="1:1" ht="12.75" customHeight="1" x14ac:dyDescent="0.2">
      <c r="A1238" s="1"/>
    </row>
    <row r="1239" spans="1:1" ht="12.75" customHeight="1" x14ac:dyDescent="0.2">
      <c r="A1239" s="1"/>
    </row>
    <row r="1240" spans="1:1" ht="12.75" customHeight="1" x14ac:dyDescent="0.2">
      <c r="A1240" s="1"/>
    </row>
    <row r="1241" spans="1:1" ht="12.75" customHeight="1" x14ac:dyDescent="0.2">
      <c r="A1241" s="1"/>
    </row>
    <row r="1242" spans="1:1" ht="12.75" customHeight="1" x14ac:dyDescent="0.2">
      <c r="A1242" s="1"/>
    </row>
    <row r="1243" spans="1:1" ht="12.75" customHeight="1" x14ac:dyDescent="0.2">
      <c r="A1243" s="1"/>
    </row>
    <row r="1244" spans="1:1" ht="12.75" customHeight="1" x14ac:dyDescent="0.2">
      <c r="A1244" s="1"/>
    </row>
    <row r="1245" spans="1:1" ht="12.75" customHeight="1" x14ac:dyDescent="0.2">
      <c r="A1245" s="1"/>
    </row>
    <row r="1246" spans="1:1" ht="12.75" customHeight="1" x14ac:dyDescent="0.2">
      <c r="A1246" s="1"/>
    </row>
    <row r="1247" spans="1:1" ht="12.75" customHeight="1" x14ac:dyDescent="0.2">
      <c r="A1247" s="1"/>
    </row>
    <row r="1248" spans="1:1" ht="12.75" customHeight="1" x14ac:dyDescent="0.2">
      <c r="A1248" s="1"/>
    </row>
    <row r="1249" spans="1:1" ht="12.75" customHeight="1" x14ac:dyDescent="0.2">
      <c r="A1249" s="1"/>
    </row>
    <row r="1250" spans="1:1" ht="12.75" customHeight="1" x14ac:dyDescent="0.2">
      <c r="A1250" s="1"/>
    </row>
    <row r="1251" spans="1:1" ht="12.75" customHeight="1" x14ac:dyDescent="0.2">
      <c r="A1251" s="1"/>
    </row>
    <row r="1252" spans="1:1" ht="12.75" customHeight="1" x14ac:dyDescent="0.2">
      <c r="A1252" s="1"/>
    </row>
    <row r="1253" spans="1:1" ht="12.75" customHeight="1" x14ac:dyDescent="0.2">
      <c r="A1253" s="1"/>
    </row>
    <row r="1254" spans="1:1" ht="12.75" customHeight="1" x14ac:dyDescent="0.2">
      <c r="A1254" s="1"/>
    </row>
    <row r="1255" spans="1:1" ht="12.75" customHeight="1" x14ac:dyDescent="0.2">
      <c r="A1255" s="1"/>
    </row>
    <row r="1256" spans="1:1" ht="12.75" customHeight="1" x14ac:dyDescent="0.2">
      <c r="A1256" s="1"/>
    </row>
    <row r="1257" spans="1:1" ht="12.75" customHeight="1" x14ac:dyDescent="0.2">
      <c r="A1257" s="1"/>
    </row>
    <row r="1258" spans="1:1" ht="12.75" customHeight="1" x14ac:dyDescent="0.2">
      <c r="A1258" s="1"/>
    </row>
    <row r="1259" spans="1:1" ht="12.75" customHeight="1" x14ac:dyDescent="0.2">
      <c r="A1259" s="1"/>
    </row>
    <row r="1260" spans="1:1" ht="12.75" customHeight="1" x14ac:dyDescent="0.2">
      <c r="A1260" s="1"/>
    </row>
    <row r="1261" spans="1:1" ht="12.75" customHeight="1" x14ac:dyDescent="0.2">
      <c r="A1261" s="1"/>
    </row>
    <row r="1262" spans="1:1" ht="12.75" customHeight="1" x14ac:dyDescent="0.2">
      <c r="A1262" s="1"/>
    </row>
    <row r="1263" spans="1:1" ht="12.75" customHeight="1" x14ac:dyDescent="0.2">
      <c r="A1263" s="1"/>
    </row>
    <row r="1264" spans="1:1" ht="12.75" customHeight="1" x14ac:dyDescent="0.2">
      <c r="A1264" s="1"/>
    </row>
    <row r="1265" spans="1:1" ht="12.75" customHeight="1" x14ac:dyDescent="0.2">
      <c r="A1265" s="1"/>
    </row>
    <row r="1266" spans="1:1" ht="12.75" customHeight="1" x14ac:dyDescent="0.2">
      <c r="A1266" s="1"/>
    </row>
    <row r="1267" spans="1:1" ht="12.75" customHeight="1" x14ac:dyDescent="0.2">
      <c r="A1267" s="1"/>
    </row>
    <row r="1268" spans="1:1" ht="12.75" customHeight="1" x14ac:dyDescent="0.2">
      <c r="A1268" s="1"/>
    </row>
    <row r="1269" spans="1:1" ht="12.75" customHeight="1" x14ac:dyDescent="0.2">
      <c r="A1269" s="1"/>
    </row>
    <row r="1270" spans="1:1" ht="12.75" customHeight="1" x14ac:dyDescent="0.2">
      <c r="A1270" s="1"/>
    </row>
    <row r="1271" spans="1:1" ht="12.75" customHeight="1" x14ac:dyDescent="0.2">
      <c r="A1271" s="1"/>
    </row>
    <row r="1272" spans="1:1" ht="12.75" customHeight="1" x14ac:dyDescent="0.2">
      <c r="A1272" s="1"/>
    </row>
    <row r="1273" spans="1:1" ht="12.75" customHeight="1" x14ac:dyDescent="0.2">
      <c r="A1273" s="1"/>
    </row>
    <row r="1274" spans="1:1" ht="12.75" customHeight="1" x14ac:dyDescent="0.2">
      <c r="A1274" s="1"/>
    </row>
    <row r="1275" spans="1:1" ht="12.75" customHeight="1" x14ac:dyDescent="0.2">
      <c r="A1275" s="1"/>
    </row>
    <row r="1276" spans="1:1" ht="12.75" customHeight="1" x14ac:dyDescent="0.2">
      <c r="A1276" s="1"/>
    </row>
    <row r="1277" spans="1:1" ht="12.75" customHeight="1" x14ac:dyDescent="0.2">
      <c r="A1277" s="1"/>
    </row>
    <row r="1278" spans="1:1" ht="12.75" customHeight="1" x14ac:dyDescent="0.2">
      <c r="A1278" s="1"/>
    </row>
    <row r="1279" spans="1:1" ht="12.75" customHeight="1" x14ac:dyDescent="0.2">
      <c r="A1279" s="1"/>
    </row>
    <row r="1280" spans="1:1" ht="12.75" customHeight="1" x14ac:dyDescent="0.2">
      <c r="A1280" s="1"/>
    </row>
    <row r="1281" spans="1:1" ht="12.75" customHeight="1" x14ac:dyDescent="0.2">
      <c r="A1281" s="1"/>
    </row>
    <row r="1282" spans="1:1" ht="12.75" customHeight="1" x14ac:dyDescent="0.2">
      <c r="A1282" s="1"/>
    </row>
    <row r="1283" spans="1:1" ht="12.75" customHeight="1" x14ac:dyDescent="0.2">
      <c r="A1283" s="1"/>
    </row>
    <row r="1284" spans="1:1" ht="12.75" customHeight="1" x14ac:dyDescent="0.2">
      <c r="A1284" s="1"/>
    </row>
    <row r="1285" spans="1:1" ht="12.75" customHeight="1" x14ac:dyDescent="0.2">
      <c r="A1285" s="1"/>
    </row>
    <row r="1286" spans="1:1" ht="12.75" customHeight="1" x14ac:dyDescent="0.2">
      <c r="A1286" s="1"/>
    </row>
    <row r="1287" spans="1:1" ht="12.75" customHeight="1" x14ac:dyDescent="0.2">
      <c r="A1287" s="1"/>
    </row>
    <row r="1288" spans="1:1" ht="12.75" customHeight="1" x14ac:dyDescent="0.2">
      <c r="A1288" s="1"/>
    </row>
    <row r="1289" spans="1:1" ht="12.75" customHeight="1" x14ac:dyDescent="0.2">
      <c r="A1289" s="1"/>
    </row>
    <row r="1290" spans="1:1" ht="12.75" customHeight="1" x14ac:dyDescent="0.2">
      <c r="A1290" s="1"/>
    </row>
    <row r="1291" spans="1:1" ht="12.75" customHeight="1" x14ac:dyDescent="0.2">
      <c r="A1291" s="1"/>
    </row>
    <row r="1292" spans="1:1" ht="12.75" customHeight="1" x14ac:dyDescent="0.2">
      <c r="A1292" s="1"/>
    </row>
    <row r="1293" spans="1:1" ht="12.75" customHeight="1" x14ac:dyDescent="0.2">
      <c r="A1293" s="1"/>
    </row>
    <row r="1294" spans="1:1" ht="12.75" customHeight="1" x14ac:dyDescent="0.2">
      <c r="A1294" s="1"/>
    </row>
    <row r="1295" spans="1:1" ht="12.75" customHeight="1" x14ac:dyDescent="0.2">
      <c r="A1295" s="1"/>
    </row>
    <row r="1296" spans="1:1" ht="12.75" customHeight="1" x14ac:dyDescent="0.2">
      <c r="A1296" s="1"/>
    </row>
    <row r="1297" spans="1:1" ht="12.75" customHeight="1" x14ac:dyDescent="0.2">
      <c r="A1297" s="1"/>
    </row>
    <row r="1298" spans="1:1" ht="12.75" customHeight="1" x14ac:dyDescent="0.2">
      <c r="A1298" s="1"/>
    </row>
    <row r="1299" spans="1:1" ht="12.75" customHeight="1" x14ac:dyDescent="0.2">
      <c r="A1299" s="1"/>
    </row>
    <row r="1300" spans="1:1" ht="12.75" customHeight="1" x14ac:dyDescent="0.2">
      <c r="A1300" s="1"/>
    </row>
    <row r="1301" spans="1:1" ht="12.75" customHeight="1" x14ac:dyDescent="0.2">
      <c r="A1301" s="1"/>
    </row>
    <row r="1302" spans="1:1" ht="12.75" customHeight="1" x14ac:dyDescent="0.2">
      <c r="A1302" s="1"/>
    </row>
    <row r="1303" spans="1:1" ht="12.75" customHeight="1" x14ac:dyDescent="0.2">
      <c r="A1303" s="1"/>
    </row>
    <row r="1304" spans="1:1" ht="12.75" customHeight="1" x14ac:dyDescent="0.2">
      <c r="A1304" s="1"/>
    </row>
    <row r="1305" spans="1:1" ht="12.75" customHeight="1" x14ac:dyDescent="0.2">
      <c r="A1305" s="1"/>
    </row>
    <row r="1306" spans="1:1" ht="12.75" customHeight="1" x14ac:dyDescent="0.2">
      <c r="A1306" s="1"/>
    </row>
    <row r="1307" spans="1:1" ht="12.75" customHeight="1" x14ac:dyDescent="0.2">
      <c r="A1307" s="1"/>
    </row>
    <row r="1308" spans="1:1" ht="12.75" customHeight="1" x14ac:dyDescent="0.2">
      <c r="A1308" s="1"/>
    </row>
    <row r="1309" spans="1:1" ht="12.75" customHeight="1" x14ac:dyDescent="0.2">
      <c r="A1309" s="1"/>
    </row>
    <row r="1310" spans="1:1" ht="12.75" customHeight="1" x14ac:dyDescent="0.2">
      <c r="A1310" s="1"/>
    </row>
    <row r="1311" spans="1:1" ht="12.75" customHeight="1" x14ac:dyDescent="0.2">
      <c r="A1311" s="1"/>
    </row>
    <row r="1312" spans="1:1" ht="12.75" customHeight="1" x14ac:dyDescent="0.2">
      <c r="A1312" s="1"/>
    </row>
    <row r="1313" spans="1:1" ht="12.75" customHeight="1" x14ac:dyDescent="0.2">
      <c r="A1313" s="1"/>
    </row>
    <row r="1314" spans="1:1" ht="12.75" customHeight="1" x14ac:dyDescent="0.2">
      <c r="A1314" s="1"/>
    </row>
    <row r="1315" spans="1:1" ht="12.75" customHeight="1" x14ac:dyDescent="0.2">
      <c r="A1315" s="1"/>
    </row>
    <row r="1316" spans="1:1" ht="12.75" customHeight="1" x14ac:dyDescent="0.2">
      <c r="A1316" s="1"/>
    </row>
    <row r="1317" spans="1:1" ht="12.75" customHeight="1" x14ac:dyDescent="0.2">
      <c r="A1317" s="1"/>
    </row>
    <row r="1318" spans="1:1" ht="12.75" customHeight="1" x14ac:dyDescent="0.2">
      <c r="A1318" s="1"/>
    </row>
    <row r="1319" spans="1:1" ht="12.75" customHeight="1" x14ac:dyDescent="0.2">
      <c r="A1319" s="1"/>
    </row>
    <row r="1320" spans="1:1" ht="12.75" customHeight="1" x14ac:dyDescent="0.2">
      <c r="A1320" s="1"/>
    </row>
    <row r="1321" spans="1:1" ht="12.75" customHeight="1" x14ac:dyDescent="0.2">
      <c r="A1321" s="1"/>
    </row>
    <row r="1322" spans="1:1" ht="12.75" customHeight="1" x14ac:dyDescent="0.2">
      <c r="A1322" s="1"/>
    </row>
    <row r="1323" spans="1:1" ht="12.75" customHeight="1" x14ac:dyDescent="0.2">
      <c r="A1323" s="1"/>
    </row>
    <row r="1324" spans="1:1" ht="12.75" customHeight="1" x14ac:dyDescent="0.2">
      <c r="A1324" s="1"/>
    </row>
    <row r="1325" spans="1:1" ht="12.75" customHeight="1" x14ac:dyDescent="0.2">
      <c r="A1325" s="1"/>
    </row>
    <row r="1326" spans="1:1" ht="12.75" customHeight="1" x14ac:dyDescent="0.2">
      <c r="A1326" s="1"/>
    </row>
    <row r="1327" spans="1:1" ht="12.75" customHeight="1" x14ac:dyDescent="0.2">
      <c r="A1327" s="1"/>
    </row>
    <row r="1328" spans="1:1" ht="12.75" customHeight="1" x14ac:dyDescent="0.2">
      <c r="A1328" s="1"/>
    </row>
    <row r="1329" spans="1:1" ht="12.75" customHeight="1" x14ac:dyDescent="0.2">
      <c r="A1329" s="1"/>
    </row>
    <row r="1330" spans="1:1" ht="12.75" customHeight="1" x14ac:dyDescent="0.2">
      <c r="A1330" s="1"/>
    </row>
    <row r="1331" spans="1:1" ht="12.75" customHeight="1" x14ac:dyDescent="0.2">
      <c r="A1331" s="1"/>
    </row>
    <row r="1332" spans="1:1" ht="12.75" customHeight="1" x14ac:dyDescent="0.2">
      <c r="A1332" s="1"/>
    </row>
    <row r="1333" spans="1:1" ht="12.75" customHeight="1" x14ac:dyDescent="0.2">
      <c r="A1333" s="1"/>
    </row>
    <row r="1334" spans="1:1" ht="12.75" customHeight="1" x14ac:dyDescent="0.2">
      <c r="A1334" s="1"/>
    </row>
    <row r="1335" spans="1:1" ht="12.75" customHeight="1" x14ac:dyDescent="0.2">
      <c r="A1335" s="1"/>
    </row>
    <row r="1336" spans="1:1" ht="12.75" customHeight="1" x14ac:dyDescent="0.2">
      <c r="A1336" s="1"/>
    </row>
    <row r="1337" spans="1:1" ht="12.75" customHeight="1" x14ac:dyDescent="0.2">
      <c r="A1337" s="1"/>
    </row>
    <row r="1338" spans="1:1" ht="12.75" customHeight="1" x14ac:dyDescent="0.2">
      <c r="A1338" s="1"/>
    </row>
    <row r="1339" spans="1:1" ht="12.75" customHeight="1" x14ac:dyDescent="0.2">
      <c r="A1339" s="1"/>
    </row>
    <row r="1340" spans="1:1" ht="12.75" customHeight="1" x14ac:dyDescent="0.2">
      <c r="A1340" s="1"/>
    </row>
    <row r="1341" spans="1:1" ht="12.75" customHeight="1" x14ac:dyDescent="0.2">
      <c r="A1341" s="1"/>
    </row>
    <row r="1342" spans="1:1" ht="12.75" customHeight="1" x14ac:dyDescent="0.2">
      <c r="A1342" s="1"/>
    </row>
    <row r="1343" spans="1:1" ht="12.75" customHeight="1" x14ac:dyDescent="0.2">
      <c r="A1343" s="1"/>
    </row>
    <row r="1344" spans="1:1" ht="12.75" customHeight="1" x14ac:dyDescent="0.2">
      <c r="A1344" s="1"/>
    </row>
    <row r="1345" spans="1:1" ht="12.75" customHeight="1" x14ac:dyDescent="0.2">
      <c r="A1345" s="1"/>
    </row>
    <row r="1346" spans="1:1" ht="12.75" customHeight="1" x14ac:dyDescent="0.2">
      <c r="A1346" s="1"/>
    </row>
    <row r="1347" spans="1:1" ht="12.75" customHeight="1" x14ac:dyDescent="0.2">
      <c r="A1347" s="1"/>
    </row>
    <row r="1348" spans="1:1" ht="12.75" customHeight="1" x14ac:dyDescent="0.2">
      <c r="A1348" s="1"/>
    </row>
    <row r="1349" spans="1:1" ht="12.75" customHeight="1" x14ac:dyDescent="0.2">
      <c r="A1349" s="1"/>
    </row>
    <row r="1350" spans="1:1" ht="12.75" customHeight="1" x14ac:dyDescent="0.2">
      <c r="A1350" s="1"/>
    </row>
    <row r="1351" spans="1:1" ht="12.75" customHeight="1" x14ac:dyDescent="0.2">
      <c r="A1351" s="1"/>
    </row>
    <row r="1352" spans="1:1" ht="12.75" customHeight="1" x14ac:dyDescent="0.2">
      <c r="A1352" s="1"/>
    </row>
    <row r="1353" spans="1:1" ht="12.75" customHeight="1" x14ac:dyDescent="0.2">
      <c r="A1353" s="1"/>
    </row>
    <row r="1354" spans="1:1" ht="12.75" customHeight="1" x14ac:dyDescent="0.2">
      <c r="A1354" s="1"/>
    </row>
    <row r="1355" spans="1:1" ht="12.75" customHeight="1" x14ac:dyDescent="0.2">
      <c r="A1355" s="1"/>
    </row>
    <row r="1356" spans="1:1" ht="12.75" customHeight="1" x14ac:dyDescent="0.2">
      <c r="A1356" s="1"/>
    </row>
    <row r="1357" spans="1:1" ht="12.75" customHeight="1" x14ac:dyDescent="0.2">
      <c r="A1357" s="1"/>
    </row>
    <row r="1358" spans="1:1" ht="12.75" customHeight="1" x14ac:dyDescent="0.2">
      <c r="A1358" s="1"/>
    </row>
    <row r="1359" spans="1:1" ht="12.75" customHeight="1" x14ac:dyDescent="0.2">
      <c r="A1359" s="1"/>
    </row>
    <row r="1360" spans="1:1" ht="12.75" customHeight="1" x14ac:dyDescent="0.2">
      <c r="A1360" s="1"/>
    </row>
    <row r="1361" spans="1:1" ht="12.75" customHeight="1" x14ac:dyDescent="0.2">
      <c r="A1361" s="1"/>
    </row>
    <row r="1362" spans="1:1" ht="12.75" customHeight="1" x14ac:dyDescent="0.2">
      <c r="A1362" s="1"/>
    </row>
    <row r="1363" spans="1:1" ht="12.75" customHeight="1" x14ac:dyDescent="0.2">
      <c r="A1363" s="1"/>
    </row>
    <row r="1364" spans="1:1" ht="12.75" customHeight="1" x14ac:dyDescent="0.2">
      <c r="A1364" s="1"/>
    </row>
    <row r="1365" spans="1:1" ht="12.75" customHeight="1" x14ac:dyDescent="0.2">
      <c r="A1365" s="1"/>
    </row>
    <row r="1366" spans="1:1" ht="12.75" customHeight="1" x14ac:dyDescent="0.2">
      <c r="A1366" s="1"/>
    </row>
    <row r="1367" spans="1:1" ht="12.75" customHeight="1" x14ac:dyDescent="0.2">
      <c r="A1367" s="1"/>
    </row>
    <row r="1368" spans="1:1" ht="12.75" customHeight="1" x14ac:dyDescent="0.2">
      <c r="A1368" s="1"/>
    </row>
    <row r="1369" spans="1:1" ht="12.75" customHeight="1" x14ac:dyDescent="0.2">
      <c r="A1369" s="1"/>
    </row>
    <row r="1370" spans="1:1" ht="12.75" customHeight="1" x14ac:dyDescent="0.2">
      <c r="A1370" s="1"/>
    </row>
    <row r="1371" spans="1:1" ht="12.75" customHeight="1" x14ac:dyDescent="0.2">
      <c r="A1371" s="1"/>
    </row>
    <row r="1372" spans="1:1" ht="12.75" customHeight="1" x14ac:dyDescent="0.2">
      <c r="A1372" s="1"/>
    </row>
    <row r="1373" spans="1:1" ht="12.75" customHeight="1" x14ac:dyDescent="0.2">
      <c r="A1373" s="1"/>
    </row>
    <row r="1374" spans="1:1" ht="12.75" customHeight="1" x14ac:dyDescent="0.2">
      <c r="A1374" s="1"/>
    </row>
    <row r="1375" spans="1:1" ht="12.75" customHeight="1" x14ac:dyDescent="0.2">
      <c r="A1375" s="1"/>
    </row>
    <row r="1376" spans="1:1" ht="12.75" customHeight="1" x14ac:dyDescent="0.2">
      <c r="A1376" s="1"/>
    </row>
    <row r="1377" spans="1:1" ht="12.75" customHeight="1" x14ac:dyDescent="0.2">
      <c r="A1377" s="1"/>
    </row>
    <row r="1378" spans="1:1" ht="12.75" customHeight="1" x14ac:dyDescent="0.2">
      <c r="A1378" s="1"/>
    </row>
    <row r="1379" spans="1:1" ht="12.75" customHeight="1" x14ac:dyDescent="0.2">
      <c r="A1379" s="1"/>
    </row>
    <row r="1380" spans="1:1" ht="12.75" customHeight="1" x14ac:dyDescent="0.2">
      <c r="A1380" s="1"/>
    </row>
    <row r="1381" spans="1:1" ht="12.75" customHeight="1" x14ac:dyDescent="0.2">
      <c r="A1381" s="1"/>
    </row>
    <row r="1382" spans="1:1" ht="12.75" customHeight="1" x14ac:dyDescent="0.2">
      <c r="A1382" s="1"/>
    </row>
    <row r="1383" spans="1:1" ht="12.75" customHeight="1" x14ac:dyDescent="0.2">
      <c r="A1383" s="1"/>
    </row>
    <row r="1384" spans="1:1" ht="12.75" customHeight="1" x14ac:dyDescent="0.2">
      <c r="A1384" s="1"/>
    </row>
    <row r="1385" spans="1:1" ht="12.75" customHeight="1" x14ac:dyDescent="0.2">
      <c r="A1385" s="1"/>
    </row>
    <row r="1386" spans="1:1" ht="12.75" customHeight="1" x14ac:dyDescent="0.2">
      <c r="A1386" s="1"/>
    </row>
    <row r="1387" spans="1:1" ht="12.75" customHeight="1" x14ac:dyDescent="0.2">
      <c r="A1387" s="1"/>
    </row>
    <row r="1388" spans="1:1" ht="12.75" customHeight="1" x14ac:dyDescent="0.2">
      <c r="A1388" s="1"/>
    </row>
    <row r="1389" spans="1:1" ht="12.75" customHeight="1" x14ac:dyDescent="0.2">
      <c r="A1389" s="1"/>
    </row>
    <row r="1390" spans="1:1" ht="12.75" customHeight="1" x14ac:dyDescent="0.2">
      <c r="A1390" s="1"/>
    </row>
    <row r="1391" spans="1:1" ht="12.75" customHeight="1" x14ac:dyDescent="0.2">
      <c r="A1391" s="1"/>
    </row>
    <row r="1392" spans="1:1" ht="12.75" customHeight="1" x14ac:dyDescent="0.2">
      <c r="A1392" s="1"/>
    </row>
    <row r="1393" spans="1:1" ht="12.75" customHeight="1" x14ac:dyDescent="0.2">
      <c r="A1393" s="1"/>
    </row>
    <row r="1394" spans="1:1" ht="12.75" customHeight="1" x14ac:dyDescent="0.2">
      <c r="A1394" s="1"/>
    </row>
    <row r="1395" spans="1:1" ht="12.75" customHeight="1" x14ac:dyDescent="0.2">
      <c r="A1395" s="1"/>
    </row>
    <row r="1396" spans="1:1" ht="12.75" customHeight="1" x14ac:dyDescent="0.2">
      <c r="A1396" s="1"/>
    </row>
    <row r="1397" spans="1:1" ht="12.75" customHeight="1" x14ac:dyDescent="0.2">
      <c r="A1397" s="1"/>
    </row>
    <row r="1398" spans="1:1" ht="12.75" customHeight="1" x14ac:dyDescent="0.2">
      <c r="A1398" s="1"/>
    </row>
    <row r="1399" spans="1:1" ht="12.75" customHeight="1" x14ac:dyDescent="0.2">
      <c r="A1399" s="1"/>
    </row>
    <row r="1400" spans="1:1" ht="12.75" customHeight="1" x14ac:dyDescent="0.2">
      <c r="A1400" s="1"/>
    </row>
    <row r="1401" spans="1:1" ht="12.75" customHeight="1" x14ac:dyDescent="0.2">
      <c r="A1401" s="1"/>
    </row>
    <row r="1402" spans="1:1" ht="12.75" customHeight="1" x14ac:dyDescent="0.2">
      <c r="A1402" s="1"/>
    </row>
    <row r="1403" spans="1:1" ht="12.75" customHeight="1" x14ac:dyDescent="0.2">
      <c r="A1403" s="1"/>
    </row>
    <row r="1404" spans="1:1" ht="12.75" customHeight="1" x14ac:dyDescent="0.2">
      <c r="A1404" s="1"/>
    </row>
    <row r="1405" spans="1:1" ht="12.75" customHeight="1" x14ac:dyDescent="0.2">
      <c r="A1405" s="1"/>
    </row>
    <row r="1406" spans="1:1" ht="12.75" customHeight="1" x14ac:dyDescent="0.2">
      <c r="A1406" s="1"/>
    </row>
    <row r="1407" spans="1:1" ht="12.75" customHeight="1" x14ac:dyDescent="0.2">
      <c r="A1407" s="1"/>
    </row>
    <row r="1408" spans="1:1" ht="12.75" customHeight="1" x14ac:dyDescent="0.2">
      <c r="A1408" s="1"/>
    </row>
    <row r="1409" spans="1:1" ht="12.75" customHeight="1" x14ac:dyDescent="0.2">
      <c r="A1409" s="1"/>
    </row>
    <row r="1410" spans="1:1" ht="12.75" customHeight="1" x14ac:dyDescent="0.2">
      <c r="A1410" s="1"/>
    </row>
    <row r="1411" spans="1:1" ht="12.75" customHeight="1" x14ac:dyDescent="0.2">
      <c r="A1411" s="1"/>
    </row>
    <row r="1412" spans="1:1" ht="12.75" customHeight="1" x14ac:dyDescent="0.2">
      <c r="A1412" s="1"/>
    </row>
    <row r="1413" spans="1:1" ht="12.75" customHeight="1" x14ac:dyDescent="0.2">
      <c r="A1413" s="1"/>
    </row>
    <row r="1414" spans="1:1" ht="12.75" customHeight="1" x14ac:dyDescent="0.2">
      <c r="A1414" s="1"/>
    </row>
    <row r="1415" spans="1:1" ht="12.75" customHeight="1" x14ac:dyDescent="0.2">
      <c r="A1415" s="1"/>
    </row>
    <row r="1416" spans="1:1" ht="12.75" customHeight="1" x14ac:dyDescent="0.2">
      <c r="A1416" s="1"/>
    </row>
    <row r="1417" spans="1:1" ht="12.75" customHeight="1" x14ac:dyDescent="0.2">
      <c r="A1417" s="1"/>
    </row>
    <row r="1418" spans="1:1" ht="12.75" customHeight="1" x14ac:dyDescent="0.2">
      <c r="A1418" s="1"/>
    </row>
    <row r="1419" spans="1:1" ht="12.75" customHeight="1" x14ac:dyDescent="0.2">
      <c r="A1419" s="1"/>
    </row>
    <row r="1420" spans="1:1" ht="12.75" customHeight="1" x14ac:dyDescent="0.2">
      <c r="A1420" s="1"/>
    </row>
    <row r="1421" spans="1:1" ht="12.75" customHeight="1" x14ac:dyDescent="0.2">
      <c r="A1421" s="1"/>
    </row>
    <row r="1422" spans="1:1" ht="12.75" customHeight="1" x14ac:dyDescent="0.2">
      <c r="A1422" s="1"/>
    </row>
    <row r="1423" spans="1:1" ht="12.75" customHeight="1" x14ac:dyDescent="0.2">
      <c r="A1423" s="1"/>
    </row>
    <row r="1424" spans="1:1" ht="12.75" customHeight="1" x14ac:dyDescent="0.2">
      <c r="A1424" s="1"/>
    </row>
    <row r="1425" spans="1:1" ht="12.75" customHeight="1" x14ac:dyDescent="0.2">
      <c r="A1425" s="1"/>
    </row>
    <row r="1426" spans="1:1" ht="12.75" customHeight="1" x14ac:dyDescent="0.2">
      <c r="A1426" s="1"/>
    </row>
    <row r="1427" spans="1:1" ht="12.75" customHeight="1" x14ac:dyDescent="0.2">
      <c r="A1427" s="1"/>
    </row>
    <row r="1428" spans="1:1" ht="12.75" customHeight="1" x14ac:dyDescent="0.2">
      <c r="A1428" s="1"/>
    </row>
    <row r="1429" spans="1:1" ht="12.75" customHeight="1" x14ac:dyDescent="0.2">
      <c r="A1429" s="1"/>
    </row>
    <row r="1430" spans="1:1" ht="12.75" customHeight="1" x14ac:dyDescent="0.2">
      <c r="A1430" s="1"/>
    </row>
    <row r="1431" spans="1:1" ht="12.75" customHeight="1" x14ac:dyDescent="0.2">
      <c r="A1431" s="1"/>
    </row>
    <row r="1432" spans="1:1" ht="12.75" customHeight="1" x14ac:dyDescent="0.2">
      <c r="A1432" s="1"/>
    </row>
    <row r="1433" spans="1:1" ht="12.75" customHeight="1" x14ac:dyDescent="0.2">
      <c r="A1433" s="1"/>
    </row>
    <row r="1434" spans="1:1" ht="12.75" customHeight="1" x14ac:dyDescent="0.2">
      <c r="A1434" s="1"/>
    </row>
    <row r="1435" spans="1:1" ht="12.75" customHeight="1" x14ac:dyDescent="0.2">
      <c r="A1435" s="1"/>
    </row>
    <row r="1436" spans="1:1" ht="12.75" customHeight="1" x14ac:dyDescent="0.2">
      <c r="A1436" s="1"/>
    </row>
    <row r="1437" spans="1:1" ht="12.75" customHeight="1" x14ac:dyDescent="0.2">
      <c r="A1437" s="1"/>
    </row>
    <row r="1438" spans="1:1" ht="12.75" customHeight="1" x14ac:dyDescent="0.2">
      <c r="A1438" s="1"/>
    </row>
    <row r="1439" spans="1:1" ht="12.75" customHeight="1" x14ac:dyDescent="0.2">
      <c r="A1439" s="1"/>
    </row>
    <row r="1440" spans="1:1" ht="12.75" customHeight="1" x14ac:dyDescent="0.2">
      <c r="A1440" s="1"/>
    </row>
    <row r="1441" spans="1:1" ht="12.75" customHeight="1" x14ac:dyDescent="0.2">
      <c r="A1441" s="1"/>
    </row>
    <row r="1442" spans="1:1" ht="12.75" customHeight="1" x14ac:dyDescent="0.2">
      <c r="A1442" s="1"/>
    </row>
    <row r="1443" spans="1:1" ht="12.75" customHeight="1" x14ac:dyDescent="0.2">
      <c r="A1443" s="1"/>
    </row>
    <row r="1444" spans="1:1" ht="12.75" customHeight="1" x14ac:dyDescent="0.2">
      <c r="A1444" s="1"/>
    </row>
    <row r="1445" spans="1:1" ht="12.75" customHeight="1" x14ac:dyDescent="0.2">
      <c r="A1445" s="1"/>
    </row>
    <row r="1446" spans="1:1" ht="12.75" customHeight="1" x14ac:dyDescent="0.2">
      <c r="A1446" s="1"/>
    </row>
    <row r="1447" spans="1:1" ht="12.75" customHeight="1" x14ac:dyDescent="0.2">
      <c r="A1447" s="1"/>
    </row>
    <row r="1448" spans="1:1" ht="12.75" customHeight="1" x14ac:dyDescent="0.2">
      <c r="A1448" s="1"/>
    </row>
    <row r="1449" spans="1:1" ht="12.75" customHeight="1" x14ac:dyDescent="0.2">
      <c r="A1449" s="1"/>
    </row>
    <row r="1450" spans="1:1" ht="12.75" customHeight="1" x14ac:dyDescent="0.2">
      <c r="A1450" s="1"/>
    </row>
    <row r="1451" spans="1:1" ht="12.75" customHeight="1" x14ac:dyDescent="0.2">
      <c r="A1451" s="1"/>
    </row>
    <row r="1452" spans="1:1" ht="12.75" customHeight="1" x14ac:dyDescent="0.2">
      <c r="A1452" s="1"/>
    </row>
    <row r="1453" spans="1:1" ht="12.75" customHeight="1" x14ac:dyDescent="0.2">
      <c r="A1453" s="1"/>
    </row>
    <row r="1454" spans="1:1" ht="12.75" customHeight="1" x14ac:dyDescent="0.2">
      <c r="A1454" s="1"/>
    </row>
    <row r="1455" spans="1:1" ht="12.75" customHeight="1" x14ac:dyDescent="0.2">
      <c r="A1455" s="1"/>
    </row>
    <row r="1456" spans="1:1" ht="12.75" customHeight="1" x14ac:dyDescent="0.2">
      <c r="A1456" s="1"/>
    </row>
    <row r="1457" spans="1:1" ht="12.75" customHeight="1" x14ac:dyDescent="0.2">
      <c r="A1457" s="1"/>
    </row>
    <row r="1458" spans="1:1" ht="12.75" customHeight="1" x14ac:dyDescent="0.2">
      <c r="A1458" s="1"/>
    </row>
    <row r="1459" spans="1:1" ht="12.75" customHeight="1" x14ac:dyDescent="0.2">
      <c r="A1459" s="1"/>
    </row>
    <row r="1460" spans="1:1" ht="12.75" customHeight="1" x14ac:dyDescent="0.2">
      <c r="A1460" s="1"/>
    </row>
    <row r="1461" spans="1:1" ht="12.75" customHeight="1" x14ac:dyDescent="0.2">
      <c r="A1461" s="1"/>
    </row>
    <row r="1462" spans="1:1" ht="12.75" customHeight="1" x14ac:dyDescent="0.2">
      <c r="A1462" s="1"/>
    </row>
    <row r="1463" spans="1:1" ht="12.75" customHeight="1" x14ac:dyDescent="0.2">
      <c r="A1463" s="1"/>
    </row>
    <row r="1464" spans="1:1" ht="12.75" customHeight="1" x14ac:dyDescent="0.2">
      <c r="A1464" s="1"/>
    </row>
    <row r="1465" spans="1:1" ht="12.75" customHeight="1" x14ac:dyDescent="0.2">
      <c r="A1465" s="1"/>
    </row>
    <row r="1466" spans="1:1" ht="12.75" customHeight="1" x14ac:dyDescent="0.2">
      <c r="A1466" s="1"/>
    </row>
    <row r="1467" spans="1:1" ht="12.75" customHeight="1" x14ac:dyDescent="0.2">
      <c r="A1467" s="1"/>
    </row>
    <row r="1468" spans="1:1" ht="12.75" customHeight="1" x14ac:dyDescent="0.2">
      <c r="A1468" s="1"/>
    </row>
    <row r="1469" spans="1:1" ht="12.75" customHeight="1" x14ac:dyDescent="0.2">
      <c r="A1469" s="1"/>
    </row>
    <row r="1470" spans="1:1" ht="12.75" customHeight="1" x14ac:dyDescent="0.2">
      <c r="A1470" s="1"/>
    </row>
    <row r="1471" spans="1:1" ht="12.75" customHeight="1" x14ac:dyDescent="0.2">
      <c r="A1471" s="1"/>
    </row>
    <row r="1472" spans="1:1" ht="12.75" customHeight="1" x14ac:dyDescent="0.2">
      <c r="A1472" s="1"/>
    </row>
    <row r="1473" spans="1:1" ht="12.75" customHeight="1" x14ac:dyDescent="0.2">
      <c r="A1473" s="1"/>
    </row>
    <row r="1474" spans="1:1" ht="12.75" customHeight="1" x14ac:dyDescent="0.2">
      <c r="A1474" s="1"/>
    </row>
    <row r="1475" spans="1:1" ht="12.75" customHeight="1" x14ac:dyDescent="0.2">
      <c r="A1475" s="1"/>
    </row>
    <row r="1476" spans="1:1" ht="12.75" customHeight="1" x14ac:dyDescent="0.2">
      <c r="A1476" s="1"/>
    </row>
    <row r="1477" spans="1:1" ht="12.75" customHeight="1" x14ac:dyDescent="0.2">
      <c r="A1477" s="1"/>
    </row>
    <row r="1478" spans="1:1" ht="12.75" customHeight="1" x14ac:dyDescent="0.2">
      <c r="A1478" s="1"/>
    </row>
    <row r="1479" spans="1:1" ht="12.75" customHeight="1" x14ac:dyDescent="0.2">
      <c r="A1479" s="1"/>
    </row>
    <row r="1480" spans="1:1" ht="12.75" customHeight="1" x14ac:dyDescent="0.2">
      <c r="A1480" s="1"/>
    </row>
    <row r="1481" spans="1:1" ht="12.75" customHeight="1" x14ac:dyDescent="0.2">
      <c r="A1481" s="1"/>
    </row>
    <row r="1482" spans="1:1" ht="12.75" customHeight="1" x14ac:dyDescent="0.2">
      <c r="A1482" s="1"/>
    </row>
    <row r="1483" spans="1:1" ht="12.75" customHeight="1" x14ac:dyDescent="0.2">
      <c r="A1483" s="1"/>
    </row>
    <row r="1484" spans="1:1" ht="12.75" customHeight="1" x14ac:dyDescent="0.2">
      <c r="A1484" s="1"/>
    </row>
    <row r="1485" spans="1:1" ht="12.75" customHeight="1" x14ac:dyDescent="0.2">
      <c r="A1485" s="1"/>
    </row>
    <row r="1486" spans="1:1" ht="12.75" customHeight="1" x14ac:dyDescent="0.2">
      <c r="A1486" s="1"/>
    </row>
    <row r="1487" spans="1:1" ht="12.75" customHeight="1" x14ac:dyDescent="0.2">
      <c r="A1487" s="1"/>
    </row>
    <row r="1488" spans="1:1" ht="12.75" customHeight="1" x14ac:dyDescent="0.2">
      <c r="A1488" s="1"/>
    </row>
    <row r="1489" spans="1:1" ht="12.75" customHeight="1" x14ac:dyDescent="0.2">
      <c r="A1489" s="1"/>
    </row>
    <row r="1490" spans="1:1" ht="12.75" customHeight="1" x14ac:dyDescent="0.2">
      <c r="A1490" s="1"/>
    </row>
    <row r="1491" spans="1:1" ht="12.75" customHeight="1" x14ac:dyDescent="0.2">
      <c r="A1491" s="1"/>
    </row>
    <row r="1492" spans="1:1" ht="12.75" customHeight="1" x14ac:dyDescent="0.2">
      <c r="A1492" s="1"/>
    </row>
    <row r="1493" spans="1:1" ht="12.75" customHeight="1" x14ac:dyDescent="0.2">
      <c r="A1493" s="1"/>
    </row>
    <row r="1494" spans="1:1" ht="12.75" customHeight="1" x14ac:dyDescent="0.2">
      <c r="A1494" s="1"/>
    </row>
    <row r="1495" spans="1:1" ht="12.75" customHeight="1" x14ac:dyDescent="0.2">
      <c r="A1495" s="1"/>
    </row>
    <row r="1496" spans="1:1" ht="12.75" customHeight="1" x14ac:dyDescent="0.2">
      <c r="A1496" s="1"/>
    </row>
    <row r="1497" spans="1:1" ht="12.75" customHeight="1" x14ac:dyDescent="0.2">
      <c r="A1497" s="1"/>
    </row>
    <row r="1498" spans="1:1" ht="12.75" customHeight="1" x14ac:dyDescent="0.2">
      <c r="A1498" s="1"/>
    </row>
    <row r="1499" spans="1:1" ht="12.75" customHeight="1" x14ac:dyDescent="0.2">
      <c r="A1499" s="1"/>
    </row>
    <row r="1500" spans="1:1" ht="12.75" customHeight="1" x14ac:dyDescent="0.2">
      <c r="A1500" s="1"/>
    </row>
    <row r="1501" spans="1:1" ht="12.75" customHeight="1" x14ac:dyDescent="0.2">
      <c r="A1501" s="1"/>
    </row>
    <row r="1502" spans="1:1" ht="12.75" customHeight="1" x14ac:dyDescent="0.2">
      <c r="A1502" s="1"/>
    </row>
    <row r="1503" spans="1:1" ht="12.75" customHeight="1" x14ac:dyDescent="0.2">
      <c r="A1503" s="1"/>
    </row>
    <row r="1504" spans="1:1" ht="12.75" customHeight="1" x14ac:dyDescent="0.2">
      <c r="A1504" s="1"/>
    </row>
    <row r="1505" spans="1:1" ht="12.75" customHeight="1" x14ac:dyDescent="0.2">
      <c r="A1505" s="1"/>
    </row>
    <row r="1506" spans="1:1" ht="12.75" customHeight="1" x14ac:dyDescent="0.2">
      <c r="A1506" s="1"/>
    </row>
    <row r="1507" spans="1:1" ht="12.75" customHeight="1" x14ac:dyDescent="0.2">
      <c r="A1507" s="1"/>
    </row>
    <row r="1508" spans="1:1" ht="12.75" customHeight="1" x14ac:dyDescent="0.2">
      <c r="A1508" s="1"/>
    </row>
    <row r="1509" spans="1:1" ht="12.75" customHeight="1" x14ac:dyDescent="0.2">
      <c r="A1509" s="1"/>
    </row>
    <row r="1510" spans="1:1" ht="12.75" customHeight="1" x14ac:dyDescent="0.2">
      <c r="A1510" s="1"/>
    </row>
    <row r="1511" spans="1:1" ht="12.75" customHeight="1" x14ac:dyDescent="0.2">
      <c r="A1511" s="1"/>
    </row>
    <row r="1512" spans="1:1" ht="12.75" customHeight="1" x14ac:dyDescent="0.2">
      <c r="A1512" s="1"/>
    </row>
    <row r="1513" spans="1:1" ht="12.75" customHeight="1" x14ac:dyDescent="0.2">
      <c r="A1513" s="1"/>
    </row>
    <row r="1514" spans="1:1" ht="12.75" customHeight="1" x14ac:dyDescent="0.2">
      <c r="A1514" s="1"/>
    </row>
    <row r="1515" spans="1:1" ht="12.75" customHeight="1" x14ac:dyDescent="0.2">
      <c r="A1515" s="1"/>
    </row>
    <row r="1516" spans="1:1" ht="12.75" customHeight="1" x14ac:dyDescent="0.2">
      <c r="A1516" s="1"/>
    </row>
    <row r="1517" spans="1:1" ht="12.75" customHeight="1" x14ac:dyDescent="0.2">
      <c r="A1517" s="1"/>
    </row>
    <row r="1518" spans="1:1" ht="12.75" customHeight="1" x14ac:dyDescent="0.2">
      <c r="A1518" s="1"/>
    </row>
    <row r="1519" spans="1:1" ht="12.75" customHeight="1" x14ac:dyDescent="0.2">
      <c r="A1519" s="1"/>
    </row>
    <row r="1520" spans="1:1" ht="12.75" customHeight="1" x14ac:dyDescent="0.2">
      <c r="A1520" s="1"/>
    </row>
    <row r="1521" spans="1:1" ht="12.75" customHeight="1" x14ac:dyDescent="0.2">
      <c r="A1521" s="1"/>
    </row>
    <row r="1522" spans="1:1" ht="12.75" customHeight="1" x14ac:dyDescent="0.2">
      <c r="A1522" s="1"/>
    </row>
    <row r="1523" spans="1:1" ht="12.75" customHeight="1" x14ac:dyDescent="0.2">
      <c r="A1523" s="1"/>
    </row>
    <row r="1524" spans="1:1" ht="12.75" customHeight="1" x14ac:dyDescent="0.2">
      <c r="A1524" s="1"/>
    </row>
    <row r="1525" spans="1:1" ht="12.75" customHeight="1" x14ac:dyDescent="0.2">
      <c r="A1525" s="1"/>
    </row>
    <row r="1526" spans="1:1" ht="12.75" customHeight="1" x14ac:dyDescent="0.2">
      <c r="A1526" s="1"/>
    </row>
    <row r="1527" spans="1:1" ht="12.75" customHeight="1" x14ac:dyDescent="0.2">
      <c r="A1527" s="1"/>
    </row>
    <row r="1528" spans="1:1" ht="12.75" customHeight="1" x14ac:dyDescent="0.2">
      <c r="A1528" s="1"/>
    </row>
    <row r="1529" spans="1:1" ht="12.75" customHeight="1" x14ac:dyDescent="0.2">
      <c r="A1529" s="1"/>
    </row>
    <row r="1530" spans="1:1" ht="12.75" customHeight="1" x14ac:dyDescent="0.2">
      <c r="A1530" s="1"/>
    </row>
    <row r="1531" spans="1:1" ht="12.75" customHeight="1" x14ac:dyDescent="0.2">
      <c r="A1531" s="1"/>
    </row>
    <row r="1532" spans="1:1" ht="12.75" customHeight="1" x14ac:dyDescent="0.2">
      <c r="A1532" s="1"/>
    </row>
    <row r="1533" spans="1:1" ht="12.75" customHeight="1" x14ac:dyDescent="0.2">
      <c r="A1533" s="1"/>
    </row>
    <row r="1534" spans="1:1" ht="12.75" customHeight="1" x14ac:dyDescent="0.2">
      <c r="A1534" s="1"/>
    </row>
    <row r="1535" spans="1:1" ht="12.75" customHeight="1" x14ac:dyDescent="0.2">
      <c r="A1535" s="1"/>
    </row>
    <row r="1536" spans="1:1" ht="12.75" customHeight="1" x14ac:dyDescent="0.2">
      <c r="A1536" s="1"/>
    </row>
    <row r="1537" spans="1:1" ht="12.75" customHeight="1" x14ac:dyDescent="0.2">
      <c r="A1537" s="1"/>
    </row>
    <row r="1538" spans="1:1" ht="12.75" customHeight="1" x14ac:dyDescent="0.2">
      <c r="A1538" s="1"/>
    </row>
    <row r="1539" spans="1:1" ht="12.75" customHeight="1" x14ac:dyDescent="0.2">
      <c r="A1539" s="1"/>
    </row>
    <row r="1540" spans="1:1" ht="12.75" customHeight="1" x14ac:dyDescent="0.2">
      <c r="A1540" s="1"/>
    </row>
    <row r="1541" spans="1:1" ht="12.75" customHeight="1" x14ac:dyDescent="0.2">
      <c r="A1541" s="1"/>
    </row>
    <row r="1542" spans="1:1" ht="12.75" customHeight="1" x14ac:dyDescent="0.2">
      <c r="A1542" s="1"/>
    </row>
    <row r="1543" spans="1:1" ht="12.75" customHeight="1" x14ac:dyDescent="0.2">
      <c r="A1543" s="1"/>
    </row>
    <row r="1544" spans="1:1" ht="12.75" customHeight="1" x14ac:dyDescent="0.2">
      <c r="A1544" s="1"/>
    </row>
    <row r="1545" spans="1:1" ht="12.75" customHeight="1" x14ac:dyDescent="0.2">
      <c r="A1545" s="1"/>
    </row>
    <row r="1546" spans="1:1" ht="12.75" customHeight="1" x14ac:dyDescent="0.2">
      <c r="A1546" s="1"/>
    </row>
    <row r="1547" spans="1:1" ht="12.75" customHeight="1" x14ac:dyDescent="0.2">
      <c r="A1547" s="1"/>
    </row>
    <row r="1548" spans="1:1" ht="12.75" customHeight="1" x14ac:dyDescent="0.2">
      <c r="A1548" s="1"/>
    </row>
    <row r="1549" spans="1:1" ht="12.75" customHeight="1" x14ac:dyDescent="0.2">
      <c r="A1549" s="1"/>
    </row>
    <row r="1550" spans="1:1" ht="12.75" customHeight="1" x14ac:dyDescent="0.2">
      <c r="A1550" s="1"/>
    </row>
    <row r="1551" spans="1:1" ht="12.75" customHeight="1" x14ac:dyDescent="0.2">
      <c r="A1551" s="1"/>
    </row>
    <row r="1552" spans="1:1" ht="12.75" customHeight="1" x14ac:dyDescent="0.2">
      <c r="A1552" s="1"/>
    </row>
    <row r="1553" spans="1:1" ht="12.75" customHeight="1" x14ac:dyDescent="0.2">
      <c r="A1553" s="1"/>
    </row>
    <row r="1554" spans="1:1" ht="12.75" customHeight="1" x14ac:dyDescent="0.2">
      <c r="A1554" s="1"/>
    </row>
    <row r="1555" spans="1:1" ht="12.75" customHeight="1" x14ac:dyDescent="0.2">
      <c r="A1555" s="1"/>
    </row>
    <row r="1556" spans="1:1" ht="12.75" customHeight="1" x14ac:dyDescent="0.2">
      <c r="A1556" s="1"/>
    </row>
    <row r="1557" spans="1:1" ht="12.75" customHeight="1" x14ac:dyDescent="0.2">
      <c r="A1557" s="1"/>
    </row>
    <row r="1558" spans="1:1" ht="12.75" customHeight="1" x14ac:dyDescent="0.2">
      <c r="A1558" s="1"/>
    </row>
    <row r="1559" spans="1:1" ht="12.75" customHeight="1" x14ac:dyDescent="0.2">
      <c r="A1559" s="1"/>
    </row>
    <row r="1560" spans="1:1" ht="12.75" customHeight="1" x14ac:dyDescent="0.2">
      <c r="A1560" s="1"/>
    </row>
    <row r="1561" spans="1:1" ht="12.75" customHeight="1" x14ac:dyDescent="0.2">
      <c r="A1561" s="1"/>
    </row>
    <row r="1562" spans="1:1" ht="12.75" customHeight="1" x14ac:dyDescent="0.2">
      <c r="A1562" s="1"/>
    </row>
    <row r="1563" spans="1:1" ht="12.75" customHeight="1" x14ac:dyDescent="0.2">
      <c r="A1563" s="1"/>
    </row>
    <row r="1564" spans="1:1" ht="12.75" customHeight="1" x14ac:dyDescent="0.2">
      <c r="A1564" s="1"/>
    </row>
    <row r="1565" spans="1:1" ht="12.75" customHeight="1" x14ac:dyDescent="0.2">
      <c r="A1565" s="1"/>
    </row>
    <row r="1566" spans="1:1" ht="12.75" customHeight="1" x14ac:dyDescent="0.2">
      <c r="A1566" s="1"/>
    </row>
    <row r="1567" spans="1:1" ht="12.75" customHeight="1" x14ac:dyDescent="0.2">
      <c r="A1567" s="1"/>
    </row>
    <row r="1568" spans="1:1" ht="12.75" customHeight="1" x14ac:dyDescent="0.2">
      <c r="A1568" s="1"/>
    </row>
    <row r="1569" spans="1:1" ht="12.75" customHeight="1" x14ac:dyDescent="0.2">
      <c r="A1569" s="1"/>
    </row>
    <row r="1570" spans="1:1" ht="12.75" customHeight="1" x14ac:dyDescent="0.2">
      <c r="A1570" s="1"/>
    </row>
    <row r="1571" spans="1:1" ht="12.75" customHeight="1" x14ac:dyDescent="0.2">
      <c r="A1571" s="1"/>
    </row>
    <row r="1572" spans="1:1" ht="12.75" customHeight="1" x14ac:dyDescent="0.2">
      <c r="A1572" s="1"/>
    </row>
    <row r="1573" spans="1:1" ht="12.75" customHeight="1" x14ac:dyDescent="0.2">
      <c r="A1573" s="1"/>
    </row>
    <row r="1574" spans="1:1" ht="12.75" customHeight="1" x14ac:dyDescent="0.2">
      <c r="A1574" s="1"/>
    </row>
    <row r="1575" spans="1:1" ht="12.75" customHeight="1" x14ac:dyDescent="0.2">
      <c r="A1575" s="1"/>
    </row>
    <row r="1576" spans="1:1" ht="12.75" customHeight="1" x14ac:dyDescent="0.2">
      <c r="A1576" s="1"/>
    </row>
    <row r="1577" spans="1:1" ht="12.75" customHeight="1" x14ac:dyDescent="0.2">
      <c r="A1577" s="1"/>
    </row>
    <row r="1578" spans="1:1" ht="12.75" customHeight="1" x14ac:dyDescent="0.2">
      <c r="A1578" s="1"/>
    </row>
    <row r="1579" spans="1:1" ht="12.75" customHeight="1" x14ac:dyDescent="0.2">
      <c r="A1579" s="1"/>
    </row>
    <row r="1580" spans="1:1" ht="12.75" customHeight="1" x14ac:dyDescent="0.2">
      <c r="A1580" s="1"/>
    </row>
    <row r="1581" spans="1:1" ht="12.75" customHeight="1" x14ac:dyDescent="0.2">
      <c r="A1581" s="1"/>
    </row>
    <row r="1582" spans="1:1" ht="12.75" customHeight="1" x14ac:dyDescent="0.2">
      <c r="A1582" s="1"/>
    </row>
    <row r="1583" spans="1:1" ht="12.75" customHeight="1" x14ac:dyDescent="0.2">
      <c r="A1583" s="1"/>
    </row>
    <row r="1584" spans="1:1" ht="12.75" customHeight="1" x14ac:dyDescent="0.2">
      <c r="A1584" s="1"/>
    </row>
    <row r="1585" spans="1:1" ht="12.75" customHeight="1" x14ac:dyDescent="0.2">
      <c r="A1585" s="1"/>
    </row>
    <row r="1586" spans="1:1" ht="12.75" customHeight="1" x14ac:dyDescent="0.2">
      <c r="A1586" s="1"/>
    </row>
    <row r="1587" spans="1:1" ht="12.75" customHeight="1" x14ac:dyDescent="0.2">
      <c r="A1587" s="1"/>
    </row>
    <row r="1588" spans="1:1" ht="12.75" customHeight="1" x14ac:dyDescent="0.2">
      <c r="A1588" s="1"/>
    </row>
    <row r="1589" spans="1:1" ht="12.75" customHeight="1" x14ac:dyDescent="0.2">
      <c r="A1589" s="1"/>
    </row>
    <row r="1590" spans="1:1" ht="12.75" customHeight="1" x14ac:dyDescent="0.2">
      <c r="A1590" s="1"/>
    </row>
    <row r="1591" spans="1:1" ht="12.75" customHeight="1" x14ac:dyDescent="0.2">
      <c r="A1591" s="1"/>
    </row>
    <row r="1592" spans="1:1" ht="12.75" customHeight="1" x14ac:dyDescent="0.2">
      <c r="A1592" s="1"/>
    </row>
    <row r="1593" spans="1:1" ht="12.75" customHeight="1" x14ac:dyDescent="0.2">
      <c r="A1593" s="1"/>
    </row>
    <row r="1594" spans="1:1" ht="12.75" customHeight="1" x14ac:dyDescent="0.2">
      <c r="A1594" s="1"/>
    </row>
    <row r="1595" spans="1:1" ht="12.75" customHeight="1" x14ac:dyDescent="0.2">
      <c r="A1595" s="1"/>
    </row>
    <row r="1596" spans="1:1" ht="12.75" customHeight="1" x14ac:dyDescent="0.2">
      <c r="A1596" s="1"/>
    </row>
    <row r="1597" spans="1:1" ht="12.75" customHeight="1" x14ac:dyDescent="0.2">
      <c r="A1597" s="1"/>
    </row>
    <row r="1598" spans="1:1" ht="12.75" customHeight="1" x14ac:dyDescent="0.2">
      <c r="A1598" s="1"/>
    </row>
    <row r="1599" spans="1:1" ht="12.75" customHeight="1" x14ac:dyDescent="0.2">
      <c r="A1599" s="1"/>
    </row>
    <row r="1600" spans="1:1" ht="12.75" customHeight="1" x14ac:dyDescent="0.2">
      <c r="A1600" s="1"/>
    </row>
    <row r="1601" spans="1:1" ht="12.75" customHeight="1" x14ac:dyDescent="0.2">
      <c r="A1601" s="1"/>
    </row>
    <row r="1602" spans="1:1" ht="12.75" customHeight="1" x14ac:dyDescent="0.2">
      <c r="A1602" s="1"/>
    </row>
    <row r="1603" spans="1:1" ht="12.75" customHeight="1" x14ac:dyDescent="0.2">
      <c r="A1603" s="1"/>
    </row>
    <row r="1604" spans="1:1" ht="12.75" customHeight="1" x14ac:dyDescent="0.2">
      <c r="A1604" s="1"/>
    </row>
    <row r="1605" spans="1:1" ht="12.75" customHeight="1" x14ac:dyDescent="0.2">
      <c r="A1605" s="1"/>
    </row>
    <row r="1606" spans="1:1" ht="12.75" customHeight="1" x14ac:dyDescent="0.2">
      <c r="A1606" s="1"/>
    </row>
    <row r="1607" spans="1:1" ht="12.75" customHeight="1" x14ac:dyDescent="0.2">
      <c r="A1607" s="1"/>
    </row>
    <row r="1608" spans="1:1" ht="12.75" customHeight="1" x14ac:dyDescent="0.2">
      <c r="A1608" s="1"/>
    </row>
    <row r="1609" spans="1:1" ht="12.75" customHeight="1" x14ac:dyDescent="0.2">
      <c r="A1609" s="1"/>
    </row>
    <row r="1610" spans="1:1" ht="12.75" customHeight="1" x14ac:dyDescent="0.2">
      <c r="A1610" s="1"/>
    </row>
    <row r="1611" spans="1:1" ht="12.75" customHeight="1" x14ac:dyDescent="0.2">
      <c r="A1611" s="1"/>
    </row>
    <row r="1612" spans="1:1" ht="12.75" customHeight="1" x14ac:dyDescent="0.2">
      <c r="A1612" s="1"/>
    </row>
    <row r="1613" spans="1:1" ht="12.75" customHeight="1" x14ac:dyDescent="0.2">
      <c r="A1613" s="1"/>
    </row>
    <row r="1614" spans="1:1" ht="12.75" customHeight="1" x14ac:dyDescent="0.2">
      <c r="A1614" s="1"/>
    </row>
    <row r="1615" spans="1:1" ht="12.75" customHeight="1" x14ac:dyDescent="0.2">
      <c r="A1615" s="1"/>
    </row>
    <row r="1616" spans="1:1" ht="12.75" customHeight="1" x14ac:dyDescent="0.2">
      <c r="A1616" s="1"/>
    </row>
    <row r="1617" spans="1:1" ht="12.75" customHeight="1" x14ac:dyDescent="0.2">
      <c r="A1617" s="1"/>
    </row>
    <row r="1618" spans="1:1" ht="12.75" customHeight="1" x14ac:dyDescent="0.2">
      <c r="A1618" s="1"/>
    </row>
    <row r="1619" spans="1:1" ht="12.75" customHeight="1" x14ac:dyDescent="0.2">
      <c r="A1619" s="1"/>
    </row>
    <row r="1620" spans="1:1" ht="12.75" customHeight="1" x14ac:dyDescent="0.2">
      <c r="A1620" s="1"/>
    </row>
    <row r="1621" spans="1:1" ht="12.75" customHeight="1" x14ac:dyDescent="0.2">
      <c r="A1621" s="1"/>
    </row>
    <row r="1622" spans="1:1" ht="12.75" customHeight="1" x14ac:dyDescent="0.2">
      <c r="A1622" s="1"/>
    </row>
    <row r="1623" spans="1:1" ht="12.75" customHeight="1" x14ac:dyDescent="0.2">
      <c r="A1623" s="1"/>
    </row>
    <row r="1624" spans="1:1" ht="12.75" customHeight="1" x14ac:dyDescent="0.2">
      <c r="A1624" s="1"/>
    </row>
    <row r="1625" spans="1:1" ht="12.75" customHeight="1" x14ac:dyDescent="0.2">
      <c r="A1625" s="1"/>
    </row>
    <row r="1626" spans="1:1" ht="12.75" customHeight="1" x14ac:dyDescent="0.2">
      <c r="A1626" s="1"/>
    </row>
    <row r="1627" spans="1:1" ht="12.75" customHeight="1" x14ac:dyDescent="0.2">
      <c r="A1627" s="1"/>
    </row>
    <row r="1628" spans="1:1" ht="12.75" customHeight="1" x14ac:dyDescent="0.2">
      <c r="A1628" s="1"/>
    </row>
    <row r="1629" spans="1:1" ht="12.75" customHeight="1" x14ac:dyDescent="0.2">
      <c r="A1629" s="1"/>
    </row>
    <row r="1630" spans="1:1" ht="12.75" customHeight="1" x14ac:dyDescent="0.2">
      <c r="A1630" s="1"/>
    </row>
    <row r="1631" spans="1:1" ht="12.75" customHeight="1" x14ac:dyDescent="0.2">
      <c r="A1631" s="1"/>
    </row>
    <row r="1632" spans="1:1" ht="12.75" customHeight="1" x14ac:dyDescent="0.2">
      <c r="A1632" s="1"/>
    </row>
    <row r="1633" spans="1:1" ht="12.75" customHeight="1" x14ac:dyDescent="0.2">
      <c r="A1633" s="1"/>
    </row>
    <row r="1634" spans="1:1" ht="12.75" customHeight="1" x14ac:dyDescent="0.2">
      <c r="A1634" s="1"/>
    </row>
    <row r="1635" spans="1:1" ht="12.75" customHeight="1" x14ac:dyDescent="0.2">
      <c r="A1635" s="1"/>
    </row>
    <row r="1636" spans="1:1" ht="12.75" customHeight="1" x14ac:dyDescent="0.2">
      <c r="A1636" s="1"/>
    </row>
    <row r="1637" spans="1:1" ht="12.75" customHeight="1" x14ac:dyDescent="0.2">
      <c r="A1637" s="1"/>
    </row>
    <row r="1638" spans="1:1" ht="12.75" customHeight="1" x14ac:dyDescent="0.2">
      <c r="A1638" s="1"/>
    </row>
    <row r="1639" spans="1:1" ht="12.75" customHeight="1" x14ac:dyDescent="0.2">
      <c r="A1639" s="1"/>
    </row>
    <row r="1640" spans="1:1" ht="12.75" customHeight="1" x14ac:dyDescent="0.2">
      <c r="A1640" s="1"/>
    </row>
    <row r="1641" spans="1:1" ht="12.75" customHeight="1" x14ac:dyDescent="0.2">
      <c r="A1641" s="1"/>
    </row>
    <row r="1642" spans="1:1" ht="12.75" customHeight="1" x14ac:dyDescent="0.2">
      <c r="A1642" s="1"/>
    </row>
    <row r="1643" spans="1:1" ht="12.75" customHeight="1" x14ac:dyDescent="0.2">
      <c r="A1643" s="1"/>
    </row>
    <row r="1644" spans="1:1" ht="12.75" customHeight="1" x14ac:dyDescent="0.2">
      <c r="A1644" s="1"/>
    </row>
    <row r="1645" spans="1:1" ht="12.75" customHeight="1" x14ac:dyDescent="0.2">
      <c r="A1645" s="1"/>
    </row>
    <row r="1646" spans="1:1" ht="12.75" customHeight="1" x14ac:dyDescent="0.2">
      <c r="A1646" s="1"/>
    </row>
    <row r="1647" spans="1:1" ht="12.75" customHeight="1" x14ac:dyDescent="0.2">
      <c r="A1647" s="1"/>
    </row>
    <row r="1648" spans="1:1" ht="12.75" customHeight="1" x14ac:dyDescent="0.2">
      <c r="A1648" s="1"/>
    </row>
    <row r="1649" spans="1:1" ht="12.75" customHeight="1" x14ac:dyDescent="0.2">
      <c r="A1649" s="1"/>
    </row>
    <row r="1650" spans="1:1" ht="12.75" customHeight="1" x14ac:dyDescent="0.2">
      <c r="A1650" s="1"/>
    </row>
    <row r="1651" spans="1:1" ht="12.75" customHeight="1" x14ac:dyDescent="0.2">
      <c r="A1651" s="1"/>
    </row>
    <row r="1652" spans="1:1" ht="12.75" customHeight="1" x14ac:dyDescent="0.2">
      <c r="A1652" s="1"/>
    </row>
    <row r="1653" spans="1:1" ht="12.75" customHeight="1" x14ac:dyDescent="0.2">
      <c r="A1653" s="1"/>
    </row>
    <row r="1654" spans="1:1" ht="12.75" customHeight="1" x14ac:dyDescent="0.2">
      <c r="A1654" s="1"/>
    </row>
    <row r="1655" spans="1:1" ht="12.75" customHeight="1" x14ac:dyDescent="0.2">
      <c r="A1655" s="1"/>
    </row>
    <row r="1656" spans="1:1" ht="12.75" customHeight="1" x14ac:dyDescent="0.2">
      <c r="A1656" s="1"/>
    </row>
    <row r="1657" spans="1:1" ht="12.75" customHeight="1" x14ac:dyDescent="0.2">
      <c r="A1657" s="1"/>
    </row>
    <row r="1658" spans="1:1" ht="12.75" customHeight="1" x14ac:dyDescent="0.2">
      <c r="A1658" s="1"/>
    </row>
    <row r="1659" spans="1:1" ht="12.75" customHeight="1" x14ac:dyDescent="0.2">
      <c r="A1659" s="1"/>
    </row>
    <row r="1660" spans="1:1" ht="12.75" customHeight="1" x14ac:dyDescent="0.2">
      <c r="A1660" s="1"/>
    </row>
    <row r="1661" spans="1:1" ht="12.75" customHeight="1" x14ac:dyDescent="0.2">
      <c r="A1661" s="1"/>
    </row>
    <row r="1662" spans="1:1" ht="12.75" customHeight="1" x14ac:dyDescent="0.2">
      <c r="A1662" s="1"/>
    </row>
    <row r="1663" spans="1:1" ht="12.75" customHeight="1" x14ac:dyDescent="0.2">
      <c r="A1663" s="1"/>
    </row>
    <row r="1664" spans="1:1" ht="12.75" customHeight="1" x14ac:dyDescent="0.2">
      <c r="A1664" s="1"/>
    </row>
    <row r="1665" spans="1:1" ht="12.75" customHeight="1" x14ac:dyDescent="0.2">
      <c r="A1665" s="1"/>
    </row>
    <row r="1666" spans="1:1" ht="12.75" customHeight="1" x14ac:dyDescent="0.2">
      <c r="A1666" s="1"/>
    </row>
    <row r="1667" spans="1:1" ht="12.75" customHeight="1" x14ac:dyDescent="0.2">
      <c r="A1667" s="1"/>
    </row>
    <row r="1668" spans="1:1" ht="12.75" customHeight="1" x14ac:dyDescent="0.2">
      <c r="A1668" s="1"/>
    </row>
    <row r="1669" spans="1:1" ht="12.75" customHeight="1" x14ac:dyDescent="0.2">
      <c r="A1669" s="1"/>
    </row>
    <row r="1670" spans="1:1" ht="12.75" customHeight="1" x14ac:dyDescent="0.2">
      <c r="A1670" s="1"/>
    </row>
    <row r="1671" spans="1:1" ht="12.75" customHeight="1" x14ac:dyDescent="0.2">
      <c r="A1671" s="1"/>
    </row>
    <row r="1672" spans="1:1" ht="12.75" customHeight="1" x14ac:dyDescent="0.2">
      <c r="A1672" s="1"/>
    </row>
    <row r="1673" spans="1:1" ht="12.75" customHeight="1" x14ac:dyDescent="0.2">
      <c r="A1673" s="1"/>
    </row>
    <row r="1674" spans="1:1" ht="12.75" customHeight="1" x14ac:dyDescent="0.2">
      <c r="A1674" s="1"/>
    </row>
    <row r="1675" spans="1:1" ht="12.75" customHeight="1" x14ac:dyDescent="0.2">
      <c r="A1675" s="1"/>
    </row>
    <row r="1676" spans="1:1" ht="12.75" customHeight="1" x14ac:dyDescent="0.2">
      <c r="A1676" s="1"/>
    </row>
    <row r="1677" spans="1:1" ht="12.75" customHeight="1" x14ac:dyDescent="0.2">
      <c r="A1677" s="1"/>
    </row>
    <row r="1678" spans="1:1" ht="12.75" customHeight="1" x14ac:dyDescent="0.2">
      <c r="A1678" s="1"/>
    </row>
    <row r="1679" spans="1:1" ht="12.75" customHeight="1" x14ac:dyDescent="0.2">
      <c r="A1679" s="1"/>
    </row>
    <row r="1680" spans="1:1" ht="12.75" customHeight="1" x14ac:dyDescent="0.2">
      <c r="A1680" s="1"/>
    </row>
    <row r="1681" spans="1:1" ht="12.75" customHeight="1" x14ac:dyDescent="0.2">
      <c r="A1681" s="1"/>
    </row>
    <row r="1682" spans="1:1" ht="12.75" customHeight="1" x14ac:dyDescent="0.2">
      <c r="A1682" s="1"/>
    </row>
    <row r="1683" spans="1:1" ht="12.75" customHeight="1" x14ac:dyDescent="0.2">
      <c r="A1683" s="1"/>
    </row>
    <row r="1684" spans="1:1" ht="12.75" customHeight="1" x14ac:dyDescent="0.2">
      <c r="A1684" s="1"/>
    </row>
    <row r="1685" spans="1:1" ht="12.75" customHeight="1" x14ac:dyDescent="0.2">
      <c r="A1685" s="1"/>
    </row>
    <row r="1686" spans="1:1" ht="12.75" customHeight="1" x14ac:dyDescent="0.2">
      <c r="A1686" s="1"/>
    </row>
    <row r="1687" spans="1:1" ht="12.75" customHeight="1" x14ac:dyDescent="0.2">
      <c r="A1687" s="1"/>
    </row>
    <row r="1688" spans="1:1" ht="12.75" customHeight="1" x14ac:dyDescent="0.2">
      <c r="A1688" s="1"/>
    </row>
    <row r="1689" spans="1:1" ht="12.75" customHeight="1" x14ac:dyDescent="0.2">
      <c r="A1689" s="1"/>
    </row>
    <row r="1690" spans="1:1" ht="12.75" customHeight="1" x14ac:dyDescent="0.2">
      <c r="A1690" s="1"/>
    </row>
    <row r="1691" spans="1:1" ht="12.75" customHeight="1" x14ac:dyDescent="0.2">
      <c r="A1691" s="1"/>
    </row>
    <row r="1692" spans="1:1" ht="12.75" customHeight="1" x14ac:dyDescent="0.2">
      <c r="A1692" s="1"/>
    </row>
    <row r="1693" spans="1:1" ht="12.75" customHeight="1" x14ac:dyDescent="0.2">
      <c r="A1693" s="1"/>
    </row>
    <row r="1694" spans="1:1" ht="12.75" customHeight="1" x14ac:dyDescent="0.2">
      <c r="A1694" s="1"/>
    </row>
    <row r="1695" spans="1:1" ht="12.75" customHeight="1" x14ac:dyDescent="0.2">
      <c r="A1695" s="1"/>
    </row>
    <row r="1696" spans="1:1" ht="12.75" customHeight="1" x14ac:dyDescent="0.2">
      <c r="A1696" s="1"/>
    </row>
    <row r="1697" spans="1:1" ht="12.75" customHeight="1" x14ac:dyDescent="0.2">
      <c r="A1697" s="1"/>
    </row>
    <row r="1698" spans="1:1" ht="12.75" customHeight="1" x14ac:dyDescent="0.2">
      <c r="A1698" s="1"/>
    </row>
    <row r="1699" spans="1:1" ht="12.75" customHeight="1" x14ac:dyDescent="0.2">
      <c r="A1699" s="1"/>
    </row>
    <row r="1700" spans="1:1" ht="12.75" customHeight="1" x14ac:dyDescent="0.2">
      <c r="A1700" s="1"/>
    </row>
    <row r="1701" spans="1:1" ht="12.75" customHeight="1" x14ac:dyDescent="0.2">
      <c r="A1701" s="1"/>
    </row>
    <row r="1702" spans="1:1" ht="12.75" customHeight="1" x14ac:dyDescent="0.2">
      <c r="A1702" s="1"/>
    </row>
    <row r="1703" spans="1:1" ht="12.75" customHeight="1" x14ac:dyDescent="0.2">
      <c r="A1703" s="1"/>
    </row>
    <row r="1704" spans="1:1" ht="12.75" customHeight="1" x14ac:dyDescent="0.2">
      <c r="A1704" s="1"/>
    </row>
    <row r="1705" spans="1:1" ht="12.75" customHeight="1" x14ac:dyDescent="0.2">
      <c r="A1705" s="1"/>
    </row>
    <row r="1706" spans="1:1" ht="12.75" customHeight="1" x14ac:dyDescent="0.2">
      <c r="A1706" s="1"/>
    </row>
    <row r="1707" spans="1:1" ht="12.75" customHeight="1" x14ac:dyDescent="0.2">
      <c r="A1707" s="1"/>
    </row>
    <row r="1708" spans="1:1" ht="12.75" customHeight="1" x14ac:dyDescent="0.2">
      <c r="A1708" s="1"/>
    </row>
    <row r="1709" spans="1:1" ht="12.75" customHeight="1" x14ac:dyDescent="0.2">
      <c r="A1709" s="1"/>
    </row>
    <row r="1710" spans="1:1" ht="12.75" customHeight="1" x14ac:dyDescent="0.2">
      <c r="A1710" s="1"/>
    </row>
    <row r="1711" spans="1:1" ht="12.75" customHeight="1" x14ac:dyDescent="0.2">
      <c r="A1711" s="1"/>
    </row>
    <row r="1712" spans="1:1" ht="12.75" customHeight="1" x14ac:dyDescent="0.2">
      <c r="A1712" s="1"/>
    </row>
    <row r="1713" spans="1:1" ht="12.75" customHeight="1" x14ac:dyDescent="0.2">
      <c r="A1713" s="1"/>
    </row>
    <row r="1714" spans="1:1" ht="12.75" customHeight="1" x14ac:dyDescent="0.2">
      <c r="A1714" s="1"/>
    </row>
    <row r="1715" spans="1:1" ht="12.75" customHeight="1" x14ac:dyDescent="0.2">
      <c r="A1715" s="1"/>
    </row>
    <row r="1716" spans="1:1" ht="12.75" customHeight="1" x14ac:dyDescent="0.2">
      <c r="A1716" s="1"/>
    </row>
    <row r="1717" spans="1:1" ht="12.75" customHeight="1" x14ac:dyDescent="0.2">
      <c r="A1717" s="1"/>
    </row>
    <row r="1718" spans="1:1" ht="12.75" customHeight="1" x14ac:dyDescent="0.2">
      <c r="A1718" s="1"/>
    </row>
    <row r="1719" spans="1:1" ht="12.75" customHeight="1" x14ac:dyDescent="0.2">
      <c r="A1719" s="1"/>
    </row>
    <row r="1720" spans="1:1" ht="12.75" customHeight="1" x14ac:dyDescent="0.2">
      <c r="A1720" s="1"/>
    </row>
    <row r="1721" spans="1:1" ht="12.75" customHeight="1" x14ac:dyDescent="0.2">
      <c r="A1721" s="1"/>
    </row>
    <row r="1722" spans="1:1" ht="12.75" customHeight="1" x14ac:dyDescent="0.2">
      <c r="A1722" s="1"/>
    </row>
    <row r="1723" spans="1:1" ht="12.75" customHeight="1" x14ac:dyDescent="0.2">
      <c r="A1723" s="1"/>
    </row>
    <row r="1724" spans="1:1" ht="12.75" customHeight="1" x14ac:dyDescent="0.2">
      <c r="A1724" s="1"/>
    </row>
    <row r="1725" spans="1:1" ht="12.75" customHeight="1" x14ac:dyDescent="0.2">
      <c r="A1725" s="1"/>
    </row>
    <row r="1726" spans="1:1" ht="12.75" customHeight="1" x14ac:dyDescent="0.2">
      <c r="A1726" s="1"/>
    </row>
    <row r="1727" spans="1:1" ht="12.75" customHeight="1" x14ac:dyDescent="0.2">
      <c r="A1727" s="1"/>
    </row>
    <row r="1728" spans="1:1" ht="12.75" customHeight="1" x14ac:dyDescent="0.2">
      <c r="A1728" s="1"/>
    </row>
    <row r="1729" spans="1:1" ht="12.75" customHeight="1" x14ac:dyDescent="0.2">
      <c r="A1729" s="1"/>
    </row>
    <row r="1730" spans="1:1" ht="12.75" customHeight="1" x14ac:dyDescent="0.2">
      <c r="A1730" s="1"/>
    </row>
    <row r="1731" spans="1:1" ht="12.75" customHeight="1" x14ac:dyDescent="0.2">
      <c r="A1731" s="1"/>
    </row>
    <row r="1732" spans="1:1" ht="12.75" customHeight="1" x14ac:dyDescent="0.2">
      <c r="A1732" s="1"/>
    </row>
    <row r="1733" spans="1:1" ht="12.75" customHeight="1" x14ac:dyDescent="0.2">
      <c r="A1733" s="1"/>
    </row>
    <row r="1734" spans="1:1" ht="12.75" customHeight="1" x14ac:dyDescent="0.2">
      <c r="A1734" s="1"/>
    </row>
    <row r="1735" spans="1:1" ht="12.75" customHeight="1" x14ac:dyDescent="0.2">
      <c r="A1735" s="1"/>
    </row>
    <row r="1736" spans="1:1" ht="12.75" customHeight="1" x14ac:dyDescent="0.2">
      <c r="A1736" s="1"/>
    </row>
    <row r="1737" spans="1:1" ht="12.75" customHeight="1" x14ac:dyDescent="0.2">
      <c r="A1737" s="1"/>
    </row>
    <row r="1738" spans="1:1" ht="12.75" customHeight="1" x14ac:dyDescent="0.2">
      <c r="A1738" s="1"/>
    </row>
    <row r="1739" spans="1:1" ht="12.75" customHeight="1" x14ac:dyDescent="0.2">
      <c r="A1739" s="1"/>
    </row>
    <row r="1740" spans="1:1" ht="12.75" customHeight="1" x14ac:dyDescent="0.2">
      <c r="A1740" s="1"/>
    </row>
    <row r="1741" spans="1:1" ht="12.75" customHeight="1" x14ac:dyDescent="0.2">
      <c r="A1741" s="1"/>
    </row>
    <row r="1742" spans="1:1" ht="12.75" customHeight="1" x14ac:dyDescent="0.2">
      <c r="A1742" s="1"/>
    </row>
    <row r="1743" spans="1:1" ht="12.75" customHeight="1" x14ac:dyDescent="0.2">
      <c r="A1743" s="1"/>
    </row>
    <row r="1744" spans="1:1" ht="12.75" customHeight="1" x14ac:dyDescent="0.2">
      <c r="A1744" s="1"/>
    </row>
    <row r="1745" spans="1:1" ht="12.75" customHeight="1" x14ac:dyDescent="0.2">
      <c r="A1745" s="1"/>
    </row>
    <row r="1746" spans="1:1" ht="12.75" customHeight="1" x14ac:dyDescent="0.2">
      <c r="A1746" s="1"/>
    </row>
    <row r="1747" spans="1:1" ht="12.75" customHeight="1" x14ac:dyDescent="0.2">
      <c r="A1747" s="1"/>
    </row>
    <row r="1748" spans="1:1" ht="12.75" customHeight="1" x14ac:dyDescent="0.2">
      <c r="A1748" s="1"/>
    </row>
    <row r="1749" spans="1:1" ht="12.75" customHeight="1" x14ac:dyDescent="0.2">
      <c r="A1749" s="1"/>
    </row>
    <row r="1750" spans="1:1" ht="12.75" customHeight="1" x14ac:dyDescent="0.2">
      <c r="A1750" s="1"/>
    </row>
    <row r="1751" spans="1:1" ht="12.75" customHeight="1" x14ac:dyDescent="0.2">
      <c r="A1751" s="1"/>
    </row>
    <row r="1752" spans="1:1" ht="12.75" customHeight="1" x14ac:dyDescent="0.2">
      <c r="A1752" s="1"/>
    </row>
    <row r="1753" spans="1:1" ht="12.75" customHeight="1" x14ac:dyDescent="0.2">
      <c r="A1753" s="1"/>
    </row>
    <row r="1754" spans="1:1" ht="12.75" customHeight="1" x14ac:dyDescent="0.2">
      <c r="A1754" s="1"/>
    </row>
    <row r="1755" spans="1:1" ht="12.75" customHeight="1" x14ac:dyDescent="0.2">
      <c r="A1755" s="1"/>
    </row>
    <row r="1756" spans="1:1" ht="12.75" customHeight="1" x14ac:dyDescent="0.2">
      <c r="A1756" s="1"/>
    </row>
    <row r="1757" spans="1:1" ht="12.75" customHeight="1" x14ac:dyDescent="0.2">
      <c r="A1757" s="1"/>
    </row>
    <row r="1758" spans="1:1" ht="12.75" customHeight="1" x14ac:dyDescent="0.2">
      <c r="A1758" s="1"/>
    </row>
    <row r="1759" spans="1:1" ht="12.75" customHeight="1" x14ac:dyDescent="0.2">
      <c r="A1759" s="1"/>
    </row>
    <row r="1760" spans="1:1" ht="12.75" customHeight="1" x14ac:dyDescent="0.2">
      <c r="A1760" s="1"/>
    </row>
    <row r="1761" spans="1:1" ht="12.75" customHeight="1" x14ac:dyDescent="0.2">
      <c r="A1761" s="1"/>
    </row>
    <row r="1762" spans="1:1" ht="12.75" customHeight="1" x14ac:dyDescent="0.2">
      <c r="A1762" s="1"/>
    </row>
    <row r="1763" spans="1:1" ht="12.75" customHeight="1" x14ac:dyDescent="0.2">
      <c r="A1763" s="1"/>
    </row>
    <row r="1764" spans="1:1" ht="12.75" customHeight="1" x14ac:dyDescent="0.2">
      <c r="A1764" s="1"/>
    </row>
    <row r="1765" spans="1:1" ht="12.75" customHeight="1" x14ac:dyDescent="0.2">
      <c r="A1765" s="1"/>
    </row>
    <row r="1766" spans="1:1" ht="12.75" customHeight="1" x14ac:dyDescent="0.2">
      <c r="A1766" s="1"/>
    </row>
    <row r="1767" spans="1:1" ht="12.75" customHeight="1" x14ac:dyDescent="0.2">
      <c r="A1767" s="1"/>
    </row>
    <row r="1768" spans="1:1" ht="12.75" customHeight="1" x14ac:dyDescent="0.2">
      <c r="A1768" s="1"/>
    </row>
    <row r="1769" spans="1:1" ht="12.75" customHeight="1" x14ac:dyDescent="0.2">
      <c r="A1769" s="1"/>
    </row>
    <row r="1770" spans="1:1" ht="12.75" customHeight="1" x14ac:dyDescent="0.2">
      <c r="A1770" s="1"/>
    </row>
    <row r="1771" spans="1:1" ht="12.75" customHeight="1" x14ac:dyDescent="0.2">
      <c r="A1771" s="1"/>
    </row>
    <row r="1772" spans="1:1" ht="12.75" customHeight="1" x14ac:dyDescent="0.2">
      <c r="A1772" s="1"/>
    </row>
    <row r="1773" spans="1:1" ht="12.75" customHeight="1" x14ac:dyDescent="0.2">
      <c r="A1773" s="1"/>
    </row>
    <row r="1774" spans="1:1" ht="12.75" customHeight="1" x14ac:dyDescent="0.2">
      <c r="A1774" s="1"/>
    </row>
    <row r="1775" spans="1:1" ht="12.75" customHeight="1" x14ac:dyDescent="0.2">
      <c r="A1775" s="1"/>
    </row>
    <row r="1776" spans="1:1" ht="12.75" customHeight="1" x14ac:dyDescent="0.2">
      <c r="A1776" s="1"/>
    </row>
    <row r="1777" spans="1:1" ht="12.75" customHeight="1" x14ac:dyDescent="0.2">
      <c r="A1777" s="1"/>
    </row>
    <row r="1778" spans="1:1" ht="12.75" customHeight="1" x14ac:dyDescent="0.2">
      <c r="A1778" s="1"/>
    </row>
    <row r="1779" spans="1:1" ht="12.75" customHeight="1" x14ac:dyDescent="0.2">
      <c r="A1779" s="1"/>
    </row>
    <row r="1780" spans="1:1" ht="12.75" customHeight="1" x14ac:dyDescent="0.2">
      <c r="A1780" s="1"/>
    </row>
    <row r="1781" spans="1:1" ht="12.75" customHeight="1" x14ac:dyDescent="0.2">
      <c r="A1781" s="1"/>
    </row>
    <row r="1782" spans="1:1" ht="12.75" customHeight="1" x14ac:dyDescent="0.2">
      <c r="A1782" s="1"/>
    </row>
    <row r="1783" spans="1:1" ht="12.75" customHeight="1" x14ac:dyDescent="0.2">
      <c r="A1783" s="1"/>
    </row>
    <row r="1784" spans="1:1" ht="12.75" customHeight="1" x14ac:dyDescent="0.2">
      <c r="A1784" s="1"/>
    </row>
    <row r="1785" spans="1:1" ht="12.75" customHeight="1" x14ac:dyDescent="0.2">
      <c r="A1785" s="1"/>
    </row>
    <row r="1786" spans="1:1" ht="12.75" customHeight="1" x14ac:dyDescent="0.2">
      <c r="A1786" s="1"/>
    </row>
    <row r="1787" spans="1:1" ht="12.75" customHeight="1" x14ac:dyDescent="0.2">
      <c r="A1787" s="1"/>
    </row>
    <row r="1788" spans="1:1" ht="12.75" customHeight="1" x14ac:dyDescent="0.2">
      <c r="A1788" s="1"/>
    </row>
    <row r="1789" spans="1:1" ht="12.75" customHeight="1" x14ac:dyDescent="0.2">
      <c r="A1789" s="1"/>
    </row>
    <row r="1790" spans="1:1" ht="12.75" customHeight="1" x14ac:dyDescent="0.2">
      <c r="A1790" s="1"/>
    </row>
    <row r="1791" spans="1:1" ht="12.75" customHeight="1" x14ac:dyDescent="0.2">
      <c r="A1791" s="1"/>
    </row>
    <row r="1792" spans="1:1" ht="12.75" customHeight="1" x14ac:dyDescent="0.2">
      <c r="A1792" s="1"/>
    </row>
    <row r="1793" spans="1:1" ht="12.75" customHeight="1" x14ac:dyDescent="0.2">
      <c r="A1793" s="1"/>
    </row>
    <row r="1794" spans="1:1" ht="12.75" customHeight="1" x14ac:dyDescent="0.2">
      <c r="A1794" s="1"/>
    </row>
    <row r="1795" spans="1:1" ht="12.75" customHeight="1" x14ac:dyDescent="0.2">
      <c r="A1795" s="1"/>
    </row>
    <row r="1796" spans="1:1" ht="12.75" customHeight="1" x14ac:dyDescent="0.2">
      <c r="A1796" s="1"/>
    </row>
    <row r="1797" spans="1:1" ht="12.75" customHeight="1" x14ac:dyDescent="0.2">
      <c r="A1797" s="1"/>
    </row>
    <row r="1798" spans="1:1" ht="12.75" customHeight="1" x14ac:dyDescent="0.2">
      <c r="A1798" s="1"/>
    </row>
    <row r="1799" spans="1:1" ht="12.75" customHeight="1" x14ac:dyDescent="0.2">
      <c r="A1799" s="1"/>
    </row>
    <row r="1800" spans="1:1" ht="12.75" customHeight="1" x14ac:dyDescent="0.2">
      <c r="A1800" s="1"/>
    </row>
    <row r="1801" spans="1:1" ht="12.75" customHeight="1" x14ac:dyDescent="0.2">
      <c r="A1801" s="1"/>
    </row>
    <row r="1802" spans="1:1" ht="12.75" customHeight="1" x14ac:dyDescent="0.2">
      <c r="A1802" s="1"/>
    </row>
    <row r="1803" spans="1:1" ht="12.75" customHeight="1" x14ac:dyDescent="0.2">
      <c r="A1803" s="1"/>
    </row>
    <row r="1804" spans="1:1" ht="12.75" customHeight="1" x14ac:dyDescent="0.2">
      <c r="A1804" s="1"/>
    </row>
    <row r="1805" spans="1:1" ht="12.75" customHeight="1" x14ac:dyDescent="0.2">
      <c r="A1805" s="1"/>
    </row>
    <row r="1806" spans="1:1" ht="12.75" customHeight="1" x14ac:dyDescent="0.2">
      <c r="A1806" s="1"/>
    </row>
    <row r="1807" spans="1:1" ht="12.75" customHeight="1" x14ac:dyDescent="0.2">
      <c r="A1807" s="1"/>
    </row>
    <row r="1808" spans="1:1" ht="12.75" customHeight="1" x14ac:dyDescent="0.2">
      <c r="A1808" s="1"/>
    </row>
    <row r="1809" spans="1:1" ht="12.75" customHeight="1" x14ac:dyDescent="0.2">
      <c r="A1809" s="1"/>
    </row>
    <row r="1810" spans="1:1" ht="12.75" customHeight="1" x14ac:dyDescent="0.2">
      <c r="A1810" s="1"/>
    </row>
    <row r="1811" spans="1:1" ht="12.75" customHeight="1" x14ac:dyDescent="0.2">
      <c r="A1811" s="1"/>
    </row>
    <row r="1812" spans="1:1" ht="12.75" customHeight="1" x14ac:dyDescent="0.2">
      <c r="A1812" s="1"/>
    </row>
    <row r="1813" spans="1:1" ht="12.75" customHeight="1" x14ac:dyDescent="0.2">
      <c r="A1813" s="1"/>
    </row>
    <row r="1814" spans="1:1" ht="12.75" customHeight="1" x14ac:dyDescent="0.2">
      <c r="A1814" s="1"/>
    </row>
    <row r="1815" spans="1:1" ht="12.75" customHeight="1" x14ac:dyDescent="0.2">
      <c r="A1815" s="1"/>
    </row>
    <row r="1816" spans="1:1" ht="12.75" customHeight="1" x14ac:dyDescent="0.2">
      <c r="A1816" s="1"/>
    </row>
    <row r="1817" spans="1:1" ht="12.75" customHeight="1" x14ac:dyDescent="0.2">
      <c r="A1817" s="1"/>
    </row>
    <row r="1818" spans="1:1" ht="12.75" customHeight="1" x14ac:dyDescent="0.2">
      <c r="A1818" s="1"/>
    </row>
    <row r="1819" spans="1:1" ht="12.75" customHeight="1" x14ac:dyDescent="0.2">
      <c r="A1819" s="1"/>
    </row>
    <row r="1820" spans="1:1" ht="12.75" customHeight="1" x14ac:dyDescent="0.2">
      <c r="A1820" s="1"/>
    </row>
    <row r="1821" spans="1:1" ht="12.75" customHeight="1" x14ac:dyDescent="0.2">
      <c r="A1821" s="1"/>
    </row>
    <row r="1822" spans="1:1" ht="12.75" customHeight="1" x14ac:dyDescent="0.2">
      <c r="A1822" s="1"/>
    </row>
    <row r="1823" spans="1:1" ht="12.75" customHeight="1" x14ac:dyDescent="0.2">
      <c r="A1823" s="1"/>
    </row>
    <row r="1824" spans="1:1" ht="12.75" customHeight="1" x14ac:dyDescent="0.2">
      <c r="A1824" s="1"/>
    </row>
    <row r="1825" spans="1:1" ht="12.75" customHeight="1" x14ac:dyDescent="0.2">
      <c r="A1825" s="1"/>
    </row>
    <row r="1826" spans="1:1" ht="12.75" customHeight="1" x14ac:dyDescent="0.2">
      <c r="A1826" s="1"/>
    </row>
    <row r="1827" spans="1:1" ht="12.75" customHeight="1" x14ac:dyDescent="0.2">
      <c r="A1827" s="1"/>
    </row>
    <row r="1828" spans="1:1" ht="12.75" customHeight="1" x14ac:dyDescent="0.2">
      <c r="A1828" s="1"/>
    </row>
    <row r="1829" spans="1:1" ht="12.75" customHeight="1" x14ac:dyDescent="0.2">
      <c r="A1829" s="1"/>
    </row>
    <row r="1830" spans="1:1" ht="12.75" customHeight="1" x14ac:dyDescent="0.2">
      <c r="A1830" s="1"/>
    </row>
    <row r="1831" spans="1:1" ht="12.75" customHeight="1" x14ac:dyDescent="0.2">
      <c r="A1831" s="1"/>
    </row>
    <row r="1832" spans="1:1" ht="12.75" customHeight="1" x14ac:dyDescent="0.2">
      <c r="A1832" s="1"/>
    </row>
    <row r="1833" spans="1:1" ht="12.75" customHeight="1" x14ac:dyDescent="0.2">
      <c r="A1833" s="1"/>
    </row>
    <row r="1834" spans="1:1" ht="12.75" customHeight="1" x14ac:dyDescent="0.2">
      <c r="A1834" s="1"/>
    </row>
    <row r="1835" spans="1:1" ht="12.75" customHeight="1" x14ac:dyDescent="0.2">
      <c r="A1835" s="1"/>
    </row>
    <row r="1836" spans="1:1" ht="12.75" customHeight="1" x14ac:dyDescent="0.2">
      <c r="A1836" s="1"/>
    </row>
    <row r="1837" spans="1:1" ht="12.75" customHeight="1" x14ac:dyDescent="0.2">
      <c r="A1837" s="1"/>
    </row>
    <row r="1838" spans="1:1" ht="12.75" customHeight="1" x14ac:dyDescent="0.2">
      <c r="A1838" s="1"/>
    </row>
    <row r="1839" spans="1:1" ht="12.75" customHeight="1" x14ac:dyDescent="0.2">
      <c r="A1839" s="1"/>
    </row>
    <row r="1840" spans="1:1" ht="12.75" customHeight="1" x14ac:dyDescent="0.2">
      <c r="A1840" s="1"/>
    </row>
    <row r="1841" spans="1:1" ht="12.75" customHeight="1" x14ac:dyDescent="0.2">
      <c r="A1841" s="1"/>
    </row>
    <row r="1842" spans="1:1" ht="12.75" customHeight="1" x14ac:dyDescent="0.2">
      <c r="A1842" s="1"/>
    </row>
    <row r="1843" spans="1:1" ht="12.75" customHeight="1" x14ac:dyDescent="0.2">
      <c r="A1843" s="1"/>
    </row>
    <row r="1844" spans="1:1" ht="12.75" customHeight="1" x14ac:dyDescent="0.2">
      <c r="A1844" s="1"/>
    </row>
    <row r="1845" spans="1:1" ht="12.75" customHeight="1" x14ac:dyDescent="0.2">
      <c r="A1845" s="1"/>
    </row>
    <row r="1846" spans="1:1" ht="12.75" customHeight="1" x14ac:dyDescent="0.2">
      <c r="A1846" s="1"/>
    </row>
    <row r="1847" spans="1:1" ht="12.75" customHeight="1" x14ac:dyDescent="0.2">
      <c r="A1847" s="1"/>
    </row>
    <row r="1848" spans="1:1" ht="12.75" customHeight="1" x14ac:dyDescent="0.2">
      <c r="A1848" s="1"/>
    </row>
    <row r="1849" spans="1:1" ht="12.75" customHeight="1" x14ac:dyDescent="0.2">
      <c r="A1849" s="1"/>
    </row>
    <row r="1850" spans="1:1" ht="12.75" customHeight="1" x14ac:dyDescent="0.2">
      <c r="A1850" s="1"/>
    </row>
    <row r="1851" spans="1:1" ht="12.75" customHeight="1" x14ac:dyDescent="0.2">
      <c r="A1851" s="1"/>
    </row>
    <row r="1852" spans="1:1" ht="12.75" customHeight="1" x14ac:dyDescent="0.2">
      <c r="A1852" s="1"/>
    </row>
    <row r="1853" spans="1:1" ht="12.75" customHeight="1" x14ac:dyDescent="0.2">
      <c r="A1853" s="1"/>
    </row>
    <row r="1854" spans="1:1" ht="12.75" customHeight="1" x14ac:dyDescent="0.2">
      <c r="A1854" s="1"/>
    </row>
    <row r="1855" spans="1:1" ht="12.75" customHeight="1" x14ac:dyDescent="0.2">
      <c r="A1855" s="1"/>
    </row>
    <row r="1856" spans="1:1" ht="12.75" customHeight="1" x14ac:dyDescent="0.2">
      <c r="A1856" s="1"/>
    </row>
    <row r="1857" spans="1:1" ht="12.75" customHeight="1" x14ac:dyDescent="0.2">
      <c r="A1857" s="1"/>
    </row>
    <row r="1858" spans="1:1" ht="12.75" customHeight="1" x14ac:dyDescent="0.2">
      <c r="A1858" s="1"/>
    </row>
    <row r="1859" spans="1:1" ht="12.75" customHeight="1" x14ac:dyDescent="0.2">
      <c r="A1859" s="1"/>
    </row>
    <row r="1860" spans="1:1" ht="12.75" customHeight="1" x14ac:dyDescent="0.2">
      <c r="A1860" s="1"/>
    </row>
    <row r="1861" spans="1:1" ht="12.75" customHeight="1" x14ac:dyDescent="0.2">
      <c r="A1861" s="1"/>
    </row>
    <row r="1862" spans="1:1" ht="12.75" customHeight="1" x14ac:dyDescent="0.2">
      <c r="A1862" s="1"/>
    </row>
    <row r="1863" spans="1:1" ht="12.75" customHeight="1" x14ac:dyDescent="0.2">
      <c r="A1863" s="1"/>
    </row>
    <row r="1864" spans="1:1" ht="12.75" customHeight="1" x14ac:dyDescent="0.2">
      <c r="A1864" s="1"/>
    </row>
    <row r="1865" spans="1:1" ht="12.75" customHeight="1" x14ac:dyDescent="0.2">
      <c r="A1865" s="1"/>
    </row>
    <row r="1866" spans="1:1" ht="12.75" customHeight="1" x14ac:dyDescent="0.2">
      <c r="A1866" s="1"/>
    </row>
    <row r="1867" spans="1:1" ht="12.75" customHeight="1" x14ac:dyDescent="0.2">
      <c r="A1867" s="1"/>
    </row>
    <row r="1868" spans="1:1" ht="12.75" customHeight="1" x14ac:dyDescent="0.2">
      <c r="A1868" s="1"/>
    </row>
    <row r="1869" spans="1:1" ht="12.75" customHeight="1" x14ac:dyDescent="0.2">
      <c r="A1869" s="1"/>
    </row>
    <row r="1870" spans="1:1" ht="12.75" customHeight="1" x14ac:dyDescent="0.2">
      <c r="A1870" s="1"/>
    </row>
    <row r="1871" spans="1:1" ht="12.75" customHeight="1" x14ac:dyDescent="0.2">
      <c r="A1871" s="1"/>
    </row>
    <row r="1872" spans="1:1" ht="12.75" customHeight="1" x14ac:dyDescent="0.2">
      <c r="A1872" s="1"/>
    </row>
    <row r="1873" spans="1:1" ht="12.75" customHeight="1" x14ac:dyDescent="0.2">
      <c r="A1873" s="1"/>
    </row>
    <row r="1874" spans="1:1" ht="12.75" customHeight="1" x14ac:dyDescent="0.2">
      <c r="A1874" s="1"/>
    </row>
    <row r="1875" spans="1:1" ht="12.75" customHeight="1" x14ac:dyDescent="0.2">
      <c r="A1875" s="1"/>
    </row>
    <row r="1876" spans="1:1" ht="12.75" customHeight="1" x14ac:dyDescent="0.2">
      <c r="A1876" s="1"/>
    </row>
    <row r="1877" spans="1:1" ht="12.75" customHeight="1" x14ac:dyDescent="0.2">
      <c r="A1877" s="1"/>
    </row>
    <row r="1878" spans="1:1" ht="12.75" customHeight="1" x14ac:dyDescent="0.2">
      <c r="A1878" s="1"/>
    </row>
    <row r="1879" spans="1:1" ht="12.75" customHeight="1" x14ac:dyDescent="0.2">
      <c r="A1879" s="1"/>
    </row>
    <row r="1880" spans="1:1" ht="12.75" customHeight="1" x14ac:dyDescent="0.2">
      <c r="A1880" s="1"/>
    </row>
    <row r="1881" spans="1:1" ht="12.75" customHeight="1" x14ac:dyDescent="0.2">
      <c r="A1881" s="1"/>
    </row>
    <row r="1882" spans="1:1" ht="12.75" customHeight="1" x14ac:dyDescent="0.2">
      <c r="A1882" s="1"/>
    </row>
    <row r="1883" spans="1:1" ht="12.75" customHeight="1" x14ac:dyDescent="0.2">
      <c r="A1883" s="1"/>
    </row>
    <row r="1884" spans="1:1" ht="12.75" customHeight="1" x14ac:dyDescent="0.2">
      <c r="A1884" s="1"/>
    </row>
    <row r="1885" spans="1:1" ht="12.75" customHeight="1" x14ac:dyDescent="0.2">
      <c r="A1885" s="1"/>
    </row>
    <row r="1886" spans="1:1" ht="12.75" customHeight="1" x14ac:dyDescent="0.2">
      <c r="A1886" s="1"/>
    </row>
    <row r="1887" spans="1:1" ht="12.75" customHeight="1" x14ac:dyDescent="0.2">
      <c r="A1887" s="1"/>
    </row>
    <row r="1888" spans="1:1" ht="12.75" customHeight="1" x14ac:dyDescent="0.2">
      <c r="A1888" s="1"/>
    </row>
    <row r="1889" spans="1:1" ht="12.75" customHeight="1" x14ac:dyDescent="0.2">
      <c r="A1889" s="1"/>
    </row>
    <row r="1890" spans="1:1" ht="12.75" customHeight="1" x14ac:dyDescent="0.2">
      <c r="A1890" s="1"/>
    </row>
    <row r="1891" spans="1:1" ht="12.75" customHeight="1" x14ac:dyDescent="0.2">
      <c r="A1891" s="1"/>
    </row>
    <row r="1892" spans="1:1" ht="12.75" customHeight="1" x14ac:dyDescent="0.2">
      <c r="A1892" s="1"/>
    </row>
    <row r="1893" spans="1:1" ht="12.75" customHeight="1" x14ac:dyDescent="0.2">
      <c r="A1893" s="1"/>
    </row>
    <row r="1894" spans="1:1" ht="12.75" customHeight="1" x14ac:dyDescent="0.2">
      <c r="A1894" s="1"/>
    </row>
    <row r="1895" spans="1:1" ht="12.75" customHeight="1" x14ac:dyDescent="0.2">
      <c r="A1895" s="1"/>
    </row>
    <row r="1896" spans="1:1" ht="12.75" customHeight="1" x14ac:dyDescent="0.2">
      <c r="A1896" s="1"/>
    </row>
    <row r="1897" spans="1:1" ht="12.75" customHeight="1" x14ac:dyDescent="0.2">
      <c r="A1897" s="1"/>
    </row>
    <row r="1898" spans="1:1" ht="12.75" customHeight="1" x14ac:dyDescent="0.2">
      <c r="A1898" s="1"/>
    </row>
    <row r="1899" spans="1:1" ht="12.75" customHeight="1" x14ac:dyDescent="0.2">
      <c r="A1899" s="1"/>
    </row>
    <row r="1900" spans="1:1" ht="12.75" customHeight="1" x14ac:dyDescent="0.2">
      <c r="A1900" s="1"/>
    </row>
    <row r="1901" spans="1:1" ht="12.75" customHeight="1" x14ac:dyDescent="0.2">
      <c r="A1901" s="1"/>
    </row>
    <row r="1902" spans="1:1" ht="12.75" customHeight="1" x14ac:dyDescent="0.2">
      <c r="A1902" s="1"/>
    </row>
    <row r="1903" spans="1:1" ht="12.75" customHeight="1" x14ac:dyDescent="0.2">
      <c r="A1903" s="1"/>
    </row>
    <row r="1904" spans="1:1" ht="12.75" customHeight="1" x14ac:dyDescent="0.2">
      <c r="A1904" s="1"/>
    </row>
    <row r="1905" spans="1:1" ht="12.75" customHeight="1" x14ac:dyDescent="0.2">
      <c r="A1905" s="1"/>
    </row>
    <row r="1906" spans="1:1" ht="12.75" customHeight="1" x14ac:dyDescent="0.2">
      <c r="A1906" s="1"/>
    </row>
    <row r="1907" spans="1:1" ht="12.75" customHeight="1" x14ac:dyDescent="0.2">
      <c r="A1907" s="1"/>
    </row>
    <row r="1908" spans="1:1" ht="12.75" customHeight="1" x14ac:dyDescent="0.2">
      <c r="A1908" s="1"/>
    </row>
    <row r="1909" spans="1:1" ht="12.75" customHeight="1" x14ac:dyDescent="0.2">
      <c r="A1909" s="1"/>
    </row>
    <row r="1910" spans="1:1" ht="12.75" customHeight="1" x14ac:dyDescent="0.2">
      <c r="A1910" s="1"/>
    </row>
    <row r="1911" spans="1:1" ht="12.75" customHeight="1" x14ac:dyDescent="0.2">
      <c r="A1911" s="1"/>
    </row>
    <row r="1912" spans="1:1" ht="12.75" customHeight="1" x14ac:dyDescent="0.2">
      <c r="A1912" s="1"/>
    </row>
    <row r="1913" spans="1:1" ht="12.75" customHeight="1" x14ac:dyDescent="0.2">
      <c r="A1913" s="1"/>
    </row>
    <row r="1914" spans="1:1" ht="12.75" customHeight="1" x14ac:dyDescent="0.2">
      <c r="A1914" s="1"/>
    </row>
    <row r="1915" spans="1:1" ht="12.75" customHeight="1" x14ac:dyDescent="0.2">
      <c r="A1915" s="1"/>
    </row>
    <row r="1916" spans="1:1" ht="12.75" customHeight="1" x14ac:dyDescent="0.2">
      <c r="A1916" s="1"/>
    </row>
    <row r="1917" spans="1:1" ht="12.75" customHeight="1" x14ac:dyDescent="0.2">
      <c r="A1917" s="1"/>
    </row>
    <row r="1918" spans="1:1" ht="12.75" customHeight="1" x14ac:dyDescent="0.2">
      <c r="A1918" s="1"/>
    </row>
    <row r="1919" spans="1:1" ht="12.75" customHeight="1" x14ac:dyDescent="0.2">
      <c r="A1919" s="1"/>
    </row>
    <row r="1920" spans="1:1" ht="12.75" customHeight="1" x14ac:dyDescent="0.2">
      <c r="A1920" s="1"/>
    </row>
    <row r="1921" spans="1:1" ht="12.75" customHeight="1" x14ac:dyDescent="0.2">
      <c r="A1921" s="1"/>
    </row>
    <row r="1922" spans="1:1" ht="12.75" customHeight="1" x14ac:dyDescent="0.2">
      <c r="A1922" s="1"/>
    </row>
    <row r="1923" spans="1:1" ht="12.75" customHeight="1" x14ac:dyDescent="0.2">
      <c r="A1923" s="1"/>
    </row>
    <row r="1924" spans="1:1" ht="12.75" customHeight="1" x14ac:dyDescent="0.2">
      <c r="A1924" s="1"/>
    </row>
    <row r="1925" spans="1:1" ht="12.75" customHeight="1" x14ac:dyDescent="0.2">
      <c r="A1925" s="1"/>
    </row>
    <row r="1926" spans="1:1" ht="12.75" customHeight="1" x14ac:dyDescent="0.2">
      <c r="A1926" s="1"/>
    </row>
    <row r="1927" spans="1:1" ht="12.75" customHeight="1" x14ac:dyDescent="0.2">
      <c r="A1927" s="1"/>
    </row>
    <row r="1928" spans="1:1" ht="12.75" customHeight="1" x14ac:dyDescent="0.2">
      <c r="A1928" s="1"/>
    </row>
    <row r="1929" spans="1:1" ht="12.75" customHeight="1" x14ac:dyDescent="0.2">
      <c r="A1929" s="1"/>
    </row>
    <row r="1930" spans="1:1" ht="12.75" customHeight="1" x14ac:dyDescent="0.2">
      <c r="A1930" s="1"/>
    </row>
    <row r="1931" spans="1:1" ht="12.75" customHeight="1" x14ac:dyDescent="0.2">
      <c r="A1931" s="1"/>
    </row>
    <row r="1932" spans="1:1" ht="12.75" customHeight="1" x14ac:dyDescent="0.2">
      <c r="A1932" s="1"/>
    </row>
    <row r="1933" spans="1:1" ht="12.75" customHeight="1" x14ac:dyDescent="0.2">
      <c r="A1933" s="1"/>
    </row>
    <row r="1934" spans="1:1" ht="12.75" customHeight="1" x14ac:dyDescent="0.2">
      <c r="A1934" s="1"/>
    </row>
    <row r="1935" spans="1:1" ht="12.75" customHeight="1" x14ac:dyDescent="0.2">
      <c r="A1935" s="1"/>
    </row>
    <row r="1936" spans="1:1" ht="12.75" customHeight="1" x14ac:dyDescent="0.2">
      <c r="A1936" s="1"/>
    </row>
    <row r="1937" spans="1:1" ht="12.75" customHeight="1" x14ac:dyDescent="0.2">
      <c r="A1937" s="1"/>
    </row>
    <row r="1938" spans="1:1" ht="12.75" customHeight="1" x14ac:dyDescent="0.2">
      <c r="A1938" s="1"/>
    </row>
    <row r="1939" spans="1:1" ht="12.75" customHeight="1" x14ac:dyDescent="0.2">
      <c r="A1939" s="1"/>
    </row>
    <row r="1940" spans="1:1" ht="12.75" customHeight="1" x14ac:dyDescent="0.2">
      <c r="A1940" s="1"/>
    </row>
    <row r="1941" spans="1:1" ht="12.75" customHeight="1" x14ac:dyDescent="0.2">
      <c r="A1941" s="1"/>
    </row>
    <row r="1942" spans="1:1" ht="12.75" customHeight="1" x14ac:dyDescent="0.2">
      <c r="A1942" s="1"/>
    </row>
    <row r="1943" spans="1:1" ht="12.75" customHeight="1" x14ac:dyDescent="0.2">
      <c r="A1943" s="1"/>
    </row>
    <row r="1944" spans="1:1" ht="12.75" customHeight="1" x14ac:dyDescent="0.2">
      <c r="A1944" s="1"/>
    </row>
    <row r="1945" spans="1:1" ht="12.75" customHeight="1" x14ac:dyDescent="0.2">
      <c r="A1945" s="1"/>
    </row>
    <row r="1946" spans="1:1" ht="12.75" customHeight="1" x14ac:dyDescent="0.2">
      <c r="A1946" s="1"/>
    </row>
    <row r="1947" spans="1:1" ht="12.75" customHeight="1" x14ac:dyDescent="0.2">
      <c r="A1947" s="1"/>
    </row>
    <row r="1948" spans="1:1" ht="12.75" customHeight="1" x14ac:dyDescent="0.2">
      <c r="A1948" s="1"/>
    </row>
    <row r="1949" spans="1:1" ht="12.75" customHeight="1" x14ac:dyDescent="0.2">
      <c r="A1949" s="1"/>
    </row>
    <row r="1950" spans="1:1" ht="12.75" customHeight="1" x14ac:dyDescent="0.2">
      <c r="A1950" s="1"/>
    </row>
    <row r="1951" spans="1:1" ht="12.75" customHeight="1" x14ac:dyDescent="0.2">
      <c r="A1951" s="1"/>
    </row>
    <row r="1952" spans="1:1" ht="12.75" customHeight="1" x14ac:dyDescent="0.2">
      <c r="A1952" s="1"/>
    </row>
    <row r="1953" spans="1:1" ht="12.75" customHeight="1" x14ac:dyDescent="0.2">
      <c r="A1953" s="1"/>
    </row>
    <row r="1954" spans="1:1" ht="12.75" customHeight="1" x14ac:dyDescent="0.2">
      <c r="A1954" s="1"/>
    </row>
    <row r="1955" spans="1:1" ht="12.75" customHeight="1" x14ac:dyDescent="0.2">
      <c r="A1955" s="1"/>
    </row>
    <row r="1956" spans="1:1" ht="12.75" customHeight="1" x14ac:dyDescent="0.2">
      <c r="A1956" s="1"/>
    </row>
    <row r="1957" spans="1:1" ht="12.75" customHeight="1" x14ac:dyDescent="0.2">
      <c r="A1957" s="1"/>
    </row>
    <row r="1958" spans="1:1" ht="12.75" customHeight="1" x14ac:dyDescent="0.2">
      <c r="A1958" s="1"/>
    </row>
    <row r="1959" spans="1:1" ht="12.75" customHeight="1" x14ac:dyDescent="0.2">
      <c r="A1959" s="1"/>
    </row>
    <row r="1960" spans="1:1" ht="12.75" customHeight="1" x14ac:dyDescent="0.2">
      <c r="A1960" s="1"/>
    </row>
    <row r="1961" spans="1:1" ht="12.75" customHeight="1" x14ac:dyDescent="0.2">
      <c r="A1961" s="1"/>
    </row>
    <row r="1962" spans="1:1" ht="12.75" customHeight="1" x14ac:dyDescent="0.2">
      <c r="A1962" s="1"/>
    </row>
    <row r="1963" spans="1:1" ht="12.75" customHeight="1" x14ac:dyDescent="0.2">
      <c r="A1963" s="1"/>
    </row>
    <row r="1964" spans="1:1" ht="12.75" customHeight="1" x14ac:dyDescent="0.2">
      <c r="A1964" s="1"/>
    </row>
    <row r="1965" spans="1:1" ht="12.75" customHeight="1" x14ac:dyDescent="0.2">
      <c r="A1965" s="1"/>
    </row>
    <row r="1966" spans="1:1" ht="12.75" customHeight="1" x14ac:dyDescent="0.2">
      <c r="A1966" s="1"/>
    </row>
    <row r="1967" spans="1:1" ht="12.75" customHeight="1" x14ac:dyDescent="0.2">
      <c r="A1967" s="1"/>
    </row>
    <row r="1968" spans="1:1" ht="12.75" customHeight="1" x14ac:dyDescent="0.2">
      <c r="A1968" s="1"/>
    </row>
    <row r="1969" spans="1:1" ht="12.75" customHeight="1" x14ac:dyDescent="0.2">
      <c r="A1969" s="1"/>
    </row>
    <row r="1970" spans="1:1" ht="12.75" customHeight="1" x14ac:dyDescent="0.2">
      <c r="A1970" s="1"/>
    </row>
    <row r="1971" spans="1:1" ht="12.75" customHeight="1" x14ac:dyDescent="0.2">
      <c r="A1971" s="1"/>
    </row>
    <row r="1972" spans="1:1" ht="12.75" customHeight="1" x14ac:dyDescent="0.2">
      <c r="A1972" s="1"/>
    </row>
    <row r="1973" spans="1:1" ht="12.75" customHeight="1" x14ac:dyDescent="0.2">
      <c r="A1973" s="1"/>
    </row>
    <row r="1974" spans="1:1" ht="12.75" customHeight="1" x14ac:dyDescent="0.2">
      <c r="A1974" s="1"/>
    </row>
    <row r="1975" spans="1:1" ht="12.75" customHeight="1" x14ac:dyDescent="0.2">
      <c r="A1975" s="1"/>
    </row>
    <row r="1976" spans="1:1" ht="12.75" customHeight="1" x14ac:dyDescent="0.2">
      <c r="A1976" s="1"/>
    </row>
    <row r="1977" spans="1:1" ht="12.75" customHeight="1" x14ac:dyDescent="0.2">
      <c r="A1977" s="1"/>
    </row>
    <row r="1978" spans="1:1" ht="12.75" customHeight="1" x14ac:dyDescent="0.2">
      <c r="A1978" s="1"/>
    </row>
    <row r="1979" spans="1:1" ht="12.75" customHeight="1" x14ac:dyDescent="0.2">
      <c r="A1979" s="1"/>
    </row>
    <row r="1980" spans="1:1" ht="12.75" customHeight="1" x14ac:dyDescent="0.2">
      <c r="A1980" s="1"/>
    </row>
    <row r="1981" spans="1:1" ht="12.75" customHeight="1" x14ac:dyDescent="0.2">
      <c r="A1981" s="1"/>
    </row>
    <row r="1982" spans="1:1" ht="12.75" customHeight="1" x14ac:dyDescent="0.2">
      <c r="A1982" s="1"/>
    </row>
    <row r="1983" spans="1:1" ht="12.75" customHeight="1" x14ac:dyDescent="0.2">
      <c r="A1983" s="1"/>
    </row>
    <row r="1984" spans="1:1" ht="12.75" customHeight="1" x14ac:dyDescent="0.2">
      <c r="A1984" s="1"/>
    </row>
    <row r="1985" spans="1:1" ht="12.75" customHeight="1" x14ac:dyDescent="0.2">
      <c r="A1985" s="1"/>
    </row>
    <row r="1986" spans="1:1" ht="12.75" customHeight="1" x14ac:dyDescent="0.2">
      <c r="A1986" s="1"/>
    </row>
    <row r="1987" spans="1:1" ht="12.75" customHeight="1" x14ac:dyDescent="0.2">
      <c r="A1987" s="1"/>
    </row>
    <row r="1988" spans="1:1" ht="12.75" customHeight="1" x14ac:dyDescent="0.2">
      <c r="A1988" s="1"/>
    </row>
    <row r="1989" spans="1:1" ht="12.75" customHeight="1" x14ac:dyDescent="0.2">
      <c r="A1989" s="1"/>
    </row>
    <row r="1990" spans="1:1" ht="12.75" customHeight="1" x14ac:dyDescent="0.2">
      <c r="A1990" s="1"/>
    </row>
    <row r="1991" spans="1:1" ht="12.75" customHeight="1" x14ac:dyDescent="0.2">
      <c r="A1991" s="1"/>
    </row>
    <row r="1992" spans="1:1" ht="12.75" customHeight="1" x14ac:dyDescent="0.2">
      <c r="A1992" s="1"/>
    </row>
    <row r="1993" spans="1:1" ht="12.75" customHeight="1" x14ac:dyDescent="0.2">
      <c r="A1993" s="1"/>
    </row>
    <row r="1994" spans="1:1" ht="12.75" customHeight="1" x14ac:dyDescent="0.2">
      <c r="A1994" s="1"/>
    </row>
    <row r="1995" spans="1:1" ht="12.75" customHeight="1" x14ac:dyDescent="0.2">
      <c r="A1995" s="1"/>
    </row>
    <row r="1996" spans="1:1" ht="12.75" customHeight="1" x14ac:dyDescent="0.2">
      <c r="A1996" s="1"/>
    </row>
    <row r="1997" spans="1:1" ht="12.75" customHeight="1" x14ac:dyDescent="0.2">
      <c r="A1997" s="1"/>
    </row>
    <row r="1998" spans="1:1" ht="12.75" customHeight="1" x14ac:dyDescent="0.2">
      <c r="A1998" s="1"/>
    </row>
    <row r="1999" spans="1:1" ht="12.75" customHeight="1" x14ac:dyDescent="0.2">
      <c r="A1999" s="1"/>
    </row>
    <row r="2000" spans="1:1" ht="12.75" customHeight="1" x14ac:dyDescent="0.2">
      <c r="A2000" s="1"/>
    </row>
    <row r="2001" spans="1:1" ht="12.75" customHeight="1" x14ac:dyDescent="0.2">
      <c r="A2001" s="1"/>
    </row>
    <row r="2002" spans="1:1" ht="12.75" customHeight="1" x14ac:dyDescent="0.2">
      <c r="A2002" s="1"/>
    </row>
    <row r="2003" spans="1:1" ht="12.75" customHeight="1" x14ac:dyDescent="0.2">
      <c r="A2003" s="1"/>
    </row>
    <row r="2004" spans="1:1" ht="12.75" customHeight="1" x14ac:dyDescent="0.2">
      <c r="A2004" s="1"/>
    </row>
    <row r="2005" spans="1:1" ht="12.75" customHeight="1" x14ac:dyDescent="0.2">
      <c r="A2005" s="1"/>
    </row>
    <row r="2006" spans="1:1" ht="12.75" customHeight="1" x14ac:dyDescent="0.2">
      <c r="A2006" s="1"/>
    </row>
    <row r="2007" spans="1:1" ht="12.75" customHeight="1" x14ac:dyDescent="0.2">
      <c r="A2007" s="1"/>
    </row>
    <row r="2008" spans="1:1" ht="12.75" customHeight="1" x14ac:dyDescent="0.2">
      <c r="A2008" s="1"/>
    </row>
    <row r="2009" spans="1:1" ht="12.75" customHeight="1" x14ac:dyDescent="0.2">
      <c r="A2009" s="1"/>
    </row>
    <row r="2010" spans="1:1" ht="12.75" customHeight="1" x14ac:dyDescent="0.2">
      <c r="A2010" s="1"/>
    </row>
    <row r="2011" spans="1:1" ht="12.75" customHeight="1" x14ac:dyDescent="0.2">
      <c r="A2011" s="1"/>
    </row>
    <row r="2012" spans="1:1" ht="12.75" customHeight="1" x14ac:dyDescent="0.2">
      <c r="A2012" s="1"/>
    </row>
    <row r="2013" spans="1:1" ht="12.75" customHeight="1" x14ac:dyDescent="0.2">
      <c r="A2013" s="1"/>
    </row>
    <row r="2014" spans="1:1" ht="12.75" customHeight="1" x14ac:dyDescent="0.2">
      <c r="A2014" s="1"/>
    </row>
    <row r="2015" spans="1:1" ht="12.75" customHeight="1" x14ac:dyDescent="0.2">
      <c r="A2015" s="1"/>
    </row>
    <row r="2016" spans="1:1" ht="12.75" customHeight="1" x14ac:dyDescent="0.2">
      <c r="A2016" s="1"/>
    </row>
    <row r="2017" spans="1:1" ht="12.75" customHeight="1" x14ac:dyDescent="0.2">
      <c r="A2017" s="1"/>
    </row>
    <row r="2018" spans="1:1" ht="12.75" customHeight="1" x14ac:dyDescent="0.2">
      <c r="A2018" s="1"/>
    </row>
    <row r="2019" spans="1:1" ht="12.75" customHeight="1" x14ac:dyDescent="0.2">
      <c r="A2019" s="1"/>
    </row>
    <row r="2020" spans="1:1" ht="12.75" customHeight="1" x14ac:dyDescent="0.2">
      <c r="A2020" s="1"/>
    </row>
    <row r="2021" spans="1:1" ht="12.75" customHeight="1" x14ac:dyDescent="0.2">
      <c r="A2021" s="1"/>
    </row>
    <row r="2022" spans="1:1" ht="12.75" customHeight="1" x14ac:dyDescent="0.2">
      <c r="A2022" s="1"/>
    </row>
    <row r="2023" spans="1:1" ht="12.75" customHeight="1" x14ac:dyDescent="0.2">
      <c r="A2023" s="1"/>
    </row>
    <row r="2024" spans="1:1" ht="12.75" customHeight="1" x14ac:dyDescent="0.2">
      <c r="A2024" s="1"/>
    </row>
    <row r="2025" spans="1:1" ht="12.75" customHeight="1" x14ac:dyDescent="0.2">
      <c r="A2025" s="1"/>
    </row>
    <row r="2026" spans="1:1" ht="12.75" customHeight="1" x14ac:dyDescent="0.2">
      <c r="A2026" s="1"/>
    </row>
    <row r="2027" spans="1:1" ht="12.75" customHeight="1" x14ac:dyDescent="0.2">
      <c r="A2027" s="1"/>
    </row>
    <row r="2028" spans="1:1" ht="12.75" customHeight="1" x14ac:dyDescent="0.2">
      <c r="A2028" s="1"/>
    </row>
    <row r="2029" spans="1:1" ht="12.75" customHeight="1" x14ac:dyDescent="0.2">
      <c r="A2029" s="1"/>
    </row>
    <row r="2030" spans="1:1" ht="12.75" customHeight="1" x14ac:dyDescent="0.2">
      <c r="A2030" s="1"/>
    </row>
    <row r="2031" spans="1:1" ht="12.75" customHeight="1" x14ac:dyDescent="0.2">
      <c r="A2031" s="1"/>
    </row>
    <row r="2032" spans="1:1" ht="12.75" customHeight="1" x14ac:dyDescent="0.2">
      <c r="A2032" s="1"/>
    </row>
    <row r="2033" spans="1:1" ht="12.75" customHeight="1" x14ac:dyDescent="0.2">
      <c r="A2033" s="1"/>
    </row>
    <row r="2034" spans="1:1" ht="12.75" customHeight="1" x14ac:dyDescent="0.2">
      <c r="A2034" s="1"/>
    </row>
    <row r="2035" spans="1:1" ht="12.75" customHeight="1" x14ac:dyDescent="0.2">
      <c r="A2035" s="1"/>
    </row>
    <row r="2036" spans="1:1" ht="12.75" customHeight="1" x14ac:dyDescent="0.2">
      <c r="A2036" s="1"/>
    </row>
    <row r="2037" spans="1:1" ht="12.75" customHeight="1" x14ac:dyDescent="0.2">
      <c r="A2037" s="1"/>
    </row>
    <row r="2038" spans="1:1" ht="12.75" customHeight="1" x14ac:dyDescent="0.2">
      <c r="A2038" s="1"/>
    </row>
    <row r="2039" spans="1:1" ht="12.75" customHeight="1" x14ac:dyDescent="0.2">
      <c r="A2039" s="1"/>
    </row>
    <row r="2040" spans="1:1" ht="12.75" customHeight="1" x14ac:dyDescent="0.2">
      <c r="A2040" s="1"/>
    </row>
    <row r="2041" spans="1:1" ht="12.75" customHeight="1" x14ac:dyDescent="0.2">
      <c r="A2041" s="1"/>
    </row>
    <row r="2042" spans="1:1" ht="12.75" customHeight="1" x14ac:dyDescent="0.2">
      <c r="A2042" s="1"/>
    </row>
    <row r="2043" spans="1:1" ht="12.75" customHeight="1" x14ac:dyDescent="0.2">
      <c r="A2043" s="1"/>
    </row>
    <row r="2044" spans="1:1" ht="12.75" customHeight="1" x14ac:dyDescent="0.2">
      <c r="A2044" s="1"/>
    </row>
    <row r="2045" spans="1:1" ht="12.75" customHeight="1" x14ac:dyDescent="0.2">
      <c r="A2045" s="1"/>
    </row>
    <row r="2046" spans="1:1" ht="12.75" customHeight="1" x14ac:dyDescent="0.2">
      <c r="A2046" s="1"/>
    </row>
    <row r="2047" spans="1:1" ht="12.75" customHeight="1" x14ac:dyDescent="0.2">
      <c r="A2047" s="1"/>
    </row>
    <row r="2048" spans="1:1" ht="12.75" customHeight="1" x14ac:dyDescent="0.2">
      <c r="A2048" s="1"/>
    </row>
    <row r="2049" spans="1:1" ht="12.75" customHeight="1" x14ac:dyDescent="0.2">
      <c r="A2049" s="1"/>
    </row>
    <row r="2050" spans="1:1" ht="12.75" customHeight="1" x14ac:dyDescent="0.2">
      <c r="A2050" s="1"/>
    </row>
    <row r="2051" spans="1:1" ht="12.75" customHeight="1" x14ac:dyDescent="0.2">
      <c r="A2051" s="1"/>
    </row>
    <row r="2052" spans="1:1" ht="12.75" customHeight="1" x14ac:dyDescent="0.2">
      <c r="A2052" s="1"/>
    </row>
    <row r="2053" spans="1:1" ht="12.75" customHeight="1" x14ac:dyDescent="0.2">
      <c r="A2053" s="1"/>
    </row>
    <row r="2054" spans="1:1" ht="12.75" customHeight="1" x14ac:dyDescent="0.2">
      <c r="A2054" s="1"/>
    </row>
    <row r="2055" spans="1:1" ht="12.75" customHeight="1" x14ac:dyDescent="0.2">
      <c r="A2055" s="1"/>
    </row>
    <row r="2056" spans="1:1" ht="12.75" customHeight="1" x14ac:dyDescent="0.2">
      <c r="A2056" s="1"/>
    </row>
    <row r="2057" spans="1:1" ht="12.75" customHeight="1" x14ac:dyDescent="0.2">
      <c r="A2057" s="1"/>
    </row>
    <row r="2058" spans="1:1" ht="12.75" customHeight="1" x14ac:dyDescent="0.2">
      <c r="A2058" s="1"/>
    </row>
    <row r="2059" spans="1:1" ht="12.75" customHeight="1" x14ac:dyDescent="0.2">
      <c r="A2059" s="1"/>
    </row>
    <row r="2060" spans="1:1" ht="12.75" customHeight="1" x14ac:dyDescent="0.2">
      <c r="A2060" s="1"/>
    </row>
    <row r="2061" spans="1:1" ht="12.75" customHeight="1" x14ac:dyDescent="0.2">
      <c r="A2061" s="1"/>
    </row>
    <row r="2062" spans="1:1" ht="12.75" customHeight="1" x14ac:dyDescent="0.2">
      <c r="A2062" s="1"/>
    </row>
    <row r="2063" spans="1:1" ht="12.75" customHeight="1" x14ac:dyDescent="0.2">
      <c r="A2063" s="1"/>
    </row>
    <row r="2064" spans="1:1" ht="12.75" customHeight="1" x14ac:dyDescent="0.2">
      <c r="A2064" s="1"/>
    </row>
    <row r="2065" spans="1:1" ht="12.75" customHeight="1" x14ac:dyDescent="0.2">
      <c r="A2065" s="1"/>
    </row>
    <row r="2066" spans="1:1" ht="12.75" customHeight="1" x14ac:dyDescent="0.2">
      <c r="A2066" s="1"/>
    </row>
    <row r="2067" spans="1:1" ht="12.75" customHeight="1" x14ac:dyDescent="0.2">
      <c r="A2067" s="1"/>
    </row>
    <row r="2068" spans="1:1" ht="12.75" customHeight="1" x14ac:dyDescent="0.2">
      <c r="A2068" s="1"/>
    </row>
    <row r="2069" spans="1:1" ht="12.75" customHeight="1" x14ac:dyDescent="0.2">
      <c r="A2069" s="1"/>
    </row>
    <row r="2070" spans="1:1" ht="12.75" customHeight="1" x14ac:dyDescent="0.2">
      <c r="A2070" s="1"/>
    </row>
    <row r="2071" spans="1:1" ht="12.75" customHeight="1" x14ac:dyDescent="0.2">
      <c r="A2071" s="1"/>
    </row>
    <row r="2072" spans="1:1" ht="12.75" customHeight="1" x14ac:dyDescent="0.2">
      <c r="A2072" s="1"/>
    </row>
    <row r="2073" spans="1:1" ht="12.75" customHeight="1" x14ac:dyDescent="0.2">
      <c r="A2073" s="1"/>
    </row>
    <row r="2074" spans="1:1" ht="12.75" customHeight="1" x14ac:dyDescent="0.2">
      <c r="A2074" s="1"/>
    </row>
    <row r="2075" spans="1:1" ht="12.75" customHeight="1" x14ac:dyDescent="0.2">
      <c r="A2075" s="1"/>
    </row>
    <row r="2076" spans="1:1" ht="12.75" customHeight="1" x14ac:dyDescent="0.2">
      <c r="A2076" s="1"/>
    </row>
    <row r="2077" spans="1:1" ht="12.75" customHeight="1" x14ac:dyDescent="0.2">
      <c r="A2077" s="1"/>
    </row>
    <row r="2078" spans="1:1" ht="12.75" customHeight="1" x14ac:dyDescent="0.2">
      <c r="A2078" s="1"/>
    </row>
    <row r="2079" spans="1:1" ht="12.75" customHeight="1" x14ac:dyDescent="0.2">
      <c r="A2079" s="1"/>
    </row>
    <row r="2080" spans="1:1" ht="12.75" customHeight="1" x14ac:dyDescent="0.2">
      <c r="A2080" s="1"/>
    </row>
    <row r="2081" spans="1:1" ht="12.75" customHeight="1" x14ac:dyDescent="0.2">
      <c r="A2081" s="1"/>
    </row>
    <row r="2082" spans="1:1" ht="12.75" customHeight="1" x14ac:dyDescent="0.2">
      <c r="A2082" s="1"/>
    </row>
    <row r="2083" spans="1:1" ht="12.75" customHeight="1" x14ac:dyDescent="0.2">
      <c r="A2083" s="1"/>
    </row>
    <row r="2084" spans="1:1" ht="12.75" customHeight="1" x14ac:dyDescent="0.2">
      <c r="A2084" s="1"/>
    </row>
    <row r="2085" spans="1:1" ht="12.75" customHeight="1" x14ac:dyDescent="0.2">
      <c r="A2085" s="1"/>
    </row>
    <row r="2086" spans="1:1" ht="12.75" customHeight="1" x14ac:dyDescent="0.2">
      <c r="A2086" s="1"/>
    </row>
    <row r="2087" spans="1:1" ht="12.75" customHeight="1" x14ac:dyDescent="0.2">
      <c r="A2087" s="1"/>
    </row>
    <row r="2088" spans="1:1" ht="12.75" customHeight="1" x14ac:dyDescent="0.2">
      <c r="A2088" s="1"/>
    </row>
    <row r="2089" spans="1:1" ht="12.75" customHeight="1" x14ac:dyDescent="0.2">
      <c r="A2089" s="1"/>
    </row>
    <row r="2090" spans="1:1" ht="12.75" customHeight="1" x14ac:dyDescent="0.2">
      <c r="A2090" s="1"/>
    </row>
    <row r="2091" spans="1:1" ht="12.75" customHeight="1" x14ac:dyDescent="0.2">
      <c r="A2091" s="1"/>
    </row>
    <row r="2092" spans="1:1" ht="12.75" customHeight="1" x14ac:dyDescent="0.2">
      <c r="A2092" s="1"/>
    </row>
    <row r="2093" spans="1:1" ht="12.75" customHeight="1" x14ac:dyDescent="0.2">
      <c r="A2093" s="1"/>
    </row>
    <row r="2094" spans="1:1" ht="12.75" customHeight="1" x14ac:dyDescent="0.2">
      <c r="A2094" s="1"/>
    </row>
    <row r="2095" spans="1:1" ht="12.75" customHeight="1" x14ac:dyDescent="0.2">
      <c r="A2095" s="1"/>
    </row>
    <row r="2096" spans="1:1" ht="12.75" customHeight="1" x14ac:dyDescent="0.2">
      <c r="A2096" s="1"/>
    </row>
    <row r="2097" spans="1:1" ht="12.75" customHeight="1" x14ac:dyDescent="0.2">
      <c r="A2097" s="1"/>
    </row>
    <row r="2098" spans="1:1" ht="12.75" customHeight="1" x14ac:dyDescent="0.2">
      <c r="A2098" s="1"/>
    </row>
    <row r="2099" spans="1:1" ht="12.75" customHeight="1" x14ac:dyDescent="0.2">
      <c r="A2099" s="1"/>
    </row>
    <row r="2100" spans="1:1" ht="12.75" customHeight="1" x14ac:dyDescent="0.2">
      <c r="A2100" s="1"/>
    </row>
    <row r="2101" spans="1:1" ht="12.75" customHeight="1" x14ac:dyDescent="0.2">
      <c r="A2101" s="1"/>
    </row>
    <row r="2102" spans="1:1" ht="12.75" customHeight="1" x14ac:dyDescent="0.2">
      <c r="A2102" s="1"/>
    </row>
    <row r="2103" spans="1:1" ht="12.75" customHeight="1" x14ac:dyDescent="0.2">
      <c r="A2103" s="1"/>
    </row>
    <row r="2104" spans="1:1" ht="12.75" customHeight="1" x14ac:dyDescent="0.2">
      <c r="A2104" s="1"/>
    </row>
    <row r="2105" spans="1:1" ht="12.75" customHeight="1" x14ac:dyDescent="0.2">
      <c r="A2105" s="1"/>
    </row>
    <row r="2106" spans="1:1" ht="12.75" customHeight="1" x14ac:dyDescent="0.2">
      <c r="A2106" s="1"/>
    </row>
    <row r="2107" spans="1:1" ht="12.75" customHeight="1" x14ac:dyDescent="0.2">
      <c r="A2107" s="1"/>
    </row>
    <row r="2108" spans="1:1" ht="12.75" customHeight="1" x14ac:dyDescent="0.2">
      <c r="A2108" s="1"/>
    </row>
    <row r="2109" spans="1:1" ht="12.75" customHeight="1" x14ac:dyDescent="0.2">
      <c r="A2109" s="1"/>
    </row>
    <row r="2110" spans="1:1" ht="12.75" customHeight="1" x14ac:dyDescent="0.2">
      <c r="A2110" s="1"/>
    </row>
    <row r="2111" spans="1:1" ht="12.75" customHeight="1" x14ac:dyDescent="0.2">
      <c r="A2111" s="1"/>
    </row>
    <row r="2112" spans="1:1" ht="12.75" customHeight="1" x14ac:dyDescent="0.2">
      <c r="A2112" s="1"/>
    </row>
    <row r="2113" spans="1:1" ht="12.75" customHeight="1" x14ac:dyDescent="0.2">
      <c r="A2113" s="1"/>
    </row>
    <row r="2114" spans="1:1" ht="12.75" customHeight="1" x14ac:dyDescent="0.2">
      <c r="A2114" s="1"/>
    </row>
    <row r="2115" spans="1:1" ht="12.75" customHeight="1" x14ac:dyDescent="0.2">
      <c r="A2115" s="1"/>
    </row>
    <row r="2116" spans="1:1" ht="12.75" customHeight="1" x14ac:dyDescent="0.2">
      <c r="A2116" s="1"/>
    </row>
    <row r="2117" spans="1:1" ht="12.75" customHeight="1" x14ac:dyDescent="0.2">
      <c r="A2117" s="1"/>
    </row>
    <row r="2118" spans="1:1" ht="12.75" customHeight="1" x14ac:dyDescent="0.2">
      <c r="A2118" s="1"/>
    </row>
    <row r="2119" spans="1:1" ht="12.75" customHeight="1" x14ac:dyDescent="0.2">
      <c r="A2119" s="1"/>
    </row>
    <row r="2120" spans="1:1" ht="12.75" customHeight="1" x14ac:dyDescent="0.2">
      <c r="A2120" s="1"/>
    </row>
    <row r="2121" spans="1:1" ht="12.75" customHeight="1" x14ac:dyDescent="0.2">
      <c r="A2121" s="1"/>
    </row>
    <row r="2122" spans="1:1" ht="12.75" customHeight="1" x14ac:dyDescent="0.2">
      <c r="A2122" s="1"/>
    </row>
    <row r="2123" spans="1:1" ht="12.75" customHeight="1" x14ac:dyDescent="0.2">
      <c r="A2123" s="1"/>
    </row>
    <row r="2124" spans="1:1" ht="12.75" customHeight="1" x14ac:dyDescent="0.2">
      <c r="A2124" s="1"/>
    </row>
    <row r="2125" spans="1:1" ht="12.75" customHeight="1" x14ac:dyDescent="0.2">
      <c r="A2125" s="1"/>
    </row>
    <row r="2126" spans="1:1" ht="12.75" customHeight="1" x14ac:dyDescent="0.2">
      <c r="A2126" s="1"/>
    </row>
    <row r="2127" spans="1:1" ht="12.75" customHeight="1" x14ac:dyDescent="0.2">
      <c r="A2127" s="1"/>
    </row>
    <row r="2128" spans="1:1" ht="12.75" customHeight="1" x14ac:dyDescent="0.2">
      <c r="A2128" s="1"/>
    </row>
    <row r="2129" spans="1:1" ht="12.75" customHeight="1" x14ac:dyDescent="0.2">
      <c r="A2129" s="1"/>
    </row>
    <row r="2130" spans="1:1" ht="12.75" customHeight="1" x14ac:dyDescent="0.2">
      <c r="A2130" s="1"/>
    </row>
    <row r="2131" spans="1:1" ht="12.75" customHeight="1" x14ac:dyDescent="0.2">
      <c r="A2131" s="1"/>
    </row>
    <row r="2132" spans="1:1" ht="12.75" customHeight="1" x14ac:dyDescent="0.2">
      <c r="A2132" s="1"/>
    </row>
    <row r="2133" spans="1:1" ht="12.75" customHeight="1" x14ac:dyDescent="0.2">
      <c r="A2133" s="1"/>
    </row>
    <row r="2134" spans="1:1" ht="12.75" customHeight="1" x14ac:dyDescent="0.2">
      <c r="A2134" s="1"/>
    </row>
    <row r="2135" spans="1:1" ht="12.75" customHeight="1" x14ac:dyDescent="0.2">
      <c r="A2135" s="1"/>
    </row>
    <row r="2136" spans="1:1" ht="12.75" customHeight="1" x14ac:dyDescent="0.2">
      <c r="A2136" s="1"/>
    </row>
    <row r="2137" spans="1:1" ht="12.75" customHeight="1" x14ac:dyDescent="0.2">
      <c r="A2137" s="1"/>
    </row>
    <row r="2138" spans="1:1" ht="12.75" customHeight="1" x14ac:dyDescent="0.2">
      <c r="A2138" s="1"/>
    </row>
    <row r="2139" spans="1:1" ht="12.75" customHeight="1" x14ac:dyDescent="0.2">
      <c r="A2139" s="1"/>
    </row>
    <row r="2140" spans="1:1" ht="12.75" customHeight="1" x14ac:dyDescent="0.2">
      <c r="A2140" s="1"/>
    </row>
    <row r="2141" spans="1:1" ht="12.75" customHeight="1" x14ac:dyDescent="0.2">
      <c r="A2141" s="1"/>
    </row>
    <row r="2142" spans="1:1" ht="12.75" customHeight="1" x14ac:dyDescent="0.2">
      <c r="A2142" s="1"/>
    </row>
    <row r="2143" spans="1:1" ht="12.75" customHeight="1" x14ac:dyDescent="0.2">
      <c r="A2143" s="1"/>
    </row>
    <row r="2144" spans="1:1" ht="12.75" customHeight="1" x14ac:dyDescent="0.2">
      <c r="A2144" s="1"/>
    </row>
    <row r="2145" spans="1:1" ht="12.75" customHeight="1" x14ac:dyDescent="0.2">
      <c r="A2145" s="1"/>
    </row>
    <row r="2146" spans="1:1" ht="12.75" customHeight="1" x14ac:dyDescent="0.2">
      <c r="A2146" s="1"/>
    </row>
    <row r="2147" spans="1:1" ht="12.75" customHeight="1" x14ac:dyDescent="0.2">
      <c r="A2147" s="1"/>
    </row>
    <row r="2148" spans="1:1" ht="12.75" customHeight="1" x14ac:dyDescent="0.2">
      <c r="A2148" s="1"/>
    </row>
    <row r="2149" spans="1:1" ht="12.75" customHeight="1" x14ac:dyDescent="0.2">
      <c r="A2149" s="1"/>
    </row>
    <row r="2150" spans="1:1" ht="12.75" customHeight="1" x14ac:dyDescent="0.2">
      <c r="A2150" s="1"/>
    </row>
    <row r="2151" spans="1:1" ht="12.75" customHeight="1" x14ac:dyDescent="0.2">
      <c r="A2151" s="1"/>
    </row>
    <row r="2152" spans="1:1" ht="12.75" customHeight="1" x14ac:dyDescent="0.2">
      <c r="A2152" s="1"/>
    </row>
    <row r="2153" spans="1:1" ht="12.75" customHeight="1" x14ac:dyDescent="0.2">
      <c r="A2153" s="1"/>
    </row>
    <row r="2154" spans="1:1" ht="12.75" customHeight="1" x14ac:dyDescent="0.2">
      <c r="A2154" s="1"/>
    </row>
    <row r="2155" spans="1:1" ht="12.75" customHeight="1" x14ac:dyDescent="0.2">
      <c r="A2155" s="1"/>
    </row>
    <row r="2156" spans="1:1" ht="12.75" customHeight="1" x14ac:dyDescent="0.2">
      <c r="A2156" s="1"/>
    </row>
    <row r="2157" spans="1:1" ht="12.75" customHeight="1" x14ac:dyDescent="0.2">
      <c r="A2157" s="1"/>
    </row>
    <row r="2158" spans="1:1" ht="12.75" customHeight="1" x14ac:dyDescent="0.2">
      <c r="A2158" s="1"/>
    </row>
    <row r="2159" spans="1:1" ht="12.75" customHeight="1" x14ac:dyDescent="0.2">
      <c r="A2159" s="1"/>
    </row>
    <row r="2160" spans="1:1" ht="12.75" customHeight="1" x14ac:dyDescent="0.2">
      <c r="A2160" s="1"/>
    </row>
    <row r="2161" spans="1:1" ht="12.75" customHeight="1" x14ac:dyDescent="0.2">
      <c r="A2161" s="1"/>
    </row>
    <row r="2162" spans="1:1" ht="12.75" customHeight="1" x14ac:dyDescent="0.2">
      <c r="A2162" s="1"/>
    </row>
    <row r="2163" spans="1:1" ht="12.75" customHeight="1" x14ac:dyDescent="0.2">
      <c r="A2163" s="1"/>
    </row>
    <row r="2164" spans="1:1" ht="12.75" customHeight="1" x14ac:dyDescent="0.2">
      <c r="A2164" s="1"/>
    </row>
    <row r="2165" spans="1:1" ht="12.75" customHeight="1" x14ac:dyDescent="0.2">
      <c r="A2165" s="1"/>
    </row>
    <row r="2166" spans="1:1" ht="12.75" customHeight="1" x14ac:dyDescent="0.2">
      <c r="A2166" s="1"/>
    </row>
    <row r="2167" spans="1:1" ht="12.75" customHeight="1" x14ac:dyDescent="0.2">
      <c r="A2167" s="1"/>
    </row>
    <row r="2168" spans="1:1" ht="12.75" customHeight="1" x14ac:dyDescent="0.2">
      <c r="A2168" s="1"/>
    </row>
    <row r="2169" spans="1:1" ht="12.75" customHeight="1" x14ac:dyDescent="0.2">
      <c r="A2169" s="1"/>
    </row>
    <row r="2170" spans="1:1" ht="12.75" customHeight="1" x14ac:dyDescent="0.2">
      <c r="A2170" s="1"/>
    </row>
    <row r="2171" spans="1:1" ht="12.75" customHeight="1" x14ac:dyDescent="0.2">
      <c r="A2171" s="1"/>
    </row>
    <row r="2172" spans="1:1" ht="12.75" customHeight="1" x14ac:dyDescent="0.2">
      <c r="A2172" s="1"/>
    </row>
    <row r="2173" spans="1:1" ht="12.75" customHeight="1" x14ac:dyDescent="0.2">
      <c r="A2173" s="1"/>
    </row>
    <row r="2174" spans="1:1" ht="12.75" customHeight="1" x14ac:dyDescent="0.2">
      <c r="A2174" s="1"/>
    </row>
    <row r="2175" spans="1:1" ht="12.75" customHeight="1" x14ac:dyDescent="0.2">
      <c r="A2175" s="1"/>
    </row>
    <row r="2176" spans="1:1" ht="12.75" customHeight="1" x14ac:dyDescent="0.2">
      <c r="A2176" s="1"/>
    </row>
    <row r="2177" spans="1:1" ht="12.75" customHeight="1" x14ac:dyDescent="0.2">
      <c r="A2177" s="1"/>
    </row>
    <row r="2178" spans="1:1" ht="12.75" customHeight="1" x14ac:dyDescent="0.2">
      <c r="A2178" s="1"/>
    </row>
    <row r="2179" spans="1:1" ht="12.75" customHeight="1" x14ac:dyDescent="0.2">
      <c r="A2179" s="1"/>
    </row>
    <row r="2180" spans="1:1" ht="12.75" customHeight="1" x14ac:dyDescent="0.2">
      <c r="A2180" s="1"/>
    </row>
    <row r="2181" spans="1:1" ht="12.75" customHeight="1" x14ac:dyDescent="0.2">
      <c r="A2181" s="1"/>
    </row>
    <row r="2182" spans="1:1" ht="12.75" customHeight="1" x14ac:dyDescent="0.2">
      <c r="A2182" s="1"/>
    </row>
    <row r="2183" spans="1:1" ht="12.75" customHeight="1" x14ac:dyDescent="0.2">
      <c r="A2183" s="1"/>
    </row>
    <row r="2184" spans="1:1" ht="12.75" customHeight="1" x14ac:dyDescent="0.2">
      <c r="A2184" s="1"/>
    </row>
    <row r="2185" spans="1:1" ht="12.75" customHeight="1" x14ac:dyDescent="0.2">
      <c r="A2185" s="1"/>
    </row>
    <row r="2186" spans="1:1" ht="12.75" customHeight="1" x14ac:dyDescent="0.2">
      <c r="A2186" s="1"/>
    </row>
    <row r="2187" spans="1:1" ht="12.75" customHeight="1" x14ac:dyDescent="0.2">
      <c r="A2187" s="1"/>
    </row>
    <row r="2188" spans="1:1" ht="12.75" customHeight="1" x14ac:dyDescent="0.2">
      <c r="A2188" s="1"/>
    </row>
    <row r="2189" spans="1:1" ht="12.75" customHeight="1" x14ac:dyDescent="0.2">
      <c r="A2189" s="1"/>
    </row>
    <row r="2190" spans="1:1" ht="12.75" customHeight="1" x14ac:dyDescent="0.2">
      <c r="A2190" s="1"/>
    </row>
    <row r="2191" spans="1:1" ht="12.75" customHeight="1" x14ac:dyDescent="0.2">
      <c r="A2191" s="1"/>
    </row>
    <row r="2192" spans="1:1" ht="12.75" customHeight="1" x14ac:dyDescent="0.2">
      <c r="A2192" s="1"/>
    </row>
    <row r="2193" spans="1:1" ht="12.75" customHeight="1" x14ac:dyDescent="0.2">
      <c r="A2193" s="1"/>
    </row>
    <row r="2194" spans="1:1" ht="12.75" customHeight="1" x14ac:dyDescent="0.2">
      <c r="A2194" s="1"/>
    </row>
    <row r="2195" spans="1:1" ht="12.75" customHeight="1" x14ac:dyDescent="0.2">
      <c r="A2195" s="1"/>
    </row>
    <row r="2196" spans="1:1" ht="12.75" customHeight="1" x14ac:dyDescent="0.2">
      <c r="A2196" s="1"/>
    </row>
    <row r="2197" spans="1:1" ht="12.75" customHeight="1" x14ac:dyDescent="0.2">
      <c r="A2197" s="1"/>
    </row>
    <row r="2198" spans="1:1" ht="12.75" customHeight="1" x14ac:dyDescent="0.2">
      <c r="A2198" s="1"/>
    </row>
    <row r="2199" spans="1:1" ht="12.75" customHeight="1" x14ac:dyDescent="0.2">
      <c r="A2199" s="1"/>
    </row>
    <row r="2200" spans="1:1" ht="12.75" customHeight="1" x14ac:dyDescent="0.2">
      <c r="A2200" s="1"/>
    </row>
    <row r="2201" spans="1:1" ht="12.75" customHeight="1" x14ac:dyDescent="0.2">
      <c r="A2201" s="1"/>
    </row>
    <row r="2202" spans="1:1" ht="12.75" customHeight="1" x14ac:dyDescent="0.2">
      <c r="A2202" s="1"/>
    </row>
    <row r="2203" spans="1:1" ht="12.75" customHeight="1" x14ac:dyDescent="0.2">
      <c r="A2203" s="1"/>
    </row>
    <row r="2204" spans="1:1" ht="12.75" customHeight="1" x14ac:dyDescent="0.2">
      <c r="A2204" s="1"/>
    </row>
    <row r="2205" spans="1:1" ht="12.75" customHeight="1" x14ac:dyDescent="0.2">
      <c r="A2205" s="1"/>
    </row>
    <row r="2206" spans="1:1" ht="12.75" customHeight="1" x14ac:dyDescent="0.2">
      <c r="A2206" s="1"/>
    </row>
    <row r="2207" spans="1:1" ht="12.75" customHeight="1" x14ac:dyDescent="0.2">
      <c r="A2207" s="1"/>
    </row>
    <row r="2208" spans="1:1" ht="12.75" customHeight="1" x14ac:dyDescent="0.2">
      <c r="A2208" s="1"/>
    </row>
    <row r="2209" spans="1:1" ht="12.75" customHeight="1" x14ac:dyDescent="0.2">
      <c r="A2209" s="1"/>
    </row>
    <row r="2210" spans="1:1" ht="12.75" customHeight="1" x14ac:dyDescent="0.2">
      <c r="A2210" s="1"/>
    </row>
    <row r="2211" spans="1:1" ht="12.75" customHeight="1" x14ac:dyDescent="0.2">
      <c r="A2211" s="1"/>
    </row>
    <row r="2212" spans="1:1" ht="12.75" customHeight="1" x14ac:dyDescent="0.2">
      <c r="A2212" s="1"/>
    </row>
    <row r="2213" spans="1:1" ht="12.75" customHeight="1" x14ac:dyDescent="0.2">
      <c r="A2213" s="1"/>
    </row>
    <row r="2214" spans="1:1" ht="12.75" customHeight="1" x14ac:dyDescent="0.2">
      <c r="A2214" s="1"/>
    </row>
    <row r="2215" spans="1:1" ht="12.75" customHeight="1" x14ac:dyDescent="0.2">
      <c r="A2215" s="1"/>
    </row>
    <row r="2216" spans="1:1" ht="12.75" customHeight="1" x14ac:dyDescent="0.2">
      <c r="A2216" s="1"/>
    </row>
    <row r="2217" spans="1:1" ht="12.75" customHeight="1" x14ac:dyDescent="0.2">
      <c r="A2217" s="1"/>
    </row>
    <row r="2218" spans="1:1" ht="12.75" customHeight="1" x14ac:dyDescent="0.2">
      <c r="A2218" s="1"/>
    </row>
    <row r="2219" spans="1:1" ht="12.75" customHeight="1" x14ac:dyDescent="0.2">
      <c r="A2219" s="1"/>
    </row>
    <row r="2220" spans="1:1" ht="12.75" customHeight="1" x14ac:dyDescent="0.2">
      <c r="A2220" s="1"/>
    </row>
    <row r="2221" spans="1:1" ht="12.75" customHeight="1" x14ac:dyDescent="0.2">
      <c r="A2221" s="1"/>
    </row>
  </sheetData>
  <mergeCells count="12">
    <mergeCell ref="A7:A9"/>
    <mergeCell ref="K8:K9"/>
    <mergeCell ref="B7:K7"/>
    <mergeCell ref="B8:D8"/>
    <mergeCell ref="A2:K2"/>
    <mergeCell ref="E8:E9"/>
    <mergeCell ref="F8:F9"/>
    <mergeCell ref="G8:G9"/>
    <mergeCell ref="H8:H9"/>
    <mergeCell ref="I8:I9"/>
    <mergeCell ref="A4:K4"/>
    <mergeCell ref="J8:J9"/>
  </mergeCells>
  <pageMargins left="1" right="0.5" top="0.5" bottom="0.5" header="0.2" footer="0.2"/>
  <pageSetup paperSize="5" scale="56" fitToHeight="0" orientation="portrait" r:id="rId1"/>
  <headerFooter>
    <oddFooter>&amp;R&amp;"Arial,Bold"&amp;10Page 1</oddFooter>
  </headerFooter>
  <rowBreaks count="1" manualBreakCount="1">
    <brk id="129"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8" tint="0.39997558519241921"/>
    <pageSetUpPr fitToPage="1"/>
  </sheetPr>
  <dimension ref="A1:Q36"/>
  <sheetViews>
    <sheetView showGridLines="0" zoomScale="85" zoomScaleNormal="85" zoomScaleSheetLayoutView="75" zoomScalePageLayoutView="75" workbookViewId="0">
      <pane xSplit="2" ySplit="8" topLeftCell="C9" activePane="bottomRight" state="frozen"/>
      <selection pane="topRight" activeCell="C1" sqref="C1"/>
      <selection pane="bottomLeft" activeCell="A9" sqref="A9"/>
      <selection pane="bottomRight"/>
    </sheetView>
  </sheetViews>
  <sheetFormatPr defaultRowHeight="12.75" x14ac:dyDescent="0.2"/>
  <cols>
    <col min="1" max="1" width="13.5703125" style="949" customWidth="1"/>
    <col min="2" max="2" width="15" style="949" customWidth="1"/>
    <col min="3" max="3" width="12.85546875" style="949" customWidth="1"/>
    <col min="4" max="4" width="15" style="949" bestFit="1" customWidth="1"/>
    <col min="5" max="5" width="17.85546875" style="949" bestFit="1" customWidth="1"/>
    <col min="6" max="6" width="12.85546875" style="949" customWidth="1"/>
    <col min="7" max="7" width="14.42578125" style="949" bestFit="1" customWidth="1"/>
    <col min="8" max="8" width="20.85546875" style="949" customWidth="1"/>
    <col min="9" max="9" width="12.85546875" style="949" bestFit="1" customWidth="1"/>
    <col min="10" max="10" width="16" style="949" bestFit="1" customWidth="1"/>
    <col min="11" max="11" width="19.85546875" style="949" customWidth="1"/>
    <col min="12" max="12" width="14.28515625" style="949" bestFit="1" customWidth="1"/>
    <col min="13" max="15" width="14.28515625" style="949" customWidth="1"/>
    <col min="16" max="16384" width="9.140625" style="949"/>
  </cols>
  <sheetData>
    <row r="1" spans="1:17" s="948" customFormat="1" ht="16.5" thickTop="1" thickBot="1" x14ac:dyDescent="0.3">
      <c r="A1" s="876"/>
      <c r="B1" s="876"/>
      <c r="C1" s="876"/>
      <c r="D1" s="876"/>
      <c r="E1" s="876"/>
      <c r="F1" s="876"/>
      <c r="G1" s="876"/>
      <c r="H1" s="876"/>
      <c r="I1" s="876"/>
      <c r="J1" s="876"/>
      <c r="K1" s="876"/>
      <c r="L1" s="876"/>
      <c r="M1" s="876"/>
      <c r="N1" s="876"/>
      <c r="O1" s="876"/>
      <c r="P1" s="57"/>
      <c r="Q1" s="3117" t="s">
        <v>2247</v>
      </c>
    </row>
    <row r="2" spans="1:17" s="948" customFormat="1" ht="13.5" thickTop="1" x14ac:dyDescent="0.2">
      <c r="A2" s="3550" t="s">
        <v>2222</v>
      </c>
      <c r="B2" s="3550"/>
      <c r="C2" s="3550"/>
      <c r="D2" s="3550"/>
      <c r="E2" s="3550"/>
      <c r="F2" s="3550"/>
      <c r="G2" s="3550"/>
      <c r="H2" s="3550"/>
      <c r="I2" s="3550"/>
      <c r="J2" s="3550"/>
      <c r="K2" s="3550"/>
      <c r="L2" s="3550"/>
      <c r="M2" s="3550"/>
      <c r="N2" s="3550"/>
      <c r="O2" s="3550"/>
    </row>
    <row r="3" spans="1:17" x14ac:dyDescent="0.2">
      <c r="A3" s="1043"/>
      <c r="B3" s="1043"/>
      <c r="C3" s="1043"/>
      <c r="D3" s="1043"/>
      <c r="E3" s="1043"/>
      <c r="F3" s="1043"/>
      <c r="G3" s="1043"/>
      <c r="H3" s="1043"/>
      <c r="I3" s="1043"/>
      <c r="J3" s="1043"/>
      <c r="K3" s="1043"/>
      <c r="L3" s="1043"/>
      <c r="M3" s="1043"/>
      <c r="N3" s="1043"/>
      <c r="O3" s="1043"/>
    </row>
    <row r="4" spans="1:17" x14ac:dyDescent="0.2">
      <c r="A4" s="3551" t="s">
        <v>2718</v>
      </c>
      <c r="B4" s="3551"/>
      <c r="C4" s="3551"/>
      <c r="D4" s="3551"/>
      <c r="E4" s="3551"/>
      <c r="F4" s="3551"/>
      <c r="G4" s="3551"/>
      <c r="H4" s="3551"/>
      <c r="I4" s="3551"/>
      <c r="J4" s="3551"/>
      <c r="K4" s="3551"/>
      <c r="L4" s="3551"/>
      <c r="M4" s="3551"/>
      <c r="N4" s="3551"/>
      <c r="O4" s="3551"/>
    </row>
    <row r="5" spans="1:17" s="948" customFormat="1" x14ac:dyDescent="0.2">
      <c r="A5" s="876"/>
      <c r="B5" s="876"/>
      <c r="C5" s="876"/>
      <c r="D5" s="876"/>
      <c r="E5" s="876"/>
      <c r="F5" s="876"/>
      <c r="G5" s="876"/>
      <c r="H5" s="876"/>
      <c r="I5" s="876"/>
      <c r="J5" s="876"/>
      <c r="K5" s="876"/>
      <c r="L5" s="876"/>
      <c r="M5" s="876"/>
      <c r="N5" s="876"/>
      <c r="O5" s="876"/>
    </row>
    <row r="6" spans="1:17" s="946" customFormat="1" ht="13.5" thickBot="1" x14ac:dyDescent="0.25">
      <c r="A6" s="1550"/>
      <c r="B6" s="1550"/>
      <c r="C6" s="1550"/>
      <c r="D6" s="877"/>
      <c r="E6" s="877"/>
      <c r="F6" s="877"/>
      <c r="G6" s="877"/>
      <c r="H6" s="877"/>
      <c r="I6" s="877"/>
      <c r="J6" s="877"/>
      <c r="K6" s="877"/>
      <c r="L6" s="877"/>
      <c r="M6" s="877"/>
      <c r="N6" s="877"/>
      <c r="O6" s="877"/>
    </row>
    <row r="7" spans="1:17" s="962" customFormat="1" ht="18" customHeight="1" x14ac:dyDescent="0.25">
      <c r="A7" s="3552" t="s">
        <v>2616</v>
      </c>
      <c r="B7" s="3555" t="s">
        <v>540</v>
      </c>
      <c r="C7" s="3555" t="s">
        <v>2613</v>
      </c>
      <c r="D7" s="3555" t="s">
        <v>2612</v>
      </c>
      <c r="E7" s="3555" t="s">
        <v>590</v>
      </c>
      <c r="F7" s="3555" t="s">
        <v>2615</v>
      </c>
      <c r="G7" s="3557" t="s">
        <v>2617</v>
      </c>
      <c r="H7" s="3555" t="s">
        <v>2858</v>
      </c>
      <c r="I7" s="3555" t="s">
        <v>2610</v>
      </c>
      <c r="J7" s="3555" t="s">
        <v>2609</v>
      </c>
      <c r="K7" s="3555" t="s">
        <v>2618</v>
      </c>
      <c r="L7" s="3555" t="s">
        <v>2608</v>
      </c>
      <c r="M7" s="3555" t="s">
        <v>343</v>
      </c>
      <c r="N7" s="3555" t="s">
        <v>1646</v>
      </c>
      <c r="O7" s="3553" t="s">
        <v>2614</v>
      </c>
    </row>
    <row r="8" spans="1:17" s="962" customFormat="1" ht="18" customHeight="1" thickBot="1" x14ac:dyDescent="0.3">
      <c r="A8" s="3415"/>
      <c r="B8" s="3556"/>
      <c r="C8" s="3556"/>
      <c r="D8" s="3556"/>
      <c r="E8" s="3556"/>
      <c r="F8" s="3556"/>
      <c r="G8" s="3558"/>
      <c r="H8" s="3556"/>
      <c r="I8" s="3556"/>
      <c r="J8" s="3556"/>
      <c r="K8" s="3556"/>
      <c r="L8" s="3556"/>
      <c r="M8" s="3556"/>
      <c r="N8" s="3556"/>
      <c r="O8" s="3554"/>
    </row>
    <row r="9" spans="1:17" x14ac:dyDescent="0.2">
      <c r="A9" s="958"/>
      <c r="B9" s="959"/>
      <c r="C9" s="959"/>
      <c r="D9" s="959"/>
      <c r="E9" s="959"/>
      <c r="F9" s="959"/>
      <c r="G9" s="959"/>
      <c r="H9" s="959"/>
      <c r="I9" s="959"/>
      <c r="J9" s="959"/>
      <c r="K9" s="959"/>
      <c r="L9" s="959"/>
      <c r="M9" s="961"/>
      <c r="N9" s="961"/>
      <c r="O9" s="960"/>
    </row>
    <row r="10" spans="1:17" x14ac:dyDescent="0.2">
      <c r="A10" s="954"/>
      <c r="B10" s="955"/>
      <c r="C10" s="955"/>
      <c r="D10" s="955"/>
      <c r="E10" s="955"/>
      <c r="F10" s="955"/>
      <c r="G10" s="955"/>
      <c r="H10" s="955"/>
      <c r="I10" s="955"/>
      <c r="J10" s="955"/>
      <c r="K10" s="955"/>
      <c r="L10" s="955"/>
      <c r="M10" s="956"/>
      <c r="N10" s="956"/>
      <c r="O10" s="957"/>
    </row>
    <row r="11" spans="1:17" x14ac:dyDescent="0.2">
      <c r="A11" s="954"/>
      <c r="B11" s="955"/>
      <c r="C11" s="955"/>
      <c r="D11" s="955"/>
      <c r="E11" s="955"/>
      <c r="F11" s="955"/>
      <c r="G11" s="955"/>
      <c r="H11" s="955"/>
      <c r="I11" s="955"/>
      <c r="J11" s="955"/>
      <c r="K11" s="955"/>
      <c r="L11" s="955"/>
      <c r="M11" s="956"/>
      <c r="N11" s="956"/>
      <c r="O11" s="957"/>
    </row>
    <row r="12" spans="1:17" x14ac:dyDescent="0.2">
      <c r="A12" s="954"/>
      <c r="B12" s="955"/>
      <c r="C12" s="955"/>
      <c r="D12" s="955"/>
      <c r="E12" s="955"/>
      <c r="F12" s="955"/>
      <c r="G12" s="955"/>
      <c r="H12" s="955"/>
      <c r="I12" s="955"/>
      <c r="J12" s="955"/>
      <c r="K12" s="955"/>
      <c r="L12" s="955"/>
      <c r="M12" s="956"/>
      <c r="N12" s="956"/>
      <c r="O12" s="957"/>
    </row>
    <row r="13" spans="1:17" x14ac:dyDescent="0.2">
      <c r="A13" s="954"/>
      <c r="B13" s="955"/>
      <c r="C13" s="955"/>
      <c r="D13" s="955"/>
      <c r="E13" s="955"/>
      <c r="F13" s="955"/>
      <c r="G13" s="955"/>
      <c r="H13" s="955"/>
      <c r="I13" s="955"/>
      <c r="J13" s="955"/>
      <c r="K13" s="955"/>
      <c r="L13" s="955"/>
      <c r="M13" s="956"/>
      <c r="N13" s="956"/>
      <c r="O13" s="957"/>
    </row>
    <row r="14" spans="1:17" x14ac:dyDescent="0.2">
      <c r="A14" s="954"/>
      <c r="B14" s="955"/>
      <c r="C14" s="955"/>
      <c r="D14" s="955"/>
      <c r="E14" s="955"/>
      <c r="F14" s="955"/>
      <c r="G14" s="955"/>
      <c r="H14" s="955"/>
      <c r="I14" s="955"/>
      <c r="J14" s="955"/>
      <c r="K14" s="955"/>
      <c r="L14" s="955"/>
      <c r="M14" s="956"/>
      <c r="N14" s="956"/>
      <c r="O14" s="957"/>
    </row>
    <row r="15" spans="1:17" x14ac:dyDescent="0.2">
      <c r="A15" s="954"/>
      <c r="B15" s="955"/>
      <c r="C15" s="955"/>
      <c r="D15" s="955"/>
      <c r="E15" s="955"/>
      <c r="F15" s="955"/>
      <c r="G15" s="955"/>
      <c r="H15" s="955"/>
      <c r="I15" s="955"/>
      <c r="J15" s="955"/>
      <c r="K15" s="955"/>
      <c r="L15" s="955"/>
      <c r="M15" s="956"/>
      <c r="N15" s="956"/>
      <c r="O15" s="957"/>
    </row>
    <row r="16" spans="1:17" x14ac:dyDescent="0.2">
      <c r="A16" s="954"/>
      <c r="B16" s="955"/>
      <c r="C16" s="955"/>
      <c r="D16" s="955"/>
      <c r="E16" s="955"/>
      <c r="F16" s="955"/>
      <c r="G16" s="955"/>
      <c r="H16" s="955"/>
      <c r="I16" s="955"/>
      <c r="J16" s="955"/>
      <c r="K16" s="955"/>
      <c r="L16" s="955"/>
      <c r="M16" s="956"/>
      <c r="N16" s="956"/>
      <c r="O16" s="957"/>
    </row>
    <row r="17" spans="1:15" x14ac:dyDescent="0.2">
      <c r="A17" s="954"/>
      <c r="B17" s="955"/>
      <c r="C17" s="955"/>
      <c r="D17" s="955"/>
      <c r="E17" s="955"/>
      <c r="F17" s="955"/>
      <c r="G17" s="955"/>
      <c r="H17" s="955"/>
      <c r="I17" s="955"/>
      <c r="J17" s="955"/>
      <c r="K17" s="955"/>
      <c r="L17" s="955"/>
      <c r="M17" s="956"/>
      <c r="N17" s="956"/>
      <c r="O17" s="957"/>
    </row>
    <row r="18" spans="1:15" x14ac:dyDescent="0.2">
      <c r="A18" s="954"/>
      <c r="B18" s="955"/>
      <c r="C18" s="955"/>
      <c r="D18" s="955"/>
      <c r="E18" s="955"/>
      <c r="F18" s="955"/>
      <c r="G18" s="955"/>
      <c r="H18" s="955"/>
      <c r="I18" s="955"/>
      <c r="J18" s="955"/>
      <c r="K18" s="955"/>
      <c r="L18" s="955"/>
      <c r="M18" s="956"/>
      <c r="N18" s="956"/>
      <c r="O18" s="957"/>
    </row>
    <row r="19" spans="1:15" x14ac:dyDescent="0.2">
      <c r="A19" s="954"/>
      <c r="B19" s="955"/>
      <c r="C19" s="955"/>
      <c r="D19" s="955"/>
      <c r="E19" s="955"/>
      <c r="F19" s="955"/>
      <c r="G19" s="955"/>
      <c r="H19" s="955"/>
      <c r="I19" s="955"/>
      <c r="J19" s="955"/>
      <c r="K19" s="955"/>
      <c r="L19" s="955"/>
      <c r="M19" s="956"/>
      <c r="N19" s="956"/>
      <c r="O19" s="957"/>
    </row>
    <row r="20" spans="1:15" x14ac:dyDescent="0.2">
      <c r="A20" s="954"/>
      <c r="B20" s="955"/>
      <c r="C20" s="955"/>
      <c r="D20" s="955"/>
      <c r="E20" s="955"/>
      <c r="F20" s="955"/>
      <c r="G20" s="955"/>
      <c r="H20" s="955"/>
      <c r="I20" s="955"/>
      <c r="J20" s="955"/>
      <c r="K20" s="955"/>
      <c r="L20" s="955"/>
      <c r="M20" s="956"/>
      <c r="N20" s="956"/>
      <c r="O20" s="957"/>
    </row>
    <row r="21" spans="1:15" x14ac:dyDescent="0.2">
      <c r="A21" s="954"/>
      <c r="B21" s="955"/>
      <c r="C21" s="955"/>
      <c r="D21" s="955"/>
      <c r="E21" s="955"/>
      <c r="F21" s="955"/>
      <c r="G21" s="955"/>
      <c r="H21" s="955"/>
      <c r="I21" s="955"/>
      <c r="J21" s="955"/>
      <c r="K21" s="955"/>
      <c r="L21" s="955"/>
      <c r="M21" s="956"/>
      <c r="N21" s="956"/>
      <c r="O21" s="957"/>
    </row>
    <row r="22" spans="1:15" x14ac:dyDescent="0.2">
      <c r="A22" s="954"/>
      <c r="B22" s="955"/>
      <c r="C22" s="955"/>
      <c r="D22" s="955"/>
      <c r="E22" s="955"/>
      <c r="F22" s="955"/>
      <c r="G22" s="955"/>
      <c r="H22" s="955"/>
      <c r="I22" s="955"/>
      <c r="J22" s="955"/>
      <c r="K22" s="955"/>
      <c r="L22" s="955"/>
      <c r="M22" s="956"/>
      <c r="N22" s="956"/>
      <c r="O22" s="957"/>
    </row>
    <row r="23" spans="1:15" x14ac:dyDescent="0.2">
      <c r="A23" s="954"/>
      <c r="B23" s="955"/>
      <c r="C23" s="955"/>
      <c r="D23" s="955"/>
      <c r="E23" s="955"/>
      <c r="F23" s="955"/>
      <c r="G23" s="955"/>
      <c r="H23" s="955"/>
      <c r="I23" s="955"/>
      <c r="J23" s="955"/>
      <c r="K23" s="955"/>
      <c r="L23" s="955"/>
      <c r="M23" s="956"/>
      <c r="N23" s="956"/>
      <c r="O23" s="957"/>
    </row>
    <row r="24" spans="1:15" x14ac:dyDescent="0.2">
      <c r="A24" s="954"/>
      <c r="B24" s="955"/>
      <c r="C24" s="955"/>
      <c r="D24" s="955"/>
      <c r="E24" s="955"/>
      <c r="F24" s="955"/>
      <c r="G24" s="955"/>
      <c r="H24" s="955"/>
      <c r="I24" s="955"/>
      <c r="J24" s="955"/>
      <c r="K24" s="955"/>
      <c r="L24" s="955"/>
      <c r="M24" s="956"/>
      <c r="N24" s="956"/>
      <c r="O24" s="957"/>
    </row>
    <row r="25" spans="1:15" x14ac:dyDescent="0.2">
      <c r="A25" s="954"/>
      <c r="B25" s="955"/>
      <c r="C25" s="955"/>
      <c r="D25" s="955"/>
      <c r="E25" s="955"/>
      <c r="F25" s="955"/>
      <c r="G25" s="955"/>
      <c r="H25" s="955"/>
      <c r="I25" s="955"/>
      <c r="J25" s="955"/>
      <c r="K25" s="955"/>
      <c r="L25" s="955"/>
      <c r="M25" s="956"/>
      <c r="N25" s="956"/>
      <c r="O25" s="957"/>
    </row>
    <row r="26" spans="1:15" x14ac:dyDescent="0.2">
      <c r="A26" s="954"/>
      <c r="B26" s="955"/>
      <c r="C26" s="955"/>
      <c r="D26" s="955"/>
      <c r="E26" s="955"/>
      <c r="F26" s="955"/>
      <c r="G26" s="955"/>
      <c r="H26" s="955"/>
      <c r="I26" s="955"/>
      <c r="J26" s="955"/>
      <c r="K26" s="955"/>
      <c r="L26" s="955"/>
      <c r="M26" s="956"/>
      <c r="N26" s="956"/>
      <c r="O26" s="957"/>
    </row>
    <row r="27" spans="1:15" x14ac:dyDescent="0.2">
      <c r="A27" s="954"/>
      <c r="B27" s="955"/>
      <c r="C27" s="955"/>
      <c r="D27" s="955"/>
      <c r="E27" s="955"/>
      <c r="F27" s="955"/>
      <c r="G27" s="955"/>
      <c r="H27" s="955"/>
      <c r="I27" s="955"/>
      <c r="J27" s="955"/>
      <c r="K27" s="955"/>
      <c r="L27" s="955"/>
      <c r="M27" s="956"/>
      <c r="N27" s="956"/>
      <c r="O27" s="957"/>
    </row>
    <row r="28" spans="1:15" x14ac:dyDescent="0.2">
      <c r="A28" s="954"/>
      <c r="B28" s="955"/>
      <c r="C28" s="955"/>
      <c r="D28" s="955"/>
      <c r="E28" s="955"/>
      <c r="F28" s="955"/>
      <c r="G28" s="955"/>
      <c r="H28" s="955"/>
      <c r="I28" s="955"/>
      <c r="J28" s="955"/>
      <c r="K28" s="955"/>
      <c r="L28" s="955"/>
      <c r="M28" s="956"/>
      <c r="N28" s="956"/>
      <c r="O28" s="957"/>
    </row>
    <row r="29" spans="1:15" x14ac:dyDescent="0.2">
      <c r="A29" s="954"/>
      <c r="B29" s="955"/>
      <c r="C29" s="955"/>
      <c r="D29" s="955"/>
      <c r="E29" s="955"/>
      <c r="F29" s="955"/>
      <c r="G29" s="955"/>
      <c r="H29" s="955"/>
      <c r="I29" s="955"/>
      <c r="J29" s="955"/>
      <c r="K29" s="955"/>
      <c r="L29" s="955"/>
      <c r="M29" s="956"/>
      <c r="N29" s="956"/>
      <c r="O29" s="957"/>
    </row>
    <row r="30" spans="1:15" x14ac:dyDescent="0.2">
      <c r="A30" s="954"/>
      <c r="B30" s="955"/>
      <c r="C30" s="955"/>
      <c r="D30" s="955"/>
      <c r="E30" s="955"/>
      <c r="F30" s="955"/>
      <c r="G30" s="955"/>
      <c r="H30" s="955"/>
      <c r="I30" s="955"/>
      <c r="J30" s="955"/>
      <c r="K30" s="955"/>
      <c r="L30" s="955"/>
      <c r="M30" s="956"/>
      <c r="N30" s="956"/>
      <c r="O30" s="957"/>
    </row>
    <row r="31" spans="1:15" x14ac:dyDescent="0.2">
      <c r="A31" s="954"/>
      <c r="B31" s="955"/>
      <c r="C31" s="955"/>
      <c r="D31" s="955"/>
      <c r="E31" s="955"/>
      <c r="F31" s="955"/>
      <c r="G31" s="955"/>
      <c r="H31" s="955"/>
      <c r="I31" s="955"/>
      <c r="J31" s="955"/>
      <c r="K31" s="955"/>
      <c r="L31" s="955"/>
      <c r="M31" s="956"/>
      <c r="N31" s="956"/>
      <c r="O31" s="957"/>
    </row>
    <row r="32" spans="1:15" x14ac:dyDescent="0.2">
      <c r="A32" s="954"/>
      <c r="B32" s="955"/>
      <c r="C32" s="955"/>
      <c r="D32" s="955"/>
      <c r="E32" s="955"/>
      <c r="F32" s="955"/>
      <c r="G32" s="955"/>
      <c r="H32" s="955"/>
      <c r="I32" s="955"/>
      <c r="J32" s="955"/>
      <c r="K32" s="955"/>
      <c r="L32" s="955"/>
      <c r="M32" s="956"/>
      <c r="N32" s="956"/>
      <c r="O32" s="957"/>
    </row>
    <row r="33" spans="1:15" x14ac:dyDescent="0.2">
      <c r="A33" s="954"/>
      <c r="B33" s="955"/>
      <c r="C33" s="955"/>
      <c r="D33" s="955"/>
      <c r="E33" s="955"/>
      <c r="F33" s="955"/>
      <c r="G33" s="955"/>
      <c r="H33" s="955"/>
      <c r="I33" s="955"/>
      <c r="J33" s="955"/>
      <c r="K33" s="955"/>
      <c r="L33" s="955"/>
      <c r="M33" s="956"/>
      <c r="N33" s="956"/>
      <c r="O33" s="957"/>
    </row>
    <row r="34" spans="1:15" x14ac:dyDescent="0.2">
      <c r="A34" s="954"/>
      <c r="B34" s="955"/>
      <c r="C34" s="955"/>
      <c r="D34" s="955"/>
      <c r="E34" s="955"/>
      <c r="F34" s="955"/>
      <c r="G34" s="955"/>
      <c r="H34" s="955"/>
      <c r="I34" s="955"/>
      <c r="J34" s="955"/>
      <c r="K34" s="955"/>
      <c r="L34" s="955"/>
      <c r="M34" s="956"/>
      <c r="N34" s="956"/>
      <c r="O34" s="957"/>
    </row>
    <row r="35" spans="1:15" ht="13.5" thickBot="1" x14ac:dyDescent="0.25">
      <c r="A35" s="963"/>
      <c r="B35" s="964"/>
      <c r="C35" s="964"/>
      <c r="D35" s="964"/>
      <c r="E35" s="964"/>
      <c r="F35" s="964"/>
      <c r="G35" s="964"/>
      <c r="H35" s="964"/>
      <c r="I35" s="964"/>
      <c r="J35" s="964"/>
      <c r="K35" s="964"/>
      <c r="L35" s="964"/>
      <c r="M35" s="965"/>
      <c r="N35" s="965"/>
      <c r="O35" s="966"/>
    </row>
    <row r="36" spans="1:15" ht="13.5" thickBot="1" x14ac:dyDescent="0.25">
      <c r="A36" s="967" t="s">
        <v>251</v>
      </c>
      <c r="B36" s="968"/>
      <c r="C36" s="968"/>
      <c r="D36" s="968"/>
      <c r="E36" s="968"/>
      <c r="F36" s="968"/>
      <c r="G36" s="968"/>
      <c r="H36" s="968"/>
      <c r="I36" s="968"/>
      <c r="J36" s="968"/>
      <c r="K36" s="969"/>
      <c r="L36" s="969"/>
      <c r="M36" s="969"/>
      <c r="N36" s="969"/>
      <c r="O36" s="970"/>
    </row>
  </sheetData>
  <mergeCells count="17">
    <mergeCell ref="A2:O2"/>
    <mergeCell ref="A4:O4"/>
    <mergeCell ref="A7:A8"/>
    <mergeCell ref="B7:B8"/>
    <mergeCell ref="C7:C8"/>
    <mergeCell ref="D7:D8"/>
    <mergeCell ref="E7:E8"/>
    <mergeCell ref="F7:F8"/>
    <mergeCell ref="G7:G8"/>
    <mergeCell ref="H7:H8"/>
    <mergeCell ref="O7:O8"/>
    <mergeCell ref="I7:I8"/>
    <mergeCell ref="J7:J8"/>
    <mergeCell ref="K7:K8"/>
    <mergeCell ref="L7:L8"/>
    <mergeCell ref="M7:M8"/>
    <mergeCell ref="N7:N8"/>
  </mergeCells>
  <hyperlinks>
    <hyperlink ref="Q1" location="Content!A1" display="Content"/>
  </hyperlinks>
  <pageMargins left="1" right="0.5" top="1" bottom="0.5" header="0.2" footer="0.2"/>
  <pageSetup paperSize="5" scale="69" fitToHeight="0" orientation="landscape" horizontalDpi="300" verticalDpi="300" r:id="rId1"/>
  <headerFooter>
    <oddFooter>&amp;R&amp;"-,Bold"Page 13</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8" tint="0.39997558519241921"/>
    <pageSetUpPr fitToPage="1"/>
  </sheetPr>
  <dimension ref="A1:N36"/>
  <sheetViews>
    <sheetView showGridLines="0" zoomScale="85" zoomScaleNormal="85" zoomScaleSheetLayoutView="75" zoomScalePageLayoutView="75" workbookViewId="0">
      <pane xSplit="2" ySplit="8" topLeftCell="C9" activePane="bottomRight" state="frozen"/>
      <selection pane="topRight" activeCell="C1" sqref="C1"/>
      <selection pane="bottomLeft" activeCell="A9" sqref="A9"/>
      <selection pane="bottomRight"/>
    </sheetView>
  </sheetViews>
  <sheetFormatPr defaultRowHeight="12.75" x14ac:dyDescent="0.2"/>
  <cols>
    <col min="1" max="1" width="9.140625" style="949"/>
    <col min="2" max="2" width="15" style="949" customWidth="1"/>
    <col min="3" max="3" width="12.85546875" style="949" customWidth="1"/>
    <col min="4" max="4" width="15" style="949" bestFit="1" customWidth="1"/>
    <col min="5" max="5" width="17.85546875" style="949" bestFit="1" customWidth="1"/>
    <col min="6" max="6" width="12.85546875" style="949" customWidth="1"/>
    <col min="7" max="7" width="14.42578125" style="949" bestFit="1" customWidth="1"/>
    <col min="8" max="8" width="20.5703125" style="949" bestFit="1" customWidth="1"/>
    <col min="9" max="9" width="13.85546875" style="949" customWidth="1"/>
    <col min="10" max="10" width="14.140625" style="949" customWidth="1"/>
    <col min="11" max="11" width="10.140625" style="949" customWidth="1"/>
    <col min="12" max="12" width="14.28515625" style="949" customWidth="1"/>
    <col min="13" max="16384" width="9.140625" style="949"/>
  </cols>
  <sheetData>
    <row r="1" spans="1:14" s="948" customFormat="1" ht="16.5" thickTop="1" thickBot="1" x14ac:dyDescent="0.3">
      <c r="A1" s="876"/>
      <c r="B1" s="876"/>
      <c r="C1" s="876"/>
      <c r="D1" s="876"/>
      <c r="E1" s="876"/>
      <c r="F1" s="876"/>
      <c r="G1" s="876"/>
      <c r="H1" s="876"/>
      <c r="I1" s="876"/>
      <c r="J1" s="876"/>
      <c r="K1" s="876"/>
      <c r="L1" s="876"/>
      <c r="M1" s="57"/>
      <c r="N1" s="3117" t="s">
        <v>2247</v>
      </c>
    </row>
    <row r="2" spans="1:14" s="948" customFormat="1" ht="13.5" thickTop="1" x14ac:dyDescent="0.2">
      <c r="A2" s="3550" t="s">
        <v>2222</v>
      </c>
      <c r="B2" s="3550"/>
      <c r="C2" s="3550"/>
      <c r="D2" s="3550"/>
      <c r="E2" s="3550"/>
      <c r="F2" s="3550"/>
      <c r="G2" s="3550"/>
      <c r="H2" s="3550"/>
      <c r="I2" s="3550"/>
      <c r="J2" s="3550"/>
      <c r="K2" s="3550"/>
      <c r="L2" s="3550"/>
    </row>
    <row r="3" spans="1:14" x14ac:dyDescent="0.2">
      <c r="A3" s="1043"/>
      <c r="B3" s="1043"/>
      <c r="C3" s="1043"/>
      <c r="D3" s="1043"/>
      <c r="E3" s="1043"/>
      <c r="F3" s="1043"/>
      <c r="G3" s="1043"/>
      <c r="H3" s="1043"/>
      <c r="I3" s="1043"/>
      <c r="J3" s="1043"/>
      <c r="K3" s="1043"/>
      <c r="L3" s="1043"/>
    </row>
    <row r="4" spans="1:14" x14ac:dyDescent="0.2">
      <c r="A4" s="3551" t="s">
        <v>2719</v>
      </c>
      <c r="B4" s="3551"/>
      <c r="C4" s="3551"/>
      <c r="D4" s="3551"/>
      <c r="E4" s="3551"/>
      <c r="F4" s="3551"/>
      <c r="G4" s="3551"/>
      <c r="H4" s="3551"/>
      <c r="I4" s="3551"/>
      <c r="J4" s="3551"/>
      <c r="K4" s="3551"/>
      <c r="L4" s="3551"/>
    </row>
    <row r="5" spans="1:14" x14ac:dyDescent="0.2">
      <c r="A5" s="1551"/>
      <c r="B5" s="1551"/>
      <c r="C5" s="1551"/>
      <c r="D5" s="1551"/>
      <c r="E5" s="1551"/>
      <c r="F5" s="1551"/>
      <c r="G5" s="1551"/>
      <c r="H5" s="1551"/>
      <c r="I5" s="1551"/>
      <c r="J5" s="1551"/>
      <c r="K5" s="1551"/>
      <c r="L5" s="1551"/>
    </row>
    <row r="6" spans="1:14" s="948" customFormat="1" ht="13.5" thickBot="1" x14ac:dyDescent="0.25">
      <c r="A6" s="877"/>
      <c r="B6" s="877"/>
      <c r="C6" s="877"/>
      <c r="D6" s="877"/>
      <c r="E6" s="877"/>
      <c r="F6" s="877"/>
      <c r="G6" s="877"/>
      <c r="H6" s="877"/>
      <c r="I6" s="877"/>
      <c r="J6" s="877"/>
      <c r="K6" s="877"/>
      <c r="L6" s="877"/>
    </row>
    <row r="7" spans="1:14" s="962" customFormat="1" ht="19.5" customHeight="1" x14ac:dyDescent="0.25">
      <c r="A7" s="3552" t="s">
        <v>2616</v>
      </c>
      <c r="B7" s="3555" t="s">
        <v>540</v>
      </c>
      <c r="C7" s="3555" t="s">
        <v>2620</v>
      </c>
      <c r="D7" s="3555" t="s">
        <v>2612</v>
      </c>
      <c r="E7" s="3555" t="s">
        <v>2611</v>
      </c>
      <c r="F7" s="3555" t="s">
        <v>2615</v>
      </c>
      <c r="G7" s="3555" t="s">
        <v>2617</v>
      </c>
      <c r="H7" s="3555" t="s">
        <v>2858</v>
      </c>
      <c r="I7" s="3555" t="s">
        <v>2610</v>
      </c>
      <c r="J7" s="3555" t="s">
        <v>2609</v>
      </c>
      <c r="K7" s="3555" t="s">
        <v>2619</v>
      </c>
      <c r="L7" s="3553" t="s">
        <v>2607</v>
      </c>
    </row>
    <row r="8" spans="1:14" s="962" customFormat="1" ht="19.5" customHeight="1" thickBot="1" x14ac:dyDescent="0.3">
      <c r="A8" s="3415"/>
      <c r="B8" s="3556"/>
      <c r="C8" s="3556"/>
      <c r="D8" s="3556"/>
      <c r="E8" s="3556"/>
      <c r="F8" s="3556"/>
      <c r="G8" s="3556"/>
      <c r="H8" s="3556"/>
      <c r="I8" s="3556"/>
      <c r="J8" s="3556"/>
      <c r="K8" s="3556"/>
      <c r="L8" s="3554"/>
    </row>
    <row r="9" spans="1:14" x14ac:dyDescent="0.2">
      <c r="A9" s="958"/>
      <c r="B9" s="959"/>
      <c r="C9" s="959"/>
      <c r="D9" s="959"/>
      <c r="E9" s="959"/>
      <c r="F9" s="959"/>
      <c r="G9" s="959"/>
      <c r="H9" s="959"/>
      <c r="I9" s="959"/>
      <c r="J9" s="959"/>
      <c r="K9" s="959"/>
      <c r="L9" s="960"/>
    </row>
    <row r="10" spans="1:14" x14ac:dyDescent="0.2">
      <c r="A10" s="954"/>
      <c r="B10" s="955"/>
      <c r="C10" s="955"/>
      <c r="D10" s="955"/>
      <c r="E10" s="955"/>
      <c r="F10" s="955"/>
      <c r="G10" s="955"/>
      <c r="H10" s="955"/>
      <c r="I10" s="955"/>
      <c r="J10" s="955"/>
      <c r="K10" s="955"/>
      <c r="L10" s="957"/>
    </row>
    <row r="11" spans="1:14" x14ac:dyDescent="0.2">
      <c r="A11" s="954"/>
      <c r="B11" s="955"/>
      <c r="C11" s="955"/>
      <c r="D11" s="955"/>
      <c r="E11" s="955"/>
      <c r="F11" s="955"/>
      <c r="G11" s="955"/>
      <c r="H11" s="955"/>
      <c r="I11" s="955"/>
      <c r="J11" s="955"/>
      <c r="K11" s="955"/>
      <c r="L11" s="957"/>
    </row>
    <row r="12" spans="1:14" x14ac:dyDescent="0.2">
      <c r="A12" s="954"/>
      <c r="B12" s="955"/>
      <c r="C12" s="955"/>
      <c r="D12" s="955"/>
      <c r="E12" s="955"/>
      <c r="F12" s="955"/>
      <c r="G12" s="955"/>
      <c r="H12" s="955"/>
      <c r="I12" s="955"/>
      <c r="J12" s="955"/>
      <c r="K12" s="955"/>
      <c r="L12" s="957"/>
    </row>
    <row r="13" spans="1:14" x14ac:dyDescent="0.2">
      <c r="A13" s="954"/>
      <c r="B13" s="955"/>
      <c r="C13" s="955"/>
      <c r="D13" s="955"/>
      <c r="E13" s="955"/>
      <c r="F13" s="955"/>
      <c r="G13" s="955"/>
      <c r="H13" s="955"/>
      <c r="I13" s="955"/>
      <c r="J13" s="955"/>
      <c r="K13" s="955"/>
      <c r="L13" s="957"/>
    </row>
    <row r="14" spans="1:14" x14ac:dyDescent="0.2">
      <c r="A14" s="954"/>
      <c r="B14" s="955"/>
      <c r="C14" s="955"/>
      <c r="D14" s="955"/>
      <c r="E14" s="955"/>
      <c r="F14" s="955"/>
      <c r="G14" s="955"/>
      <c r="H14" s="955"/>
      <c r="I14" s="955"/>
      <c r="J14" s="955"/>
      <c r="K14" s="955"/>
      <c r="L14" s="957"/>
    </row>
    <row r="15" spans="1:14" x14ac:dyDescent="0.2">
      <c r="A15" s="954"/>
      <c r="B15" s="955"/>
      <c r="C15" s="955"/>
      <c r="D15" s="955"/>
      <c r="E15" s="955"/>
      <c r="F15" s="955"/>
      <c r="G15" s="955"/>
      <c r="H15" s="955"/>
      <c r="I15" s="955"/>
      <c r="J15" s="955"/>
      <c r="K15" s="955"/>
      <c r="L15" s="957"/>
    </row>
    <row r="16" spans="1:14" x14ac:dyDescent="0.2">
      <c r="A16" s="954"/>
      <c r="B16" s="955"/>
      <c r="C16" s="955"/>
      <c r="D16" s="955"/>
      <c r="E16" s="955"/>
      <c r="F16" s="955"/>
      <c r="G16" s="955"/>
      <c r="H16" s="955"/>
      <c r="I16" s="955"/>
      <c r="J16" s="955"/>
      <c r="K16" s="955"/>
      <c r="L16" s="957"/>
    </row>
    <row r="17" spans="1:12" x14ac:dyDescent="0.2">
      <c r="A17" s="954"/>
      <c r="B17" s="955"/>
      <c r="C17" s="955"/>
      <c r="D17" s="955"/>
      <c r="E17" s="955"/>
      <c r="F17" s="955"/>
      <c r="G17" s="955"/>
      <c r="H17" s="955"/>
      <c r="I17" s="955"/>
      <c r="J17" s="955"/>
      <c r="K17" s="955"/>
      <c r="L17" s="957"/>
    </row>
    <row r="18" spans="1:12" x14ac:dyDescent="0.2">
      <c r="A18" s="954"/>
      <c r="B18" s="955"/>
      <c r="C18" s="955"/>
      <c r="D18" s="955"/>
      <c r="E18" s="955"/>
      <c r="F18" s="955"/>
      <c r="G18" s="955"/>
      <c r="H18" s="955"/>
      <c r="I18" s="955"/>
      <c r="J18" s="955"/>
      <c r="K18" s="955"/>
      <c r="L18" s="957"/>
    </row>
    <row r="19" spans="1:12" x14ac:dyDescent="0.2">
      <c r="A19" s="954"/>
      <c r="B19" s="955"/>
      <c r="C19" s="955"/>
      <c r="D19" s="955"/>
      <c r="E19" s="955"/>
      <c r="F19" s="955"/>
      <c r="G19" s="955"/>
      <c r="H19" s="955"/>
      <c r="I19" s="955"/>
      <c r="J19" s="955"/>
      <c r="K19" s="955"/>
      <c r="L19" s="957"/>
    </row>
    <row r="20" spans="1:12" x14ac:dyDescent="0.2">
      <c r="A20" s="954"/>
      <c r="B20" s="955"/>
      <c r="C20" s="955"/>
      <c r="D20" s="955"/>
      <c r="E20" s="955"/>
      <c r="F20" s="955"/>
      <c r="G20" s="955"/>
      <c r="H20" s="955"/>
      <c r="I20" s="955"/>
      <c r="J20" s="955"/>
      <c r="K20" s="955"/>
      <c r="L20" s="957"/>
    </row>
    <row r="21" spans="1:12" x14ac:dyDescent="0.2">
      <c r="A21" s="954"/>
      <c r="B21" s="955"/>
      <c r="C21" s="955"/>
      <c r="D21" s="955"/>
      <c r="E21" s="955"/>
      <c r="F21" s="955"/>
      <c r="G21" s="955"/>
      <c r="H21" s="955"/>
      <c r="I21" s="955"/>
      <c r="J21" s="955"/>
      <c r="K21" s="955"/>
      <c r="L21" s="957"/>
    </row>
    <row r="22" spans="1:12" x14ac:dyDescent="0.2">
      <c r="A22" s="954"/>
      <c r="B22" s="955"/>
      <c r="C22" s="955"/>
      <c r="D22" s="955"/>
      <c r="E22" s="955"/>
      <c r="F22" s="955"/>
      <c r="G22" s="955"/>
      <c r="H22" s="955"/>
      <c r="I22" s="955"/>
      <c r="J22" s="955"/>
      <c r="K22" s="955"/>
      <c r="L22" s="957"/>
    </row>
    <row r="23" spans="1:12" x14ac:dyDescent="0.2">
      <c r="A23" s="954"/>
      <c r="B23" s="955"/>
      <c r="C23" s="955"/>
      <c r="D23" s="955"/>
      <c r="E23" s="955"/>
      <c r="F23" s="955"/>
      <c r="G23" s="955"/>
      <c r="H23" s="955"/>
      <c r="I23" s="955"/>
      <c r="J23" s="955"/>
      <c r="K23" s="955"/>
      <c r="L23" s="957"/>
    </row>
    <row r="24" spans="1:12" x14ac:dyDescent="0.2">
      <c r="A24" s="954"/>
      <c r="B24" s="955"/>
      <c r="C24" s="955"/>
      <c r="D24" s="955"/>
      <c r="E24" s="955"/>
      <c r="F24" s="955"/>
      <c r="G24" s="955"/>
      <c r="H24" s="955"/>
      <c r="I24" s="955"/>
      <c r="J24" s="955"/>
      <c r="K24" s="955"/>
      <c r="L24" s="957"/>
    </row>
    <row r="25" spans="1:12" x14ac:dyDescent="0.2">
      <c r="A25" s="954"/>
      <c r="B25" s="955"/>
      <c r="C25" s="955"/>
      <c r="D25" s="955"/>
      <c r="E25" s="955"/>
      <c r="F25" s="955"/>
      <c r="G25" s="955"/>
      <c r="H25" s="955"/>
      <c r="I25" s="955"/>
      <c r="J25" s="955"/>
      <c r="K25" s="955"/>
      <c r="L25" s="957"/>
    </row>
    <row r="26" spans="1:12" x14ac:dyDescent="0.2">
      <c r="A26" s="954"/>
      <c r="B26" s="955"/>
      <c r="C26" s="955"/>
      <c r="D26" s="955"/>
      <c r="E26" s="955"/>
      <c r="F26" s="955"/>
      <c r="G26" s="955"/>
      <c r="H26" s="955"/>
      <c r="I26" s="955"/>
      <c r="J26" s="955"/>
      <c r="K26" s="955"/>
      <c r="L26" s="957"/>
    </row>
    <row r="27" spans="1:12" x14ac:dyDescent="0.2">
      <c r="A27" s="954"/>
      <c r="B27" s="955"/>
      <c r="C27" s="955"/>
      <c r="D27" s="955"/>
      <c r="E27" s="955"/>
      <c r="F27" s="955"/>
      <c r="G27" s="955"/>
      <c r="H27" s="955"/>
      <c r="I27" s="955"/>
      <c r="J27" s="955"/>
      <c r="K27" s="955"/>
      <c r="L27" s="957"/>
    </row>
    <row r="28" spans="1:12" x14ac:dyDescent="0.2">
      <c r="A28" s="954"/>
      <c r="B28" s="955"/>
      <c r="C28" s="955"/>
      <c r="D28" s="955"/>
      <c r="E28" s="955"/>
      <c r="F28" s="955"/>
      <c r="G28" s="955"/>
      <c r="H28" s="955"/>
      <c r="I28" s="955"/>
      <c r="J28" s="955"/>
      <c r="K28" s="955"/>
      <c r="L28" s="957"/>
    </row>
    <row r="29" spans="1:12" x14ac:dyDescent="0.2">
      <c r="A29" s="954"/>
      <c r="B29" s="955"/>
      <c r="C29" s="955"/>
      <c r="D29" s="955"/>
      <c r="E29" s="955"/>
      <c r="F29" s="955"/>
      <c r="G29" s="955"/>
      <c r="H29" s="955"/>
      <c r="I29" s="955"/>
      <c r="J29" s="955"/>
      <c r="K29" s="955"/>
      <c r="L29" s="957"/>
    </row>
    <row r="30" spans="1:12" x14ac:dyDescent="0.2">
      <c r="A30" s="954"/>
      <c r="B30" s="955"/>
      <c r="C30" s="955"/>
      <c r="D30" s="955"/>
      <c r="E30" s="955"/>
      <c r="F30" s="955"/>
      <c r="G30" s="955"/>
      <c r="H30" s="955"/>
      <c r="I30" s="955"/>
      <c r="J30" s="955"/>
      <c r="K30" s="955"/>
      <c r="L30" s="957"/>
    </row>
    <row r="31" spans="1:12" x14ac:dyDescent="0.2">
      <c r="A31" s="954"/>
      <c r="B31" s="955"/>
      <c r="C31" s="955"/>
      <c r="D31" s="955"/>
      <c r="E31" s="955"/>
      <c r="F31" s="955"/>
      <c r="G31" s="955"/>
      <c r="H31" s="955"/>
      <c r="I31" s="955"/>
      <c r="J31" s="955"/>
      <c r="K31" s="955"/>
      <c r="L31" s="957"/>
    </row>
    <row r="32" spans="1:12" x14ac:dyDescent="0.2">
      <c r="A32" s="954"/>
      <c r="B32" s="955"/>
      <c r="C32" s="955"/>
      <c r="D32" s="955"/>
      <c r="E32" s="955"/>
      <c r="F32" s="955"/>
      <c r="G32" s="955"/>
      <c r="H32" s="955"/>
      <c r="I32" s="955"/>
      <c r="J32" s="955"/>
      <c r="K32" s="955"/>
      <c r="L32" s="957"/>
    </row>
    <row r="33" spans="1:12" x14ac:dyDescent="0.2">
      <c r="A33" s="954"/>
      <c r="B33" s="955"/>
      <c r="C33" s="955"/>
      <c r="D33" s="955"/>
      <c r="E33" s="955"/>
      <c r="F33" s="955"/>
      <c r="G33" s="955"/>
      <c r="H33" s="955"/>
      <c r="I33" s="955"/>
      <c r="J33" s="955"/>
      <c r="K33" s="955"/>
      <c r="L33" s="957"/>
    </row>
    <row r="34" spans="1:12" x14ac:dyDescent="0.2">
      <c r="A34" s="954"/>
      <c r="B34" s="955"/>
      <c r="C34" s="955"/>
      <c r="D34" s="955"/>
      <c r="E34" s="955"/>
      <c r="F34" s="955"/>
      <c r="G34" s="955"/>
      <c r="H34" s="955"/>
      <c r="I34" s="955"/>
      <c r="J34" s="955"/>
      <c r="K34" s="955"/>
      <c r="L34" s="957"/>
    </row>
    <row r="35" spans="1:12" ht="13.5" thickBot="1" x14ac:dyDescent="0.25">
      <c r="A35" s="963"/>
      <c r="B35" s="964"/>
      <c r="C35" s="964"/>
      <c r="D35" s="964"/>
      <c r="E35" s="964"/>
      <c r="F35" s="964"/>
      <c r="G35" s="964"/>
      <c r="H35" s="964"/>
      <c r="I35" s="964"/>
      <c r="J35" s="964"/>
      <c r="K35" s="964"/>
      <c r="L35" s="966"/>
    </row>
    <row r="36" spans="1:12" ht="13.5" thickBot="1" x14ac:dyDescent="0.25">
      <c r="A36" s="967" t="s">
        <v>251</v>
      </c>
      <c r="B36" s="968"/>
      <c r="C36" s="968"/>
      <c r="D36" s="968"/>
      <c r="E36" s="968"/>
      <c r="F36" s="968"/>
      <c r="G36" s="968"/>
      <c r="H36" s="968"/>
      <c r="I36" s="968"/>
      <c r="J36" s="968"/>
      <c r="K36" s="969"/>
      <c r="L36" s="970"/>
    </row>
  </sheetData>
  <mergeCells count="14">
    <mergeCell ref="I7:I8"/>
    <mergeCell ref="J7:J8"/>
    <mergeCell ref="K7:K8"/>
    <mergeCell ref="L7:L8"/>
    <mergeCell ref="A2:L2"/>
    <mergeCell ref="A4:L4"/>
    <mergeCell ref="A7:A8"/>
    <mergeCell ref="B7:B8"/>
    <mergeCell ref="C7:C8"/>
    <mergeCell ref="D7:D8"/>
    <mergeCell ref="E7:E8"/>
    <mergeCell ref="F7:F8"/>
    <mergeCell ref="G7:G8"/>
    <mergeCell ref="H7:H8"/>
  </mergeCells>
  <hyperlinks>
    <hyperlink ref="N1" location="Content!A1" display="Content"/>
  </hyperlinks>
  <pageMargins left="1" right="0.5" top="1" bottom="0.5" header="0.2" footer="0.2"/>
  <pageSetup paperSize="5" scale="93" fitToHeight="0" orientation="landscape" r:id="rId1"/>
  <headerFooter>
    <oddFooter>&amp;R&amp;"-,Bold"Page 14</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tint="0.39997558519241921"/>
  </sheetPr>
  <dimension ref="A1:L69"/>
  <sheetViews>
    <sheetView showGridLines="0" zoomScale="85" zoomScaleNormal="85" zoomScaleSheetLayoutView="75" zoomScalePageLayoutView="75" workbookViewId="0">
      <pane ySplit="4" topLeftCell="A5" activePane="bottomLeft" state="frozen"/>
      <selection pane="bottomLeft" activeCell="L1" sqref="L1"/>
    </sheetView>
  </sheetViews>
  <sheetFormatPr defaultColWidth="8.85546875" defaultRowHeight="12.75" customHeight="1" x14ac:dyDescent="0.2"/>
  <cols>
    <col min="1" max="1" width="2.85546875" style="1558" customWidth="1"/>
    <col min="2" max="2" width="2.85546875" style="21" customWidth="1"/>
    <col min="3" max="5" width="9.42578125" style="21" customWidth="1"/>
    <col min="6" max="6" width="11.85546875" style="21" customWidth="1"/>
    <col min="7" max="8" width="9.42578125" style="21" customWidth="1"/>
    <col min="9" max="9" width="9.7109375" style="21" customWidth="1"/>
    <col min="10" max="10" width="29.5703125" style="21" customWidth="1"/>
    <col min="11" max="11" width="5.7109375" style="21" customWidth="1"/>
    <col min="12" max="12" width="10.42578125" style="21" customWidth="1"/>
    <col min="13" max="16384" width="8.85546875" style="21"/>
  </cols>
  <sheetData>
    <row r="1" spans="1:12" s="1555" customFormat="1" ht="14.1" customHeight="1" thickTop="1" thickBot="1" x14ac:dyDescent="0.3">
      <c r="A1" s="1554"/>
      <c r="B1" s="3563"/>
      <c r="C1" s="3563"/>
      <c r="D1" s="3563"/>
      <c r="E1" s="3563"/>
      <c r="F1" s="3563"/>
      <c r="G1" s="3563"/>
      <c r="H1" s="3563"/>
      <c r="I1" s="3563"/>
      <c r="J1" s="3563"/>
      <c r="K1" s="342"/>
      <c r="L1" s="3117" t="s">
        <v>2247</v>
      </c>
    </row>
    <row r="2" spans="1:12" s="1555" customFormat="1" ht="14.1" customHeight="1" thickTop="1" x14ac:dyDescent="0.25">
      <c r="A2" s="1554"/>
      <c r="B2" s="3565" t="s">
        <v>2222</v>
      </c>
      <c r="C2" s="3565"/>
      <c r="D2" s="3565"/>
      <c r="E2" s="3565"/>
      <c r="F2" s="3565"/>
      <c r="G2" s="3565"/>
      <c r="H2" s="3565"/>
      <c r="I2" s="3565"/>
      <c r="J2" s="3565"/>
    </row>
    <row r="3" spans="1:12" s="1555" customFormat="1" ht="14.1" customHeight="1" x14ac:dyDescent="0.25">
      <c r="A3" s="1554"/>
      <c r="B3" s="3563"/>
      <c r="C3" s="3563"/>
      <c r="D3" s="3563"/>
      <c r="E3" s="3563"/>
      <c r="F3" s="3563"/>
      <c r="G3" s="3563"/>
      <c r="H3" s="3563"/>
      <c r="I3" s="3563"/>
      <c r="J3" s="3563"/>
    </row>
    <row r="4" spans="1:12" s="1555" customFormat="1" ht="14.1" customHeight="1" x14ac:dyDescent="0.25">
      <c r="A4" s="1554"/>
      <c r="B4" s="3566" t="s">
        <v>2715</v>
      </c>
      <c r="C4" s="3566"/>
      <c r="D4" s="3566"/>
      <c r="E4" s="3566"/>
      <c r="F4" s="3566"/>
      <c r="G4" s="3566"/>
      <c r="H4" s="3566"/>
      <c r="I4" s="3566"/>
      <c r="J4" s="3566"/>
    </row>
    <row r="5" spans="1:12" s="1555" customFormat="1" ht="14.1" customHeight="1" x14ac:dyDescent="0.2">
      <c r="A5" s="1554"/>
      <c r="B5" s="3564"/>
      <c r="C5" s="3564"/>
      <c r="D5" s="3564"/>
      <c r="E5" s="3564"/>
      <c r="F5" s="3564"/>
      <c r="G5" s="3564"/>
      <c r="H5" s="3564"/>
      <c r="I5" s="3564"/>
      <c r="J5" s="3564"/>
    </row>
    <row r="6" spans="1:12" s="1555" customFormat="1" ht="14.1" customHeight="1" x14ac:dyDescent="0.2">
      <c r="A6" s="1554"/>
      <c r="B6" s="3564"/>
      <c r="C6" s="3564"/>
      <c r="D6" s="3564"/>
      <c r="E6" s="3564"/>
      <c r="F6" s="3564"/>
      <c r="G6" s="3564"/>
      <c r="H6" s="3564"/>
      <c r="I6" s="3564"/>
      <c r="J6" s="3564"/>
    </row>
    <row r="7" spans="1:12" ht="24.75" customHeight="1" x14ac:dyDescent="0.2">
      <c r="A7" s="1556">
        <v>1</v>
      </c>
      <c r="B7" s="3560" t="s">
        <v>981</v>
      </c>
      <c r="C7" s="3560"/>
      <c r="D7" s="3560"/>
      <c r="E7" s="3560"/>
      <c r="F7" s="3560"/>
      <c r="G7" s="3560"/>
      <c r="H7" s="3560"/>
      <c r="I7" s="3560"/>
      <c r="J7" s="3560"/>
    </row>
    <row r="8" spans="1:12" ht="12.75" customHeight="1" x14ac:dyDescent="0.2">
      <c r="A8" s="1553"/>
      <c r="B8" s="3559" t="s">
        <v>980</v>
      </c>
      <c r="C8" s="3559"/>
      <c r="D8" s="3559"/>
      <c r="E8" s="3559"/>
      <c r="F8" s="3559"/>
      <c r="G8" s="3559"/>
      <c r="H8" s="3559"/>
      <c r="I8" s="3559"/>
      <c r="J8" s="3559"/>
    </row>
    <row r="9" spans="1:12" ht="26.25" customHeight="1" x14ac:dyDescent="0.2">
      <c r="A9" s="1556">
        <v>2</v>
      </c>
      <c r="B9" s="3560" t="s">
        <v>982</v>
      </c>
      <c r="C9" s="3560"/>
      <c r="D9" s="3560"/>
      <c r="E9" s="3560"/>
      <c r="F9" s="3560"/>
      <c r="G9" s="3560"/>
      <c r="H9" s="3560"/>
      <c r="I9" s="3560"/>
      <c r="J9" s="3560"/>
    </row>
    <row r="10" spans="1:12" ht="12.75" customHeight="1" x14ac:dyDescent="0.2">
      <c r="A10" s="1553"/>
      <c r="B10" s="3559" t="s">
        <v>980</v>
      </c>
      <c r="C10" s="3559"/>
      <c r="D10" s="3559"/>
      <c r="E10" s="3559"/>
      <c r="F10" s="3559"/>
      <c r="G10" s="3559"/>
      <c r="H10" s="3559"/>
      <c r="I10" s="3559"/>
      <c r="J10" s="3559"/>
    </row>
    <row r="11" spans="1:12" ht="27" customHeight="1" x14ac:dyDescent="0.2">
      <c r="A11" s="1556">
        <v>3</v>
      </c>
      <c r="B11" s="3560" t="s">
        <v>983</v>
      </c>
      <c r="C11" s="3560"/>
      <c r="D11" s="3560"/>
      <c r="E11" s="3560"/>
      <c r="F11" s="3560"/>
      <c r="G11" s="3560"/>
      <c r="H11" s="3560"/>
      <c r="I11" s="3560"/>
      <c r="J11" s="3560"/>
    </row>
    <row r="12" spans="1:12" ht="12.75" customHeight="1" x14ac:dyDescent="0.2">
      <c r="A12" s="1553"/>
      <c r="B12" s="3559" t="s">
        <v>980</v>
      </c>
      <c r="C12" s="3559"/>
      <c r="D12" s="3559"/>
      <c r="E12" s="3559"/>
      <c r="F12" s="3559"/>
      <c r="G12" s="3559"/>
      <c r="H12" s="3559"/>
      <c r="I12" s="3559"/>
      <c r="J12" s="3559"/>
    </row>
    <row r="13" spans="1:12" ht="27" customHeight="1" x14ac:dyDescent="0.2">
      <c r="A13" s="1556">
        <v>4</v>
      </c>
      <c r="B13" s="3567" t="s">
        <v>2862</v>
      </c>
      <c r="C13" s="3567"/>
      <c r="D13" s="3567"/>
      <c r="E13" s="3567"/>
      <c r="F13" s="3567"/>
      <c r="G13" s="3567"/>
      <c r="H13" s="3567"/>
      <c r="I13" s="3567"/>
      <c r="J13" s="3567"/>
    </row>
    <row r="14" spans="1:12" ht="12.75" customHeight="1" x14ac:dyDescent="0.2">
      <c r="A14" s="1553"/>
      <c r="B14" s="3559" t="s">
        <v>980</v>
      </c>
      <c r="C14" s="3559"/>
      <c r="D14" s="3559"/>
      <c r="E14" s="3559"/>
      <c r="F14" s="3559"/>
      <c r="G14" s="3559"/>
      <c r="H14" s="3559"/>
      <c r="I14" s="3559"/>
      <c r="J14" s="3559"/>
    </row>
    <row r="15" spans="1:12" ht="27.75" customHeight="1" x14ac:dyDescent="0.2">
      <c r="A15" s="1556">
        <v>5</v>
      </c>
      <c r="B15" s="3560" t="s">
        <v>984</v>
      </c>
      <c r="C15" s="3560"/>
      <c r="D15" s="3560"/>
      <c r="E15" s="3560"/>
      <c r="F15" s="3560"/>
      <c r="G15" s="3560"/>
      <c r="H15" s="3560"/>
      <c r="I15" s="3560"/>
      <c r="J15" s="3560"/>
    </row>
    <row r="16" spans="1:12" ht="12.75" customHeight="1" x14ac:dyDescent="0.2">
      <c r="A16" s="1553"/>
      <c r="B16" s="3559" t="s">
        <v>980</v>
      </c>
      <c r="C16" s="3559"/>
      <c r="D16" s="3559"/>
      <c r="E16" s="3559"/>
      <c r="F16" s="3559"/>
      <c r="G16" s="3559"/>
      <c r="H16" s="3559"/>
      <c r="I16" s="3559"/>
      <c r="J16" s="3559"/>
    </row>
    <row r="17" spans="1:10" ht="12.75" customHeight="1" x14ac:dyDescent="0.2">
      <c r="A17" s="1556">
        <v>6</v>
      </c>
      <c r="B17" s="3560" t="s">
        <v>985</v>
      </c>
      <c r="C17" s="3560"/>
      <c r="D17" s="3560"/>
      <c r="E17" s="3560"/>
      <c r="F17" s="3560"/>
      <c r="G17" s="3560"/>
      <c r="H17" s="3560"/>
      <c r="I17" s="3560"/>
      <c r="J17" s="3560"/>
    </row>
    <row r="18" spans="1:10" ht="12.75" customHeight="1" x14ac:dyDescent="0.2">
      <c r="A18" s="1553"/>
      <c r="B18" s="3559" t="s">
        <v>980</v>
      </c>
      <c r="C18" s="3559"/>
      <c r="D18" s="3559"/>
      <c r="E18" s="3559"/>
      <c r="F18" s="3559"/>
      <c r="G18" s="3559"/>
      <c r="H18" s="3559"/>
      <c r="I18" s="3559"/>
      <c r="J18" s="3559"/>
    </row>
    <row r="19" spans="1:10" ht="12.75" customHeight="1" x14ac:dyDescent="0.2">
      <c r="A19" s="1556">
        <v>7</v>
      </c>
      <c r="B19" s="3560" t="s">
        <v>986</v>
      </c>
      <c r="C19" s="3560"/>
      <c r="D19" s="3560"/>
      <c r="E19" s="3560"/>
      <c r="F19" s="3560"/>
      <c r="G19" s="3560"/>
      <c r="H19" s="3560"/>
      <c r="I19" s="3560"/>
      <c r="J19" s="3560"/>
    </row>
    <row r="20" spans="1:10" ht="12.75" customHeight="1" x14ac:dyDescent="0.2">
      <c r="A20" s="1553"/>
      <c r="B20" s="3559" t="s">
        <v>980</v>
      </c>
      <c r="C20" s="3559"/>
      <c r="D20" s="3559"/>
      <c r="E20" s="3559"/>
      <c r="F20" s="3559"/>
      <c r="G20" s="3559"/>
      <c r="H20" s="3559"/>
      <c r="I20" s="3559"/>
      <c r="J20" s="3559"/>
    </row>
    <row r="21" spans="1:10" ht="39.75" customHeight="1" x14ac:dyDescent="0.2">
      <c r="A21" s="1556">
        <v>8</v>
      </c>
      <c r="B21" s="3560" t="s">
        <v>987</v>
      </c>
      <c r="C21" s="3560"/>
      <c r="D21" s="3560"/>
      <c r="E21" s="3560"/>
      <c r="F21" s="3560"/>
      <c r="G21" s="3560"/>
      <c r="H21" s="3560"/>
      <c r="I21" s="3560"/>
      <c r="J21" s="3560"/>
    </row>
    <row r="22" spans="1:10" ht="25.5" customHeight="1" x14ac:dyDescent="0.2">
      <c r="A22" s="1556">
        <v>9</v>
      </c>
      <c r="B22" s="3560" t="s">
        <v>988</v>
      </c>
      <c r="C22" s="3560"/>
      <c r="D22" s="3560"/>
      <c r="E22" s="3560"/>
      <c r="F22" s="3560"/>
      <c r="G22" s="3560"/>
      <c r="H22" s="3560"/>
      <c r="I22" s="3560"/>
      <c r="J22" s="3560"/>
    </row>
    <row r="23" spans="1:10" ht="12.75" customHeight="1" x14ac:dyDescent="0.2">
      <c r="A23" s="1553"/>
      <c r="B23" s="3559" t="s">
        <v>980</v>
      </c>
      <c r="C23" s="3559"/>
      <c r="D23" s="3559"/>
      <c r="E23" s="3559"/>
      <c r="F23" s="3559"/>
      <c r="G23" s="3559"/>
      <c r="H23" s="3559"/>
      <c r="I23" s="3559"/>
      <c r="J23" s="3559"/>
    </row>
    <row r="24" spans="1:10" ht="12.75" customHeight="1" x14ac:dyDescent="0.2">
      <c r="A24" s="1556">
        <v>10</v>
      </c>
      <c r="B24" s="3560" t="s">
        <v>989</v>
      </c>
      <c r="C24" s="3560"/>
      <c r="D24" s="3560"/>
      <c r="E24" s="3560"/>
      <c r="F24" s="3560"/>
      <c r="G24" s="3560"/>
      <c r="H24" s="3560"/>
      <c r="I24" s="3560"/>
      <c r="J24" s="3560"/>
    </row>
    <row r="25" spans="1:10" ht="12.75" customHeight="1" x14ac:dyDescent="0.2">
      <c r="A25" s="1553"/>
      <c r="B25" s="3559" t="s">
        <v>980</v>
      </c>
      <c r="C25" s="3559"/>
      <c r="D25" s="3559"/>
      <c r="E25" s="3559"/>
      <c r="F25" s="3559"/>
      <c r="G25" s="3559"/>
      <c r="H25" s="3559"/>
      <c r="I25" s="3559"/>
      <c r="J25" s="3559"/>
    </row>
    <row r="26" spans="1:10" ht="27" customHeight="1" x14ac:dyDescent="0.2">
      <c r="A26" s="1556">
        <v>11</v>
      </c>
      <c r="B26" s="3560" t="s">
        <v>990</v>
      </c>
      <c r="C26" s="3560"/>
      <c r="D26" s="3560"/>
      <c r="E26" s="3560"/>
      <c r="F26" s="3560"/>
      <c r="G26" s="3560"/>
      <c r="H26" s="3560"/>
      <c r="I26" s="3560"/>
      <c r="J26" s="3560"/>
    </row>
    <row r="27" spans="1:10" x14ac:dyDescent="0.2">
      <c r="A27" s="1556"/>
      <c r="B27" s="3559" t="s">
        <v>991</v>
      </c>
      <c r="C27" s="3560"/>
      <c r="D27" s="3560"/>
      <c r="E27" s="3560"/>
      <c r="F27" s="3560"/>
      <c r="G27" s="3560"/>
      <c r="H27" s="3560"/>
      <c r="I27" s="3560"/>
      <c r="J27" s="3560"/>
    </row>
    <row r="28" spans="1:10" ht="26.25" customHeight="1" x14ac:dyDescent="0.2">
      <c r="A28" s="1556">
        <v>12</v>
      </c>
      <c r="B28" s="3560" t="s">
        <v>992</v>
      </c>
      <c r="C28" s="3560"/>
      <c r="D28" s="3560"/>
      <c r="E28" s="3560"/>
      <c r="F28" s="3560"/>
      <c r="G28" s="3560"/>
      <c r="H28" s="3560"/>
      <c r="I28" s="3560"/>
      <c r="J28" s="3560"/>
    </row>
    <row r="29" spans="1:10" ht="12.75" customHeight="1" x14ac:dyDescent="0.2">
      <c r="A29" s="1553"/>
      <c r="B29" s="3559" t="s">
        <v>980</v>
      </c>
      <c r="C29" s="3559"/>
      <c r="D29" s="3559"/>
      <c r="E29" s="3559"/>
      <c r="F29" s="3559"/>
      <c r="G29" s="3559"/>
      <c r="H29" s="3559"/>
      <c r="I29" s="3559"/>
      <c r="J29" s="3559"/>
    </row>
    <row r="30" spans="1:10" ht="12.75" customHeight="1" x14ac:dyDescent="0.2">
      <c r="A30" s="1556">
        <v>13</v>
      </c>
      <c r="B30" s="3560" t="s">
        <v>993</v>
      </c>
      <c r="C30" s="3560"/>
      <c r="D30" s="3560"/>
      <c r="E30" s="3560"/>
      <c r="F30" s="3560"/>
      <c r="G30" s="3560"/>
      <c r="H30" s="3560"/>
      <c r="I30" s="3560"/>
      <c r="J30" s="3560"/>
    </row>
    <row r="31" spans="1:10" ht="27" customHeight="1" x14ac:dyDescent="0.2">
      <c r="A31" s="1556"/>
      <c r="B31" s="3559" t="s">
        <v>994</v>
      </c>
      <c r="C31" s="3559"/>
      <c r="D31" s="3559"/>
      <c r="E31" s="3559"/>
      <c r="F31" s="3559"/>
      <c r="G31" s="3559"/>
      <c r="H31" s="3559"/>
      <c r="I31" s="3559"/>
      <c r="J31" s="3559"/>
    </row>
    <row r="32" spans="1:10" ht="12.75" customHeight="1" x14ac:dyDescent="0.2">
      <c r="A32" s="1556">
        <v>14</v>
      </c>
      <c r="B32" s="3560" t="s">
        <v>995</v>
      </c>
      <c r="C32" s="3560"/>
      <c r="D32" s="3560"/>
      <c r="E32" s="3560"/>
      <c r="F32" s="3560"/>
      <c r="G32" s="3560"/>
      <c r="H32" s="3560"/>
      <c r="I32" s="3560"/>
      <c r="J32" s="3560"/>
    </row>
    <row r="33" spans="1:10" ht="12.75" customHeight="1" x14ac:dyDescent="0.2">
      <c r="A33" s="1556"/>
      <c r="B33" s="3559" t="s">
        <v>996</v>
      </c>
      <c r="C33" s="3559"/>
      <c r="D33" s="3559"/>
      <c r="E33" s="3559"/>
      <c r="F33" s="3559"/>
      <c r="G33" s="3559"/>
      <c r="H33" s="3559"/>
      <c r="I33" s="3559"/>
      <c r="J33" s="3559"/>
    </row>
    <row r="34" spans="1:10" ht="12.75" customHeight="1" x14ac:dyDescent="0.2">
      <c r="A34" s="1556">
        <v>15</v>
      </c>
      <c r="B34" s="3560" t="s">
        <v>997</v>
      </c>
      <c r="C34" s="3560"/>
      <c r="D34" s="3560"/>
      <c r="E34" s="3560"/>
      <c r="F34" s="3560"/>
      <c r="G34" s="3560"/>
      <c r="H34" s="3560"/>
      <c r="I34" s="3560"/>
      <c r="J34" s="3560"/>
    </row>
    <row r="35" spans="1:10" ht="12.75" customHeight="1" x14ac:dyDescent="0.2">
      <c r="A35" s="1556"/>
      <c r="B35" s="3559" t="s">
        <v>998</v>
      </c>
      <c r="C35" s="3559"/>
      <c r="D35" s="3559"/>
      <c r="E35" s="3559"/>
      <c r="F35" s="3559"/>
      <c r="G35" s="3559"/>
      <c r="H35" s="3559"/>
      <c r="I35" s="3559"/>
      <c r="J35" s="3559"/>
    </row>
    <row r="36" spans="1:10" ht="27.75" customHeight="1" x14ac:dyDescent="0.2">
      <c r="A36" s="1556">
        <v>16</v>
      </c>
      <c r="B36" s="3560" t="s">
        <v>999</v>
      </c>
      <c r="C36" s="3560"/>
      <c r="D36" s="3560"/>
      <c r="E36" s="3560"/>
      <c r="F36" s="3560"/>
      <c r="G36" s="3560"/>
      <c r="H36" s="3560"/>
      <c r="I36" s="3560"/>
      <c r="J36" s="3560"/>
    </row>
    <row r="37" spans="1:10" ht="12.75" customHeight="1" x14ac:dyDescent="0.2">
      <c r="A37" s="1556"/>
      <c r="B37" s="3559" t="s">
        <v>1000</v>
      </c>
      <c r="C37" s="3559"/>
      <c r="D37" s="3559"/>
      <c r="E37" s="3559"/>
      <c r="F37" s="3559"/>
      <c r="G37" s="3559"/>
      <c r="H37" s="3559"/>
      <c r="I37" s="3559"/>
      <c r="J37" s="3559"/>
    </row>
    <row r="38" spans="1:10" ht="12.75" customHeight="1" x14ac:dyDescent="0.2">
      <c r="A38" s="1556">
        <v>17</v>
      </c>
      <c r="B38" s="3560" t="s">
        <v>1005</v>
      </c>
      <c r="C38" s="3560"/>
      <c r="D38" s="3560"/>
      <c r="E38" s="3560"/>
      <c r="F38" s="3560"/>
      <c r="G38" s="3560"/>
      <c r="H38" s="3560"/>
      <c r="I38" s="3560"/>
      <c r="J38" s="3560"/>
    </row>
    <row r="39" spans="1:10" ht="12.75" customHeight="1" x14ac:dyDescent="0.2">
      <c r="A39" s="1556"/>
      <c r="B39" s="3559" t="s">
        <v>1006</v>
      </c>
      <c r="C39" s="3559"/>
      <c r="D39" s="3559"/>
      <c r="E39" s="3559"/>
      <c r="F39" s="3559"/>
      <c r="G39" s="3559"/>
      <c r="H39" s="3559"/>
      <c r="I39" s="3559"/>
      <c r="J39" s="3559"/>
    </row>
    <row r="40" spans="1:10" ht="27.75" customHeight="1" x14ac:dyDescent="0.2">
      <c r="A40" s="1556">
        <v>18</v>
      </c>
      <c r="B40" s="3560" t="s">
        <v>1007</v>
      </c>
      <c r="C40" s="3560"/>
      <c r="D40" s="3560"/>
      <c r="E40" s="3560"/>
      <c r="F40" s="3560"/>
      <c r="G40" s="3560"/>
      <c r="H40" s="3560"/>
      <c r="I40" s="3560"/>
      <c r="J40" s="3560"/>
    </row>
    <row r="41" spans="1:10" ht="12.75" customHeight="1" x14ac:dyDescent="0.2">
      <c r="A41" s="1556"/>
      <c r="B41" s="3559" t="s">
        <v>980</v>
      </c>
      <c r="C41" s="3559"/>
      <c r="D41" s="3559"/>
      <c r="E41" s="3559"/>
      <c r="F41" s="3559"/>
      <c r="G41" s="3559"/>
      <c r="H41" s="3559"/>
      <c r="I41" s="3559"/>
      <c r="J41" s="3559"/>
    </row>
    <row r="42" spans="1:10" ht="24.75" customHeight="1" x14ac:dyDescent="0.2">
      <c r="A42" s="1556">
        <v>19</v>
      </c>
      <c r="B42" s="3560" t="s">
        <v>1008</v>
      </c>
      <c r="C42" s="3560"/>
      <c r="D42" s="3560"/>
      <c r="E42" s="3560"/>
      <c r="F42" s="3560"/>
      <c r="G42" s="3560"/>
      <c r="H42" s="3560"/>
      <c r="I42" s="3560"/>
      <c r="J42" s="3560"/>
    </row>
    <row r="43" spans="1:10" ht="12.75" customHeight="1" x14ac:dyDescent="0.2">
      <c r="A43" s="1556"/>
      <c r="B43" s="3559" t="s">
        <v>1009</v>
      </c>
      <c r="C43" s="3559"/>
      <c r="D43" s="3559"/>
      <c r="E43" s="3559"/>
      <c r="F43" s="3559"/>
      <c r="G43" s="3559"/>
      <c r="H43" s="3559"/>
      <c r="I43" s="3559"/>
      <c r="J43" s="3559"/>
    </row>
    <row r="44" spans="1:10" ht="12.75" customHeight="1" x14ac:dyDescent="0.2">
      <c r="A44" s="1556">
        <v>20</v>
      </c>
      <c r="B44" s="3560" t="s">
        <v>2859</v>
      </c>
      <c r="C44" s="3560"/>
      <c r="D44" s="3560"/>
      <c r="E44" s="3560"/>
      <c r="F44" s="3560"/>
      <c r="G44" s="3560"/>
      <c r="H44" s="3560"/>
      <c r="I44" s="3560"/>
      <c r="J44" s="3560"/>
    </row>
    <row r="45" spans="1:10" ht="12.75" customHeight="1" x14ac:dyDescent="0.2">
      <c r="A45" s="1556"/>
      <c r="B45" s="3559" t="s">
        <v>980</v>
      </c>
      <c r="C45" s="3559"/>
      <c r="D45" s="3559"/>
      <c r="E45" s="3559"/>
      <c r="F45" s="3559"/>
      <c r="G45" s="3559"/>
      <c r="H45" s="3559"/>
      <c r="I45" s="3559"/>
      <c r="J45" s="3559"/>
    </row>
    <row r="46" spans="1:10" ht="12.75" customHeight="1" x14ac:dyDescent="0.2">
      <c r="A46" s="1556">
        <v>21</v>
      </c>
      <c r="B46" s="3560" t="s">
        <v>2860</v>
      </c>
      <c r="C46" s="3560"/>
      <c r="D46" s="3560"/>
      <c r="E46" s="3560"/>
      <c r="F46" s="3560"/>
      <c r="G46" s="3560"/>
      <c r="H46" s="3560"/>
      <c r="I46" s="3560"/>
      <c r="J46" s="3560"/>
    </row>
    <row r="47" spans="1:10" ht="12.75" customHeight="1" x14ac:dyDescent="0.2">
      <c r="A47" s="1556"/>
      <c r="B47" s="3559" t="s">
        <v>980</v>
      </c>
      <c r="C47" s="3559"/>
      <c r="D47" s="3559"/>
      <c r="E47" s="3559"/>
      <c r="F47" s="3559"/>
      <c r="G47" s="3559"/>
      <c r="H47" s="3559"/>
      <c r="I47" s="3559"/>
      <c r="J47" s="3559"/>
    </row>
    <row r="48" spans="1:10" ht="27.75" customHeight="1" x14ac:dyDescent="0.2">
      <c r="A48" s="1556">
        <v>22</v>
      </c>
      <c r="B48" s="3560" t="s">
        <v>1010</v>
      </c>
      <c r="C48" s="3560"/>
      <c r="D48" s="3560"/>
      <c r="E48" s="3560"/>
      <c r="F48" s="3560"/>
      <c r="G48" s="3560"/>
      <c r="H48" s="3560"/>
      <c r="I48" s="3560"/>
      <c r="J48" s="3560"/>
    </row>
    <row r="49" spans="1:10" ht="12.75" customHeight="1" x14ac:dyDescent="0.2">
      <c r="A49" s="1556"/>
      <c r="B49" s="3559" t="s">
        <v>980</v>
      </c>
      <c r="C49" s="3559"/>
      <c r="D49" s="3559"/>
      <c r="E49" s="3559"/>
      <c r="F49" s="3559"/>
      <c r="G49" s="3559"/>
      <c r="H49" s="3559"/>
      <c r="I49" s="3559"/>
      <c r="J49" s="3559"/>
    </row>
    <row r="50" spans="1:10" ht="27.75" customHeight="1" x14ac:dyDescent="0.2">
      <c r="A50" s="1556">
        <v>23</v>
      </c>
      <c r="B50" s="3560" t="s">
        <v>1011</v>
      </c>
      <c r="C50" s="3560"/>
      <c r="D50" s="3560"/>
      <c r="E50" s="3560"/>
      <c r="F50" s="3560"/>
      <c r="G50" s="3560"/>
      <c r="H50" s="3560"/>
      <c r="I50" s="3560"/>
      <c r="J50" s="3560"/>
    </row>
    <row r="51" spans="1:10" ht="12.75" customHeight="1" x14ac:dyDescent="0.2">
      <c r="A51" s="1556"/>
      <c r="B51" s="3559" t="s">
        <v>980</v>
      </c>
      <c r="C51" s="3559"/>
      <c r="D51" s="3559"/>
      <c r="E51" s="3559"/>
      <c r="F51" s="3559"/>
      <c r="G51" s="3559"/>
      <c r="H51" s="3559"/>
      <c r="I51" s="3559"/>
      <c r="J51" s="3559"/>
    </row>
    <row r="52" spans="1:10" ht="12.75" customHeight="1" x14ac:dyDescent="0.2">
      <c r="A52" s="1556">
        <v>24</v>
      </c>
      <c r="B52" s="3560" t="s">
        <v>1001</v>
      </c>
      <c r="C52" s="3560"/>
      <c r="D52" s="3560"/>
      <c r="E52" s="3560"/>
      <c r="F52" s="3560"/>
      <c r="G52" s="3560"/>
      <c r="H52" s="3560"/>
      <c r="I52" s="3560"/>
      <c r="J52" s="3560"/>
    </row>
    <row r="53" spans="1:10" ht="12.75" customHeight="1" x14ac:dyDescent="0.2">
      <c r="A53" s="1556"/>
      <c r="B53" s="3559" t="s">
        <v>980</v>
      </c>
      <c r="C53" s="3559"/>
      <c r="D53" s="3559"/>
      <c r="E53" s="3559"/>
      <c r="F53" s="3559"/>
      <c r="G53" s="3559"/>
      <c r="H53" s="3559"/>
      <c r="I53" s="3559"/>
      <c r="J53" s="3559"/>
    </row>
    <row r="54" spans="1:10" ht="24.75" customHeight="1" x14ac:dyDescent="0.2">
      <c r="A54" s="1556">
        <v>25</v>
      </c>
      <c r="B54" s="3560" t="s">
        <v>2861</v>
      </c>
      <c r="C54" s="3560"/>
      <c r="D54" s="3560"/>
      <c r="E54" s="3560"/>
      <c r="F54" s="3560"/>
      <c r="G54" s="3560"/>
      <c r="H54" s="3560"/>
      <c r="I54" s="3560"/>
      <c r="J54" s="3560"/>
    </row>
    <row r="55" spans="1:10" ht="12.75" customHeight="1" x14ac:dyDescent="0.2">
      <c r="A55" s="1556"/>
      <c r="B55" s="3559" t="s">
        <v>980</v>
      </c>
      <c r="C55" s="3559"/>
      <c r="D55" s="3559"/>
      <c r="E55" s="3559"/>
      <c r="F55" s="3559"/>
      <c r="G55" s="3559"/>
      <c r="H55" s="3559"/>
      <c r="I55" s="3559"/>
      <c r="J55" s="3559"/>
    </row>
    <row r="56" spans="1:10" ht="12.75" customHeight="1" x14ac:dyDescent="0.2">
      <c r="A56" s="1556"/>
      <c r="B56" s="3562" t="s">
        <v>1012</v>
      </c>
      <c r="C56" s="3562"/>
      <c r="D56" s="3562"/>
      <c r="E56" s="3562"/>
      <c r="F56" s="3562"/>
      <c r="G56" s="3562"/>
      <c r="H56" s="3562"/>
      <c r="I56" s="3562"/>
      <c r="J56" s="3562"/>
    </row>
    <row r="57" spans="1:10" s="62" customFormat="1" ht="12.75" customHeight="1" x14ac:dyDescent="0.25">
      <c r="A57" s="1553">
        <v>26</v>
      </c>
      <c r="B57" s="3560" t="s">
        <v>1013</v>
      </c>
      <c r="C57" s="3560"/>
      <c r="D57" s="3560"/>
      <c r="E57" s="3560"/>
      <c r="F57" s="3560"/>
      <c r="G57" s="3560"/>
      <c r="H57" s="3560"/>
      <c r="I57" s="3560"/>
      <c r="J57" s="3560"/>
    </row>
    <row r="58" spans="1:10" ht="12.75" customHeight="1" x14ac:dyDescent="0.2">
      <c r="A58" s="1556"/>
      <c r="B58" s="3559" t="s">
        <v>980</v>
      </c>
      <c r="C58" s="3559"/>
      <c r="D58" s="3559"/>
      <c r="E58" s="3559"/>
      <c r="F58" s="3559"/>
      <c r="G58" s="3559"/>
      <c r="H58" s="3559"/>
      <c r="I58" s="3559"/>
      <c r="J58" s="3559"/>
    </row>
    <row r="59" spans="1:10" ht="12.75" customHeight="1" x14ac:dyDescent="0.2">
      <c r="A59" s="1556">
        <v>27</v>
      </c>
      <c r="B59" s="3560" t="s">
        <v>1014</v>
      </c>
      <c r="C59" s="3560"/>
      <c r="D59" s="3560"/>
      <c r="E59" s="3560"/>
      <c r="F59" s="3560"/>
      <c r="G59" s="3560"/>
      <c r="H59" s="3560"/>
      <c r="I59" s="3560"/>
      <c r="J59" s="3560"/>
    </row>
    <row r="60" spans="1:10" ht="12.75" customHeight="1" x14ac:dyDescent="0.2">
      <c r="A60" s="1556"/>
      <c r="B60" s="3559" t="s">
        <v>980</v>
      </c>
      <c r="C60" s="3559"/>
      <c r="D60" s="3559"/>
      <c r="E60" s="3559"/>
      <c r="F60" s="3559"/>
      <c r="G60" s="3559"/>
      <c r="H60" s="3559"/>
      <c r="I60" s="3559"/>
      <c r="J60" s="3559"/>
    </row>
    <row r="61" spans="1:10" s="62" customFormat="1" ht="12.75" customHeight="1" x14ac:dyDescent="0.25">
      <c r="A61" s="1553">
        <v>28</v>
      </c>
      <c r="B61" s="3560" t="s">
        <v>1002</v>
      </c>
      <c r="C61" s="3560"/>
      <c r="D61" s="3560"/>
      <c r="E61" s="3560"/>
      <c r="F61" s="3560"/>
      <c r="G61" s="3560"/>
      <c r="H61" s="3560"/>
      <c r="I61" s="3560"/>
      <c r="J61" s="3560"/>
    </row>
    <row r="62" spans="1:10" ht="12.75" customHeight="1" x14ac:dyDescent="0.2">
      <c r="A62" s="1556"/>
      <c r="B62" s="3559" t="s">
        <v>980</v>
      </c>
      <c r="C62" s="3559"/>
      <c r="D62" s="3559"/>
      <c r="E62" s="3559"/>
      <c r="F62" s="3559"/>
      <c r="G62" s="3559"/>
      <c r="H62" s="3559"/>
      <c r="I62" s="3559"/>
      <c r="J62" s="3559"/>
    </row>
    <row r="63" spans="1:10" s="1557" customFormat="1" ht="12.75" customHeight="1" x14ac:dyDescent="0.2">
      <c r="A63" s="1553">
        <v>29</v>
      </c>
      <c r="B63" s="3561" t="s">
        <v>1003</v>
      </c>
      <c r="C63" s="3561"/>
      <c r="D63" s="3561"/>
      <c r="E63" s="3561"/>
      <c r="F63" s="3561"/>
      <c r="G63" s="3561"/>
      <c r="H63" s="3561"/>
      <c r="I63" s="3561"/>
      <c r="J63" s="3561"/>
    </row>
    <row r="64" spans="1:10" ht="12.75" customHeight="1" x14ac:dyDescent="0.2">
      <c r="A64" s="1556"/>
      <c r="B64" s="3559" t="s">
        <v>980</v>
      </c>
      <c r="C64" s="3559"/>
      <c r="D64" s="3559"/>
      <c r="E64" s="3559"/>
      <c r="F64" s="3559"/>
      <c r="G64" s="3559"/>
      <c r="H64" s="3559"/>
      <c r="I64" s="3559"/>
      <c r="J64" s="3559"/>
    </row>
    <row r="65" spans="1:10" s="1557" customFormat="1" ht="12.75" customHeight="1" x14ac:dyDescent="0.2">
      <c r="A65" s="1553">
        <v>30</v>
      </c>
      <c r="B65" s="3561" t="s">
        <v>1004</v>
      </c>
      <c r="C65" s="3561"/>
      <c r="D65" s="3561"/>
      <c r="E65" s="3561"/>
      <c r="F65" s="3561"/>
      <c r="G65" s="3561"/>
      <c r="H65" s="3561"/>
      <c r="I65" s="3561"/>
      <c r="J65" s="3561"/>
    </row>
    <row r="66" spans="1:10" s="1557" customFormat="1" ht="12.75" customHeight="1" x14ac:dyDescent="0.2">
      <c r="A66" s="1553"/>
      <c r="B66" s="3561" t="s">
        <v>2863</v>
      </c>
      <c r="C66" s="3561"/>
      <c r="D66" s="3561"/>
      <c r="E66" s="3561"/>
      <c r="F66" s="3561"/>
      <c r="G66" s="3561"/>
      <c r="H66" s="3561"/>
      <c r="I66" s="3561"/>
      <c r="J66" s="3561"/>
    </row>
    <row r="67" spans="1:10" ht="12.75" customHeight="1" x14ac:dyDescent="0.2">
      <c r="A67" s="1556"/>
      <c r="B67" s="3559" t="s">
        <v>980</v>
      </c>
      <c r="C67" s="3559"/>
      <c r="D67" s="3559"/>
      <c r="E67" s="3559"/>
      <c r="F67" s="3559"/>
      <c r="G67" s="3559"/>
      <c r="H67" s="3559"/>
      <c r="I67" s="3559"/>
      <c r="J67" s="3559"/>
    </row>
    <row r="68" spans="1:10" ht="12.75" customHeight="1" x14ac:dyDescent="0.2">
      <c r="A68" s="1556"/>
      <c r="B68" s="1480"/>
      <c r="C68" s="1480"/>
      <c r="D68" s="1480"/>
      <c r="E68" s="1480"/>
      <c r="F68" s="1480"/>
      <c r="G68" s="1480"/>
      <c r="H68" s="1480"/>
      <c r="I68" s="1480"/>
      <c r="J68" s="1480"/>
    </row>
    <row r="69" spans="1:10" ht="12.75" customHeight="1" x14ac:dyDescent="0.2">
      <c r="A69" s="1556"/>
      <c r="B69" s="1480"/>
      <c r="C69" s="1480"/>
      <c r="D69" s="1480"/>
      <c r="E69" s="1480"/>
      <c r="F69" s="1480"/>
      <c r="G69" s="1480"/>
      <c r="H69" s="1480"/>
      <c r="I69" s="1480"/>
      <c r="J69" s="1480"/>
    </row>
  </sheetData>
  <mergeCells count="67">
    <mergeCell ref="B16:J16"/>
    <mergeCell ref="B18:J18"/>
    <mergeCell ref="B13:J13"/>
    <mergeCell ref="B63:J63"/>
    <mergeCell ref="B65:J65"/>
    <mergeCell ref="B59:J59"/>
    <mergeCell ref="B58:J58"/>
    <mergeCell ref="B60:J60"/>
    <mergeCell ref="B22:J22"/>
    <mergeCell ref="B24:J24"/>
    <mergeCell ref="B32:J32"/>
    <mergeCell ref="B27:J27"/>
    <mergeCell ref="B20:J20"/>
    <mergeCell ref="B23:J23"/>
    <mergeCell ref="B17:J17"/>
    <mergeCell ref="B19:J19"/>
    <mergeCell ref="B1:J1"/>
    <mergeCell ref="B3:J3"/>
    <mergeCell ref="B6:J6"/>
    <mergeCell ref="B9:J9"/>
    <mergeCell ref="B11:J11"/>
    <mergeCell ref="B5:J5"/>
    <mergeCell ref="B2:J2"/>
    <mergeCell ref="B4:J4"/>
    <mergeCell ref="B7:J7"/>
    <mergeCell ref="B8:J8"/>
    <mergeCell ref="B10:J10"/>
    <mergeCell ref="B39:J39"/>
    <mergeCell ref="B38:J38"/>
    <mergeCell ref="B26:J26"/>
    <mergeCell ref="B37:J37"/>
    <mergeCell ref="B28:J28"/>
    <mergeCell ref="B30:J30"/>
    <mergeCell ref="B31:J31"/>
    <mergeCell ref="B29:J29"/>
    <mergeCell ref="B33:J33"/>
    <mergeCell ref="B34:J34"/>
    <mergeCell ref="B67:J67"/>
    <mergeCell ref="B49:J49"/>
    <mergeCell ref="B51:J51"/>
    <mergeCell ref="B53:J53"/>
    <mergeCell ref="B55:J55"/>
    <mergeCell ref="B52:J52"/>
    <mergeCell ref="B54:J54"/>
    <mergeCell ref="B57:J57"/>
    <mergeCell ref="B66:J66"/>
    <mergeCell ref="B56:J56"/>
    <mergeCell ref="B61:J61"/>
    <mergeCell ref="B50:J50"/>
    <mergeCell ref="B62:J62"/>
    <mergeCell ref="B64:J64"/>
    <mergeCell ref="B12:J12"/>
    <mergeCell ref="B14:J14"/>
    <mergeCell ref="B42:J42"/>
    <mergeCell ref="B48:J48"/>
    <mergeCell ref="B47:J47"/>
    <mergeCell ref="B44:J44"/>
    <mergeCell ref="B46:J46"/>
    <mergeCell ref="B43:J43"/>
    <mergeCell ref="B45:J45"/>
    <mergeCell ref="B15:J15"/>
    <mergeCell ref="B21:J21"/>
    <mergeCell ref="B35:J35"/>
    <mergeCell ref="B36:J36"/>
    <mergeCell ref="B40:J40"/>
    <mergeCell ref="B41:J41"/>
    <mergeCell ref="B25:J25"/>
  </mergeCells>
  <hyperlinks>
    <hyperlink ref="L1" location="Content!A1" display="Content"/>
  </hyperlinks>
  <pageMargins left="1" right="0.5" top="1" bottom="0.5" header="0.2" footer="0.2"/>
  <pageSetup paperSize="5" scale="84" fitToWidth="0" fitToHeight="0" orientation="portrait" r:id="rId1"/>
  <headerFooter>
    <oddFooter>&amp;R&amp;"-,Bold"Page 15</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39997558519241921"/>
    <pageSetUpPr fitToPage="1"/>
  </sheetPr>
  <dimension ref="A1:M93"/>
  <sheetViews>
    <sheetView showGridLines="0" zoomScale="85" zoomScaleNormal="85" zoomScaleSheetLayoutView="75" zoomScalePageLayoutView="75" workbookViewId="0">
      <pane ySplit="8" topLeftCell="A9" activePane="bottomLeft" state="frozen"/>
      <selection pane="bottomLeft" activeCell="B12" sqref="B12"/>
    </sheetView>
  </sheetViews>
  <sheetFormatPr defaultColWidth="12.42578125" defaultRowHeight="12.75" customHeight="1" x14ac:dyDescent="0.2"/>
  <cols>
    <col min="1" max="1" width="3.28515625" style="24" customWidth="1"/>
    <col min="2" max="2" width="6" style="24" customWidth="1"/>
    <col min="3" max="3" width="4.85546875" style="24" customWidth="1"/>
    <col min="4" max="4" width="11" style="24" customWidth="1"/>
    <col min="5" max="5" width="21.5703125" style="24" customWidth="1"/>
    <col min="6" max="6" width="23" style="24" customWidth="1"/>
    <col min="7" max="7" width="8.28515625" style="24" customWidth="1"/>
    <col min="8" max="8" width="7.28515625" style="24" customWidth="1"/>
    <col min="9" max="9" width="5.140625" style="24" customWidth="1"/>
    <col min="10" max="10" width="5.7109375" style="24" customWidth="1"/>
    <col min="11" max="11" width="15.85546875" style="24" customWidth="1"/>
    <col min="12" max="12" width="4.5703125" style="24" customWidth="1"/>
    <col min="13" max="16384" width="12.42578125" style="24"/>
  </cols>
  <sheetData>
    <row r="1" spans="1:13" s="564" customFormat="1" ht="14.1" customHeight="1" thickTop="1" thickBot="1" x14ac:dyDescent="0.3">
      <c r="L1" s="180"/>
      <c r="M1" s="3117" t="s">
        <v>2247</v>
      </c>
    </row>
    <row r="2" spans="1:13" s="564" customFormat="1" ht="14.1" customHeight="1" thickTop="1" x14ac:dyDescent="0.25">
      <c r="A2" s="3571" t="s">
        <v>2222</v>
      </c>
      <c r="B2" s="3571"/>
      <c r="C2" s="3571"/>
      <c r="D2" s="3571"/>
      <c r="E2" s="3571"/>
      <c r="F2" s="3571"/>
      <c r="G2" s="3571"/>
      <c r="H2" s="3571"/>
      <c r="I2" s="3571"/>
      <c r="J2" s="3571"/>
      <c r="K2" s="3571"/>
    </row>
    <row r="3" spans="1:13" s="564" customFormat="1" ht="14.1" customHeight="1" x14ac:dyDescent="0.25">
      <c r="B3" s="565" t="s">
        <v>253</v>
      </c>
      <c r="K3" s="566"/>
    </row>
    <row r="4" spans="1:13" s="564" customFormat="1" ht="14.1" customHeight="1" x14ac:dyDescent="0.25">
      <c r="B4" s="565"/>
      <c r="K4" s="566"/>
    </row>
    <row r="5" spans="1:13" ht="14.1" customHeight="1" x14ac:dyDescent="0.2">
      <c r="B5" s="610"/>
      <c r="K5" s="611" t="s">
        <v>254</v>
      </c>
    </row>
    <row r="6" spans="1:13" s="564" customFormat="1" ht="14.1" customHeight="1" x14ac:dyDescent="0.25">
      <c r="B6" s="565"/>
      <c r="K6" s="566"/>
    </row>
    <row r="7" spans="1:13" s="564" customFormat="1" ht="14.1" customHeight="1" x14ac:dyDescent="0.2">
      <c r="K7" s="566"/>
    </row>
    <row r="8" spans="1:13" s="564" customFormat="1" ht="15.75" x14ac:dyDescent="0.25">
      <c r="A8" s="3572" t="s">
        <v>2716</v>
      </c>
      <c r="B8" s="3572"/>
      <c r="C8" s="3572"/>
      <c r="D8" s="3572"/>
      <c r="E8" s="3572"/>
      <c r="F8" s="3572"/>
      <c r="G8" s="3572"/>
      <c r="H8" s="3572"/>
      <c r="I8" s="3572"/>
      <c r="J8" s="3572"/>
      <c r="K8" s="3572"/>
    </row>
    <row r="11" spans="1:13" ht="12.75" customHeight="1" x14ac:dyDescent="0.2">
      <c r="A11" s="24">
        <v>1</v>
      </c>
      <c r="B11" s="24" t="s">
        <v>2960</v>
      </c>
      <c r="J11" s="3576"/>
      <c r="K11" s="3576"/>
    </row>
    <row r="13" spans="1:13" ht="12.75" customHeight="1" x14ac:dyDescent="0.2">
      <c r="A13" s="24">
        <v>2</v>
      </c>
      <c r="B13" s="1559" t="s">
        <v>1015</v>
      </c>
      <c r="C13" s="1559"/>
      <c r="D13" s="1559"/>
      <c r="E13" s="1559"/>
      <c r="F13" s="1559"/>
      <c r="G13" s="1559"/>
      <c r="H13" s="1559"/>
      <c r="I13" s="1559"/>
      <c r="J13" s="3579"/>
      <c r="K13" s="3576"/>
    </row>
    <row r="14" spans="1:13" ht="12.75" customHeight="1" x14ac:dyDescent="0.2">
      <c r="B14" s="24" t="s">
        <v>1016</v>
      </c>
      <c r="I14" s="25"/>
      <c r="J14" s="26"/>
      <c r="K14" s="26"/>
    </row>
    <row r="16" spans="1:13" ht="12.75" customHeight="1" x14ac:dyDescent="0.2">
      <c r="A16" s="24">
        <v>3</v>
      </c>
      <c r="B16" s="24" t="s">
        <v>1017</v>
      </c>
      <c r="J16" s="3576"/>
      <c r="K16" s="3576"/>
    </row>
    <row r="17" spans="1:11" ht="12.75" customHeight="1" x14ac:dyDescent="0.2">
      <c r="B17" s="3573" t="s">
        <v>1018</v>
      </c>
      <c r="C17" s="3573"/>
      <c r="D17" s="3573"/>
      <c r="E17" s="3573"/>
      <c r="F17" s="3573"/>
      <c r="G17" s="3573"/>
      <c r="H17" s="3573"/>
      <c r="I17" s="3573"/>
    </row>
    <row r="19" spans="1:11" ht="12.75" customHeight="1" x14ac:dyDescent="0.2">
      <c r="A19" s="24">
        <v>4</v>
      </c>
      <c r="B19" s="3574" t="s">
        <v>1019</v>
      </c>
      <c r="C19" s="3574"/>
      <c r="D19" s="3574"/>
      <c r="E19" s="3574"/>
      <c r="F19" s="3574"/>
      <c r="G19" s="3574"/>
      <c r="H19" s="3574"/>
      <c r="I19" s="3574"/>
      <c r="J19" s="127"/>
      <c r="K19" s="127"/>
    </row>
    <row r="20" spans="1:11" ht="12.75" customHeight="1" x14ac:dyDescent="0.2">
      <c r="B20" s="28" t="s">
        <v>1020</v>
      </c>
    </row>
    <row r="22" spans="1:11" ht="25.5" customHeight="1" x14ac:dyDescent="0.2">
      <c r="A22" s="24">
        <v>5</v>
      </c>
      <c r="B22" s="24" t="s">
        <v>1021</v>
      </c>
    </row>
    <row r="23" spans="1:11" ht="12.75" customHeight="1" x14ac:dyDescent="0.2">
      <c r="B23" s="24" t="s">
        <v>1022</v>
      </c>
      <c r="J23" s="3576"/>
      <c r="K23" s="3576"/>
    </row>
    <row r="24" spans="1:11" ht="12.75" customHeight="1" x14ac:dyDescent="0.2">
      <c r="B24" s="24" t="s">
        <v>255</v>
      </c>
    </row>
    <row r="25" spans="1:11" ht="12.75" customHeight="1" x14ac:dyDescent="0.2">
      <c r="B25" s="24" t="s">
        <v>1023</v>
      </c>
      <c r="J25" s="3576"/>
      <c r="K25" s="3576"/>
    </row>
    <row r="26" spans="1:11" ht="12.75" customHeight="1" x14ac:dyDescent="0.2">
      <c r="B26" s="28" t="s">
        <v>1024</v>
      </c>
    </row>
    <row r="28" spans="1:11" s="128" customFormat="1" ht="12.75" customHeight="1" x14ac:dyDescent="0.25">
      <c r="A28" s="128">
        <v>6</v>
      </c>
      <c r="B28" s="3575" t="s">
        <v>1025</v>
      </c>
      <c r="C28" s="3575"/>
      <c r="D28" s="3575"/>
      <c r="E28" s="3575"/>
      <c r="F28" s="3575"/>
      <c r="G28" s="3575"/>
      <c r="H28" s="3575"/>
      <c r="I28" s="3575"/>
    </row>
    <row r="29" spans="1:11" ht="12.75" customHeight="1" x14ac:dyDescent="0.2">
      <c r="B29" s="24" t="s">
        <v>252</v>
      </c>
    </row>
    <row r="36" spans="2:11" ht="12.75" customHeight="1" x14ac:dyDescent="0.2">
      <c r="E36" s="27" t="s">
        <v>256</v>
      </c>
    </row>
    <row r="37" spans="2:11" ht="12.75" customHeight="1" x14ac:dyDescent="0.2">
      <c r="B37" s="26"/>
      <c r="C37" s="26"/>
      <c r="D37" s="26"/>
      <c r="E37" s="27" t="s">
        <v>256</v>
      </c>
    </row>
    <row r="40" spans="2:11" ht="12.75" customHeight="1" x14ac:dyDescent="0.2">
      <c r="B40" s="3577" t="s">
        <v>1980</v>
      </c>
      <c r="C40" s="3577"/>
      <c r="D40" s="3577"/>
      <c r="E40" s="3577"/>
      <c r="F40" s="3577"/>
      <c r="G40" s="3577"/>
      <c r="H40" s="3577"/>
      <c r="I40" s="3577"/>
      <c r="J40" s="3577"/>
      <c r="K40" s="3577"/>
    </row>
    <row r="41" spans="2:11" ht="12.75" customHeight="1" x14ac:dyDescent="0.2">
      <c r="B41" s="3577" t="s">
        <v>1981</v>
      </c>
      <c r="C41" s="3577"/>
      <c r="D41" s="3577"/>
      <c r="E41" s="3577"/>
      <c r="F41" s="3577"/>
      <c r="G41" s="3577"/>
      <c r="H41" s="3577"/>
      <c r="I41" s="3577"/>
      <c r="J41" s="3577"/>
      <c r="K41" s="3577"/>
    </row>
    <row r="42" spans="2:11" ht="24.75" customHeight="1" x14ac:dyDescent="0.2">
      <c r="B42" s="3574" t="s">
        <v>1979</v>
      </c>
      <c r="C42" s="3574"/>
      <c r="D42" s="3574"/>
      <c r="E42" s="3574"/>
      <c r="F42" s="3574"/>
      <c r="G42" s="3574"/>
      <c r="H42" s="3574"/>
      <c r="I42" s="3574"/>
      <c r="J42" s="3574"/>
      <c r="K42" s="3574"/>
    </row>
    <row r="43" spans="2:11" ht="12.75" customHeight="1" x14ac:dyDescent="0.2">
      <c r="B43" s="3574"/>
      <c r="C43" s="3574"/>
      <c r="D43" s="3574"/>
      <c r="E43" s="3574"/>
      <c r="F43" s="3574"/>
      <c r="G43" s="3574"/>
      <c r="H43" s="3574"/>
      <c r="I43" s="3574"/>
      <c r="J43" s="3574"/>
      <c r="K43" s="3574"/>
    </row>
    <row r="44" spans="2:11" ht="12.75" customHeight="1" x14ac:dyDescent="0.2">
      <c r="B44" s="3574"/>
      <c r="C44" s="3574"/>
      <c r="D44" s="3574"/>
      <c r="E44" s="3574"/>
      <c r="F44" s="3574"/>
      <c r="G44" s="3574"/>
      <c r="H44" s="3574"/>
      <c r="I44" s="3574"/>
      <c r="J44" s="3574"/>
      <c r="K44" s="3574"/>
    </row>
    <row r="45" spans="2:11" ht="12.75" customHeight="1" x14ac:dyDescent="0.2">
      <c r="B45" s="3574"/>
      <c r="C45" s="3574"/>
      <c r="D45" s="3574"/>
      <c r="E45" s="3574"/>
      <c r="F45" s="3574"/>
      <c r="G45" s="3574"/>
      <c r="H45" s="3574"/>
      <c r="I45" s="3574"/>
      <c r="J45" s="3574"/>
      <c r="K45" s="3574"/>
    </row>
    <row r="46" spans="2:11" ht="12.75" customHeight="1" x14ac:dyDescent="0.2">
      <c r="B46" s="3574"/>
      <c r="C46" s="3574"/>
      <c r="D46" s="3574"/>
      <c r="E46" s="3574"/>
      <c r="F46" s="3574"/>
      <c r="G46" s="3574"/>
      <c r="H46" s="3574"/>
      <c r="I46" s="3574"/>
      <c r="J46" s="3574"/>
      <c r="K46" s="3574"/>
    </row>
    <row r="47" spans="2:11" ht="12.75" customHeight="1" x14ac:dyDescent="0.2">
      <c r="B47" s="3574"/>
      <c r="C47" s="3574"/>
      <c r="D47" s="3574"/>
      <c r="E47" s="3574"/>
      <c r="F47" s="3574"/>
      <c r="G47" s="3574"/>
      <c r="H47" s="3574"/>
      <c r="I47" s="3574"/>
      <c r="J47" s="3574"/>
      <c r="K47" s="3574"/>
    </row>
    <row r="48" spans="2:11" ht="12.75" customHeight="1" x14ac:dyDescent="0.2">
      <c r="B48" s="3574"/>
      <c r="C48" s="3574"/>
      <c r="D48" s="3574"/>
      <c r="E48" s="3574"/>
      <c r="F48" s="3574"/>
      <c r="G48" s="3574"/>
      <c r="H48" s="3574"/>
      <c r="I48" s="3574"/>
      <c r="J48" s="3574"/>
      <c r="K48" s="3574"/>
    </row>
    <row r="49" spans="2:11" ht="12.75" customHeight="1" x14ac:dyDescent="0.2">
      <c r="B49" s="3574"/>
      <c r="C49" s="3574"/>
      <c r="D49" s="3574"/>
      <c r="E49" s="3574"/>
      <c r="F49" s="3574"/>
      <c r="G49" s="3574"/>
      <c r="H49" s="3574"/>
      <c r="I49" s="3574"/>
      <c r="J49" s="3574"/>
      <c r="K49" s="3574"/>
    </row>
    <row r="50" spans="2:11" ht="12.75" customHeight="1" x14ac:dyDescent="0.2">
      <c r="G50" s="28"/>
      <c r="H50" s="28"/>
      <c r="I50" s="28"/>
      <c r="J50" s="28"/>
    </row>
    <row r="51" spans="2:11" ht="12.75" customHeight="1" x14ac:dyDescent="0.2">
      <c r="B51" s="3578" t="s">
        <v>2004</v>
      </c>
      <c r="C51" s="3578"/>
      <c r="D51" s="3578"/>
      <c r="E51" s="3578"/>
      <c r="F51" s="3578"/>
      <c r="G51" s="3578"/>
      <c r="H51" s="3578"/>
      <c r="I51" s="3578"/>
      <c r="J51" s="3578"/>
      <c r="K51" s="3578"/>
    </row>
    <row r="52" spans="2:11" ht="12.75" customHeight="1" x14ac:dyDescent="0.2">
      <c r="B52" s="3578"/>
      <c r="C52" s="3578"/>
      <c r="D52" s="3578"/>
      <c r="E52" s="3578"/>
      <c r="F52" s="3578"/>
      <c r="G52" s="3578"/>
      <c r="H52" s="3578"/>
      <c r="I52" s="3578"/>
      <c r="J52" s="3578"/>
      <c r="K52" s="3578"/>
    </row>
    <row r="53" spans="2:11" ht="12.75" customHeight="1" x14ac:dyDescent="0.2">
      <c r="B53" s="3578"/>
      <c r="C53" s="3578"/>
      <c r="D53" s="3578"/>
      <c r="E53" s="3578"/>
      <c r="F53" s="3578"/>
      <c r="G53" s="3578"/>
      <c r="H53" s="3578"/>
      <c r="I53" s="3578"/>
      <c r="J53" s="3578"/>
      <c r="K53" s="3578"/>
    </row>
    <row r="54" spans="2:11" ht="12.75" customHeight="1" x14ac:dyDescent="0.2">
      <c r="B54" s="3578"/>
      <c r="C54" s="3578"/>
      <c r="D54" s="3578"/>
      <c r="E54" s="3578"/>
      <c r="F54" s="3578"/>
      <c r="G54" s="3578"/>
      <c r="H54" s="3578"/>
      <c r="I54" s="3578"/>
      <c r="J54" s="3578"/>
      <c r="K54" s="3578"/>
    </row>
    <row r="55" spans="2:11" ht="12.75" customHeight="1" x14ac:dyDescent="0.2">
      <c r="B55" s="613"/>
      <c r="C55" s="613"/>
      <c r="D55" s="613"/>
      <c r="E55" s="613"/>
      <c r="F55" s="613"/>
      <c r="G55" s="613"/>
      <c r="H55" s="613"/>
      <c r="I55" s="613"/>
      <c r="J55" s="613"/>
      <c r="K55" s="613"/>
    </row>
    <row r="56" spans="2:11" ht="12.75" customHeight="1" x14ac:dyDescent="0.2">
      <c r="B56" s="613"/>
      <c r="C56" s="613"/>
      <c r="D56" s="613"/>
      <c r="E56" s="613"/>
      <c r="F56" s="613"/>
      <c r="G56" s="613"/>
      <c r="H56" s="613"/>
      <c r="I56" s="613"/>
      <c r="J56" s="613"/>
      <c r="K56" s="613"/>
    </row>
    <row r="57" spans="2:11" ht="12.75" customHeight="1" x14ac:dyDescent="0.2">
      <c r="F57" s="28"/>
      <c r="G57" s="28"/>
      <c r="H57" s="28"/>
      <c r="I57" s="28"/>
      <c r="J57" s="28"/>
    </row>
    <row r="58" spans="2:11" ht="12.75" customHeight="1" x14ac:dyDescent="0.2">
      <c r="F58" s="28"/>
      <c r="G58" s="28"/>
      <c r="H58" s="28"/>
      <c r="I58" s="28"/>
      <c r="J58" s="28"/>
    </row>
    <row r="59" spans="2:11" ht="12.75" customHeight="1" x14ac:dyDescent="0.2">
      <c r="F59" s="28"/>
      <c r="G59" s="29"/>
      <c r="H59" s="29"/>
      <c r="I59" s="29"/>
      <c r="J59" s="30" t="s">
        <v>257</v>
      </c>
    </row>
    <row r="60" spans="2:11" ht="12.75" customHeight="1" x14ac:dyDescent="0.2">
      <c r="F60" s="28"/>
      <c r="G60" s="28"/>
      <c r="H60" s="28"/>
      <c r="I60" s="28"/>
      <c r="J60" s="30"/>
    </row>
    <row r="61" spans="2:11" ht="12.75" customHeight="1" x14ac:dyDescent="0.2">
      <c r="F61" s="28"/>
      <c r="G61" s="28"/>
      <c r="H61" s="28"/>
      <c r="I61" s="28"/>
      <c r="J61" s="30"/>
    </row>
    <row r="62" spans="2:11" ht="12.75" customHeight="1" x14ac:dyDescent="0.2">
      <c r="F62" s="28"/>
      <c r="G62" s="29"/>
      <c r="H62" s="29"/>
      <c r="I62" s="29"/>
      <c r="J62" s="30" t="s">
        <v>258</v>
      </c>
    </row>
    <row r="63" spans="2:11" ht="12.75" customHeight="1" x14ac:dyDescent="0.2">
      <c r="F63" s="28"/>
      <c r="G63" s="28"/>
      <c r="H63" s="28"/>
      <c r="I63" s="28"/>
      <c r="J63" s="30"/>
    </row>
    <row r="64" spans="2:11" ht="12.75" customHeight="1" x14ac:dyDescent="0.2">
      <c r="F64" s="28"/>
      <c r="G64" s="28"/>
      <c r="H64" s="28"/>
      <c r="I64" s="28"/>
      <c r="J64" s="30"/>
    </row>
    <row r="65" spans="2:10" ht="12.75" customHeight="1" x14ac:dyDescent="0.2">
      <c r="F65" s="28"/>
      <c r="G65" s="29"/>
      <c r="H65" s="29"/>
      <c r="I65" s="29"/>
      <c r="J65" s="30" t="s">
        <v>259</v>
      </c>
    </row>
    <row r="66" spans="2:10" ht="12.75" customHeight="1" x14ac:dyDescent="0.2">
      <c r="F66" s="28"/>
      <c r="G66" s="28"/>
      <c r="H66" s="28"/>
      <c r="I66" s="28"/>
      <c r="J66" s="30"/>
    </row>
    <row r="67" spans="2:10" ht="12.75" customHeight="1" x14ac:dyDescent="0.2">
      <c r="F67" s="28"/>
      <c r="G67" s="28"/>
      <c r="H67" s="28"/>
      <c r="I67" s="28"/>
      <c r="J67" s="30"/>
    </row>
    <row r="68" spans="2:10" ht="12.75" customHeight="1" x14ac:dyDescent="0.2">
      <c r="F68" s="28"/>
      <c r="G68" s="29"/>
      <c r="H68" s="29"/>
      <c r="I68" s="29"/>
      <c r="J68" s="30" t="s">
        <v>1982</v>
      </c>
    </row>
    <row r="69" spans="2:10" ht="12.75" customHeight="1" x14ac:dyDescent="0.2">
      <c r="F69" s="28"/>
      <c r="G69" s="28"/>
      <c r="H69" s="28"/>
      <c r="I69" s="28"/>
      <c r="J69" s="30"/>
    </row>
    <row r="70" spans="2:10" ht="12.75" customHeight="1" x14ac:dyDescent="0.2">
      <c r="F70" s="28"/>
      <c r="G70" s="28"/>
      <c r="H70" s="28"/>
      <c r="I70" s="28"/>
      <c r="J70" s="30"/>
    </row>
    <row r="71" spans="2:10" ht="12.75" customHeight="1" x14ac:dyDescent="0.2">
      <c r="C71" s="24" t="s">
        <v>1026</v>
      </c>
      <c r="F71" s="31"/>
      <c r="G71" s="129" t="s">
        <v>1027</v>
      </c>
      <c r="H71" s="3569"/>
      <c r="I71" s="3569"/>
      <c r="J71" s="24" t="s">
        <v>260</v>
      </c>
    </row>
    <row r="72" spans="2:10" ht="12.75" customHeight="1" x14ac:dyDescent="0.2">
      <c r="F72" s="106"/>
      <c r="G72" s="129"/>
      <c r="H72" s="106"/>
      <c r="I72" s="106"/>
    </row>
    <row r="73" spans="2:10" ht="12.75" customHeight="1" x14ac:dyDescent="0.2">
      <c r="B73" s="24" t="s">
        <v>261</v>
      </c>
      <c r="D73" s="3569"/>
      <c r="E73" s="3569"/>
      <c r="F73" s="24" t="s">
        <v>2050</v>
      </c>
    </row>
    <row r="74" spans="2:10" ht="12.75" customHeight="1" x14ac:dyDescent="0.2">
      <c r="B74" s="24" t="s">
        <v>262</v>
      </c>
      <c r="D74" s="3568"/>
      <c r="E74" s="3568"/>
      <c r="F74" s="24" t="s">
        <v>1028</v>
      </c>
      <c r="J74" s="32"/>
    </row>
    <row r="75" spans="2:10" ht="12.75" customHeight="1" x14ac:dyDescent="0.2">
      <c r="B75" s="24" t="s">
        <v>261</v>
      </c>
      <c r="D75" s="3570"/>
      <c r="E75" s="3570"/>
      <c r="F75" s="24" t="s">
        <v>2050</v>
      </c>
    </row>
    <row r="76" spans="2:10" ht="12.75" customHeight="1" x14ac:dyDescent="0.2">
      <c r="B76" s="24" t="s">
        <v>262</v>
      </c>
      <c r="D76" s="3568"/>
      <c r="E76" s="3568"/>
      <c r="F76" s="24" t="s">
        <v>1028</v>
      </c>
      <c r="H76" s="32"/>
      <c r="J76" s="32"/>
    </row>
    <row r="77" spans="2:10" ht="12.75" customHeight="1" x14ac:dyDescent="0.2">
      <c r="B77" s="24" t="s">
        <v>261</v>
      </c>
      <c r="D77" s="3570"/>
      <c r="E77" s="3570"/>
      <c r="F77" s="24" t="s">
        <v>2050</v>
      </c>
    </row>
    <row r="78" spans="2:10" ht="12.75" customHeight="1" x14ac:dyDescent="0.2">
      <c r="B78" s="24" t="s">
        <v>262</v>
      </c>
      <c r="D78" s="3568"/>
      <c r="E78" s="3568"/>
      <c r="F78" s="24" t="s">
        <v>1028</v>
      </c>
      <c r="J78" s="32"/>
    </row>
    <row r="79" spans="2:10" ht="12.75" customHeight="1" x14ac:dyDescent="0.2">
      <c r="B79" s="24" t="s">
        <v>261</v>
      </c>
      <c r="D79" s="3570"/>
      <c r="E79" s="3570"/>
      <c r="F79" s="24" t="s">
        <v>2050</v>
      </c>
    </row>
    <row r="80" spans="2:10" ht="12.75" customHeight="1" x14ac:dyDescent="0.2">
      <c r="B80" s="24" t="s">
        <v>262</v>
      </c>
      <c r="D80" s="3568"/>
      <c r="E80" s="3568"/>
      <c r="F80" s="24" t="s">
        <v>1029</v>
      </c>
    </row>
    <row r="86" spans="2:3" ht="12.75" customHeight="1" x14ac:dyDescent="0.2">
      <c r="B86" s="24" t="s">
        <v>263</v>
      </c>
    </row>
    <row r="87" spans="2:3" ht="12.75" customHeight="1" x14ac:dyDescent="0.2">
      <c r="B87" s="24" t="s">
        <v>264</v>
      </c>
    </row>
    <row r="88" spans="2:3" ht="12.75" customHeight="1" x14ac:dyDescent="0.2">
      <c r="B88" s="24" t="s">
        <v>265</v>
      </c>
    </row>
    <row r="89" spans="2:3" ht="12.75" customHeight="1" x14ac:dyDescent="0.2">
      <c r="B89" s="24" t="s">
        <v>387</v>
      </c>
    </row>
    <row r="93" spans="2:3" ht="12.75" customHeight="1" x14ac:dyDescent="0.2">
      <c r="C93" s="107"/>
    </row>
  </sheetData>
  <mergeCells count="23">
    <mergeCell ref="H71:I71"/>
    <mergeCell ref="B51:K54"/>
    <mergeCell ref="B41:K41"/>
    <mergeCell ref="J23:K23"/>
    <mergeCell ref="J11:K11"/>
    <mergeCell ref="J13:K13"/>
    <mergeCell ref="J16:K16"/>
    <mergeCell ref="D74:E74"/>
    <mergeCell ref="D73:E73"/>
    <mergeCell ref="D79:E79"/>
    <mergeCell ref="D80:E80"/>
    <mergeCell ref="A2:K2"/>
    <mergeCell ref="A8:K8"/>
    <mergeCell ref="B17:I17"/>
    <mergeCell ref="B19:I19"/>
    <mergeCell ref="B28:I28"/>
    <mergeCell ref="D75:E75"/>
    <mergeCell ref="D76:E76"/>
    <mergeCell ref="B42:K49"/>
    <mergeCell ref="D77:E77"/>
    <mergeCell ref="D78:E78"/>
    <mergeCell ref="J25:K25"/>
    <mergeCell ref="B40:K40"/>
  </mergeCells>
  <hyperlinks>
    <hyperlink ref="M1" location="Content!A1" display="Content"/>
  </hyperlinks>
  <pageMargins left="0.98425196850393704" right="0.51181102362204722" top="0.98425196850393704" bottom="0.51181102362204722" header="0.19685039370078741" footer="0.19685039370078741"/>
  <pageSetup paperSize="5" scale="79" fitToHeight="0" orientation="portrait" r:id="rId1"/>
  <headerFooter>
    <oddFooter>&amp;R&amp;"-,Bold"Page 16</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4" tint="0.39997558519241921"/>
    <pageSetUpPr fitToPage="1"/>
  </sheetPr>
  <dimension ref="A1:W130"/>
  <sheetViews>
    <sheetView showGridLines="0" topLeftCell="A2" zoomScale="85" zoomScaleNormal="85" zoomScaleSheetLayoutView="80" workbookViewId="0">
      <pane xSplit="4" ySplit="9" topLeftCell="E68" activePane="bottomRight" state="frozen"/>
      <selection activeCell="A2" sqref="A2"/>
      <selection pane="topRight" activeCell="E2" sqref="E2"/>
      <selection pane="bottomLeft" activeCell="A11" sqref="A11"/>
      <selection pane="bottomRight" activeCell="A129" sqref="A129"/>
    </sheetView>
  </sheetViews>
  <sheetFormatPr defaultColWidth="11" defaultRowHeight="12.75" customHeight="1" x14ac:dyDescent="0.2"/>
  <cols>
    <col min="1" max="1" width="3.7109375" style="4" customWidth="1"/>
    <col min="2" max="2" width="2.85546875" style="1" customWidth="1"/>
    <col min="3" max="3" width="4" style="1" customWidth="1"/>
    <col min="4" max="4" width="25.7109375" style="1" customWidth="1"/>
    <col min="5" max="7" width="11.7109375" style="1" customWidth="1"/>
    <col min="8" max="8" width="16.28515625" style="1" customWidth="1"/>
    <col min="9" max="11" width="15.42578125" style="1" customWidth="1"/>
    <col min="12" max="12" width="23.28515625" style="1" customWidth="1"/>
    <col min="13" max="18" width="15.42578125" style="1" customWidth="1"/>
    <col min="19" max="22" width="23.28515625" style="1" customWidth="1"/>
    <col min="23" max="23" width="4.42578125" style="1" customWidth="1"/>
    <col min="24" max="16384" width="11" style="1"/>
  </cols>
  <sheetData>
    <row r="1" spans="1:22" s="43" customFormat="1" ht="14.1" customHeight="1" x14ac:dyDescent="0.2">
      <c r="A1" s="561"/>
      <c r="B1" s="367"/>
      <c r="C1" s="367"/>
      <c r="D1" s="367"/>
      <c r="E1" s="367"/>
      <c r="F1" s="367"/>
      <c r="G1" s="367"/>
      <c r="H1" s="367"/>
      <c r="I1" s="367"/>
      <c r="J1" s="367"/>
      <c r="K1" s="367"/>
      <c r="L1" s="367"/>
      <c r="M1" s="367"/>
      <c r="N1" s="367"/>
      <c r="O1" s="367"/>
      <c r="P1" s="367"/>
      <c r="Q1" s="367"/>
      <c r="R1" s="367"/>
      <c r="S1" s="367"/>
      <c r="T1" s="367"/>
      <c r="U1" s="367"/>
      <c r="V1" s="367"/>
    </row>
    <row r="2" spans="1:22" s="43" customFormat="1" ht="14.1" customHeight="1" x14ac:dyDescent="0.25">
      <c r="A2" s="3152" t="s">
        <v>348</v>
      </c>
      <c r="B2" s="3152"/>
      <c r="C2" s="3152"/>
      <c r="D2" s="3152"/>
      <c r="E2" s="3152"/>
      <c r="F2" s="3152"/>
      <c r="G2" s="3152"/>
      <c r="H2" s="3152"/>
      <c r="I2" s="3152"/>
      <c r="J2" s="3152"/>
      <c r="K2" s="3152"/>
      <c r="L2" s="3152"/>
      <c r="M2" s="3152"/>
      <c r="N2" s="3152"/>
      <c r="O2" s="3152"/>
      <c r="P2" s="3152"/>
      <c r="Q2" s="3152"/>
      <c r="R2" s="3152"/>
      <c r="S2" s="3152"/>
      <c r="T2" s="3152"/>
      <c r="U2" s="3152"/>
      <c r="V2" s="3152"/>
    </row>
    <row r="3" spans="1:22" s="43" customFormat="1" ht="14.1" customHeight="1" x14ac:dyDescent="0.25">
      <c r="A3" s="61"/>
      <c r="B3" s="61"/>
      <c r="C3" s="61"/>
      <c r="D3" s="61"/>
      <c r="E3" s="61"/>
      <c r="F3" s="61"/>
      <c r="G3" s="61"/>
      <c r="H3" s="61"/>
      <c r="I3" s="61"/>
      <c r="J3" s="61"/>
      <c r="K3" s="61"/>
      <c r="L3" s="61"/>
      <c r="M3" s="61"/>
      <c r="N3" s="61"/>
      <c r="O3" s="61"/>
      <c r="P3" s="61"/>
      <c r="Q3" s="61"/>
      <c r="R3" s="61"/>
      <c r="S3" s="61"/>
      <c r="T3" s="61"/>
      <c r="U3" s="61"/>
      <c r="V3" s="61"/>
    </row>
    <row r="4" spans="1:22" s="43" customFormat="1" ht="14.1" customHeight="1" x14ac:dyDescent="0.25">
      <c r="A4" s="3585" t="s">
        <v>1989</v>
      </c>
      <c r="B4" s="3585"/>
      <c r="C4" s="3585"/>
      <c r="D4" s="3585"/>
      <c r="E4" s="3585"/>
      <c r="F4" s="3585"/>
      <c r="G4" s="3585"/>
      <c r="H4" s="3585"/>
      <c r="I4" s="3585"/>
      <c r="J4" s="3585"/>
      <c r="K4" s="3585"/>
      <c r="L4" s="3585"/>
      <c r="M4" s="3585"/>
      <c r="N4" s="3585"/>
      <c r="O4" s="3585"/>
      <c r="P4" s="3585"/>
      <c r="Q4" s="3585"/>
      <c r="R4" s="3585"/>
      <c r="S4" s="3585"/>
      <c r="T4" s="3585"/>
      <c r="U4" s="3585"/>
      <c r="V4" s="3585"/>
    </row>
    <row r="5" spans="1:22" s="43" customFormat="1" ht="14.1" customHeight="1" x14ac:dyDescent="0.25">
      <c r="A5" s="345"/>
      <c r="B5" s="341"/>
      <c r="C5" s="341"/>
      <c r="D5" s="404"/>
      <c r="E5" s="341"/>
      <c r="F5" s="341"/>
      <c r="G5" s="341"/>
      <c r="H5" s="341"/>
      <c r="I5" s="341"/>
      <c r="J5" s="405"/>
      <c r="K5" s="341"/>
      <c r="L5" s="345"/>
      <c r="M5" s="345"/>
      <c r="N5" s="345"/>
      <c r="O5" s="341"/>
      <c r="P5" s="341"/>
      <c r="Q5" s="341"/>
      <c r="R5" s="341"/>
      <c r="S5" s="341"/>
      <c r="T5" s="341"/>
      <c r="U5" s="341"/>
      <c r="V5" s="341"/>
    </row>
    <row r="6" spans="1:22" s="43" customFormat="1" ht="14.1" customHeight="1" thickBot="1" x14ac:dyDescent="0.3">
      <c r="A6" s="345"/>
      <c r="B6" s="341"/>
      <c r="C6" s="341"/>
      <c r="D6" s="404"/>
      <c r="E6" s="341"/>
      <c r="F6" s="341"/>
      <c r="G6" s="341"/>
      <c r="H6" s="341"/>
      <c r="I6" s="341"/>
      <c r="J6" s="405"/>
      <c r="K6" s="341"/>
      <c r="L6" s="345"/>
      <c r="M6" s="345"/>
      <c r="N6" s="345"/>
      <c r="O6" s="341"/>
      <c r="P6" s="341"/>
      <c r="Q6" s="341"/>
      <c r="R6" s="341"/>
      <c r="S6" s="341"/>
      <c r="T6" s="341"/>
      <c r="U6" s="341"/>
      <c r="V6" s="341"/>
    </row>
    <row r="7" spans="1:22" s="215" customFormat="1" ht="12.75" customHeight="1" x14ac:dyDescent="0.25">
      <c r="A7" s="3603" t="s">
        <v>281</v>
      </c>
      <c r="B7" s="3604"/>
      <c r="C7" s="3604"/>
      <c r="D7" s="3605"/>
      <c r="E7" s="3598" t="s">
        <v>1684</v>
      </c>
      <c r="F7" s="3598" t="s">
        <v>1685</v>
      </c>
      <c r="G7" s="3600" t="s">
        <v>1686</v>
      </c>
      <c r="H7" s="3589" t="s">
        <v>2031</v>
      </c>
      <c r="I7" s="3586" t="s">
        <v>1687</v>
      </c>
      <c r="J7" s="3587"/>
      <c r="K7" s="3588"/>
      <c r="L7" s="3589" t="s">
        <v>2053</v>
      </c>
      <c r="M7" s="3580" t="s">
        <v>1690</v>
      </c>
      <c r="N7" s="3580"/>
      <c r="O7" s="3580"/>
      <c r="P7" s="3580" t="s">
        <v>1691</v>
      </c>
      <c r="Q7" s="3580"/>
      <c r="R7" s="3580"/>
      <c r="S7" s="3582" t="s">
        <v>2054</v>
      </c>
      <c r="T7" s="3591" t="s">
        <v>1692</v>
      </c>
      <c r="U7" s="3591" t="s">
        <v>1692</v>
      </c>
      <c r="V7" s="3593" t="s">
        <v>2051</v>
      </c>
    </row>
    <row r="8" spans="1:22" s="215" customFormat="1" ht="12.75" customHeight="1" x14ac:dyDescent="0.25">
      <c r="A8" s="3606"/>
      <c r="B8" s="3607"/>
      <c r="C8" s="3607"/>
      <c r="D8" s="3608"/>
      <c r="E8" s="3599"/>
      <c r="F8" s="3599"/>
      <c r="G8" s="3601"/>
      <c r="H8" s="3543"/>
      <c r="I8" s="401" t="s">
        <v>280</v>
      </c>
      <c r="J8" s="3581" t="s">
        <v>1688</v>
      </c>
      <c r="K8" s="3581"/>
      <c r="L8" s="3543"/>
      <c r="M8" s="401" t="s">
        <v>280</v>
      </c>
      <c r="N8" s="3581" t="s">
        <v>1689</v>
      </c>
      <c r="O8" s="3581"/>
      <c r="P8" s="401" t="s">
        <v>280</v>
      </c>
      <c r="Q8" s="3581" t="s">
        <v>1688</v>
      </c>
      <c r="R8" s="3581"/>
      <c r="S8" s="3583"/>
      <c r="T8" s="3592"/>
      <c r="U8" s="3592"/>
      <c r="V8" s="3594"/>
    </row>
    <row r="9" spans="1:22" s="215" customFormat="1" ht="12.75" customHeight="1" x14ac:dyDescent="0.25">
      <c r="A9" s="3609"/>
      <c r="B9" s="3610"/>
      <c r="C9" s="3610"/>
      <c r="D9" s="3611"/>
      <c r="E9" s="3599"/>
      <c r="F9" s="3599"/>
      <c r="G9" s="3602"/>
      <c r="H9" s="3590"/>
      <c r="I9" s="402" t="s">
        <v>246</v>
      </c>
      <c r="J9" s="536" t="s">
        <v>288</v>
      </c>
      <c r="K9" s="536" t="s">
        <v>46</v>
      </c>
      <c r="L9" s="3590"/>
      <c r="M9" s="402" t="s">
        <v>246</v>
      </c>
      <c r="N9" s="536" t="s">
        <v>288</v>
      </c>
      <c r="O9" s="536" t="s">
        <v>46</v>
      </c>
      <c r="P9" s="402" t="s">
        <v>246</v>
      </c>
      <c r="Q9" s="536" t="s">
        <v>288</v>
      </c>
      <c r="R9" s="536" t="s">
        <v>46</v>
      </c>
      <c r="S9" s="3584"/>
      <c r="T9" s="277" t="s">
        <v>69</v>
      </c>
      <c r="U9" s="402" t="s">
        <v>283</v>
      </c>
      <c r="V9" s="3595"/>
    </row>
    <row r="10" spans="1:22" ht="12.75" customHeight="1" thickBot="1" x14ac:dyDescent="0.25">
      <c r="A10" s="3596" t="s">
        <v>70</v>
      </c>
      <c r="B10" s="3597"/>
      <c r="C10" s="3597"/>
      <c r="D10" s="3597"/>
      <c r="E10" s="406" t="s">
        <v>71</v>
      </c>
      <c r="F10" s="406" t="s">
        <v>72</v>
      </c>
      <c r="G10" s="406" t="s">
        <v>73</v>
      </c>
      <c r="H10" s="406" t="s">
        <v>74</v>
      </c>
      <c r="I10" s="406" t="s">
        <v>267</v>
      </c>
      <c r="J10" s="406" t="s">
        <v>268</v>
      </c>
      <c r="K10" s="406" t="s">
        <v>269</v>
      </c>
      <c r="L10" s="406" t="s">
        <v>270</v>
      </c>
      <c r="M10" s="406" t="s">
        <v>271</v>
      </c>
      <c r="N10" s="406" t="s">
        <v>272</v>
      </c>
      <c r="O10" s="406" t="s">
        <v>273</v>
      </c>
      <c r="P10" s="406" t="s">
        <v>274</v>
      </c>
      <c r="Q10" s="406" t="s">
        <v>275</v>
      </c>
      <c r="R10" s="406" t="s">
        <v>276</v>
      </c>
      <c r="S10" s="406" t="s">
        <v>277</v>
      </c>
      <c r="T10" s="406" t="s">
        <v>278</v>
      </c>
      <c r="U10" s="406" t="s">
        <v>327</v>
      </c>
      <c r="V10" s="406" t="s">
        <v>340</v>
      </c>
    </row>
    <row r="11" spans="1:22" ht="12.75" customHeight="1" x14ac:dyDescent="0.2">
      <c r="A11" s="276"/>
      <c r="B11" s="124"/>
      <c r="C11" s="124"/>
      <c r="D11" s="124"/>
      <c r="E11" s="408" t="s">
        <v>252</v>
      </c>
      <c r="F11" s="408"/>
      <c r="G11" s="408"/>
      <c r="H11" s="408"/>
      <c r="I11" s="408" t="s">
        <v>252</v>
      </c>
      <c r="J11" s="408" t="s">
        <v>252</v>
      </c>
      <c r="K11" s="408"/>
      <c r="L11" s="408" t="s">
        <v>252</v>
      </c>
      <c r="M11" s="408" t="s">
        <v>252</v>
      </c>
      <c r="N11" s="408"/>
      <c r="O11" s="408"/>
      <c r="P11" s="408" t="s">
        <v>252</v>
      </c>
      <c r="Q11" s="408"/>
      <c r="R11" s="408"/>
      <c r="S11" s="408" t="s">
        <v>252</v>
      </c>
      <c r="T11" s="409"/>
      <c r="U11" s="409"/>
      <c r="V11" s="410"/>
    </row>
    <row r="12" spans="1:22" ht="12.75" customHeight="1" x14ac:dyDescent="0.2">
      <c r="A12" s="172">
        <v>1</v>
      </c>
      <c r="B12" s="121" t="s">
        <v>287</v>
      </c>
      <c r="C12" s="121"/>
      <c r="D12" s="121"/>
      <c r="E12" s="431">
        <f>SUM(E13:E16)</f>
        <v>0</v>
      </c>
      <c r="F12" s="432" t="s">
        <v>1180</v>
      </c>
      <c r="G12" s="432" t="s">
        <v>1180</v>
      </c>
      <c r="H12" s="431">
        <f t="shared" ref="H12:V12" si="0">SUM(H13:H16)</f>
        <v>0</v>
      </c>
      <c r="I12" s="431">
        <f t="shared" si="0"/>
        <v>0</v>
      </c>
      <c r="J12" s="431">
        <f t="shared" si="0"/>
        <v>0</v>
      </c>
      <c r="K12" s="431">
        <f t="shared" si="0"/>
        <v>0</v>
      </c>
      <c r="L12" s="431">
        <f>SUM(L13:L16)</f>
        <v>0</v>
      </c>
      <c r="M12" s="431">
        <f t="shared" si="0"/>
        <v>0</v>
      </c>
      <c r="N12" s="431">
        <f t="shared" si="0"/>
        <v>0</v>
      </c>
      <c r="O12" s="431">
        <f t="shared" si="0"/>
        <v>0</v>
      </c>
      <c r="P12" s="431">
        <f t="shared" si="0"/>
        <v>0</v>
      </c>
      <c r="Q12" s="431">
        <f t="shared" si="0"/>
        <v>0</v>
      </c>
      <c r="R12" s="431">
        <f t="shared" si="0"/>
        <v>0</v>
      </c>
      <c r="S12" s="431">
        <f>SUM(S13:S16)</f>
        <v>0</v>
      </c>
      <c r="T12" s="431">
        <f t="shared" si="0"/>
        <v>0</v>
      </c>
      <c r="U12" s="431">
        <f t="shared" si="0"/>
        <v>0</v>
      </c>
      <c r="V12" s="433">
        <f t="shared" si="0"/>
        <v>0</v>
      </c>
    </row>
    <row r="13" spans="1:22" ht="12.75" customHeight="1" x14ac:dyDescent="0.2">
      <c r="A13" s="172"/>
      <c r="B13" s="271" t="s">
        <v>248</v>
      </c>
      <c r="C13" s="121" t="s">
        <v>1213</v>
      </c>
      <c r="D13" s="121"/>
      <c r="E13" s="434"/>
      <c r="F13" s="435" t="s">
        <v>1180</v>
      </c>
      <c r="G13" s="435" t="s">
        <v>1180</v>
      </c>
      <c r="H13" s="434"/>
      <c r="I13" s="434"/>
      <c r="J13" s="434"/>
      <c r="K13" s="434"/>
      <c r="L13" s="434">
        <f t="shared" ref="L13:L20" si="1">H13-I13-J13-K13</f>
        <v>0</v>
      </c>
      <c r="M13" s="434"/>
      <c r="N13" s="434"/>
      <c r="O13" s="434"/>
      <c r="P13" s="434"/>
      <c r="Q13" s="434"/>
      <c r="R13" s="434"/>
      <c r="S13" s="434">
        <f>L13+M13+N13+O13-P13-Q13-R13</f>
        <v>0</v>
      </c>
      <c r="T13" s="434"/>
      <c r="U13" s="434"/>
      <c r="V13" s="436">
        <f t="shared" ref="V13:V20" si="2">S13+T13-U13</f>
        <v>0</v>
      </c>
    </row>
    <row r="14" spans="1:22" ht="12.75" customHeight="1" x14ac:dyDescent="0.2">
      <c r="A14" s="172"/>
      <c r="B14" s="271" t="s">
        <v>249</v>
      </c>
      <c r="C14" s="121" t="s">
        <v>1214</v>
      </c>
      <c r="D14" s="121"/>
      <c r="E14" s="434"/>
      <c r="F14" s="435" t="s">
        <v>1180</v>
      </c>
      <c r="G14" s="435" t="s">
        <v>1180</v>
      </c>
      <c r="H14" s="434"/>
      <c r="I14" s="434"/>
      <c r="J14" s="434"/>
      <c r="K14" s="434"/>
      <c r="L14" s="434">
        <f t="shared" si="1"/>
        <v>0</v>
      </c>
      <c r="M14" s="434"/>
      <c r="N14" s="434"/>
      <c r="O14" s="434"/>
      <c r="P14" s="434"/>
      <c r="Q14" s="434"/>
      <c r="R14" s="434"/>
      <c r="S14" s="434">
        <f t="shared" ref="S14:S67" si="3">L14+M14+N14+O14-P14-Q14-R14</f>
        <v>0</v>
      </c>
      <c r="T14" s="434"/>
      <c r="U14" s="434"/>
      <c r="V14" s="436">
        <f t="shared" si="2"/>
        <v>0</v>
      </c>
    </row>
    <row r="15" spans="1:22" ht="12.75" customHeight="1" x14ac:dyDescent="0.2">
      <c r="A15" s="172"/>
      <c r="B15" s="271" t="s">
        <v>250</v>
      </c>
      <c r="C15" s="121" t="s">
        <v>1215</v>
      </c>
      <c r="D15" s="121"/>
      <c r="E15" s="434"/>
      <c r="F15" s="435" t="s">
        <v>1180</v>
      </c>
      <c r="G15" s="435" t="s">
        <v>1180</v>
      </c>
      <c r="H15" s="434"/>
      <c r="I15" s="434"/>
      <c r="J15" s="434"/>
      <c r="K15" s="434"/>
      <c r="L15" s="434">
        <f t="shared" si="1"/>
        <v>0</v>
      </c>
      <c r="M15" s="434"/>
      <c r="N15" s="434"/>
      <c r="O15" s="434"/>
      <c r="P15" s="434"/>
      <c r="Q15" s="434"/>
      <c r="R15" s="434"/>
      <c r="S15" s="434">
        <f t="shared" si="3"/>
        <v>0</v>
      </c>
      <c r="T15" s="434"/>
      <c r="U15" s="434"/>
      <c r="V15" s="436">
        <f t="shared" si="2"/>
        <v>0</v>
      </c>
    </row>
    <row r="16" spans="1:22" ht="12.75" customHeight="1" x14ac:dyDescent="0.2">
      <c r="A16" s="172"/>
      <c r="B16" s="271" t="s">
        <v>456</v>
      </c>
      <c r="C16" s="121" t="s">
        <v>1216</v>
      </c>
      <c r="D16" s="121"/>
      <c r="E16" s="434"/>
      <c r="F16" s="435" t="s">
        <v>1180</v>
      </c>
      <c r="G16" s="435" t="s">
        <v>1180</v>
      </c>
      <c r="H16" s="434"/>
      <c r="I16" s="434"/>
      <c r="J16" s="434"/>
      <c r="K16" s="434"/>
      <c r="L16" s="434">
        <f t="shared" si="1"/>
        <v>0</v>
      </c>
      <c r="M16" s="434"/>
      <c r="N16" s="434"/>
      <c r="O16" s="434"/>
      <c r="P16" s="434"/>
      <c r="Q16" s="434"/>
      <c r="R16" s="434"/>
      <c r="S16" s="434">
        <f t="shared" si="3"/>
        <v>0</v>
      </c>
      <c r="T16" s="434"/>
      <c r="U16" s="434"/>
      <c r="V16" s="436">
        <f t="shared" si="2"/>
        <v>0</v>
      </c>
    </row>
    <row r="17" spans="1:22" ht="12.75" customHeight="1" x14ac:dyDescent="0.2">
      <c r="A17" s="172">
        <v>2</v>
      </c>
      <c r="B17" s="403" t="s">
        <v>1693</v>
      </c>
      <c r="C17" s="121"/>
      <c r="D17" s="121"/>
      <c r="E17" s="434"/>
      <c r="F17" s="435" t="s">
        <v>1180</v>
      </c>
      <c r="G17" s="435" t="s">
        <v>1180</v>
      </c>
      <c r="H17" s="434"/>
      <c r="I17" s="434"/>
      <c r="J17" s="434"/>
      <c r="K17" s="434"/>
      <c r="L17" s="434">
        <f t="shared" si="1"/>
        <v>0</v>
      </c>
      <c r="M17" s="434"/>
      <c r="N17" s="434"/>
      <c r="O17" s="434"/>
      <c r="P17" s="434">
        <v>0</v>
      </c>
      <c r="Q17" s="434"/>
      <c r="R17" s="434">
        <v>0</v>
      </c>
      <c r="S17" s="434">
        <f t="shared" si="3"/>
        <v>0</v>
      </c>
      <c r="T17" s="434"/>
      <c r="U17" s="434"/>
      <c r="V17" s="436">
        <f t="shared" si="2"/>
        <v>0</v>
      </c>
    </row>
    <row r="18" spans="1:22" ht="12.75" customHeight="1" x14ac:dyDescent="0.2">
      <c r="A18" s="172">
        <v>3</v>
      </c>
      <c r="B18" s="403" t="s">
        <v>1694</v>
      </c>
      <c r="C18" s="121"/>
      <c r="D18" s="121"/>
      <c r="E18" s="434"/>
      <c r="F18" s="435" t="s">
        <v>1180</v>
      </c>
      <c r="G18" s="435" t="s">
        <v>1180</v>
      </c>
      <c r="H18" s="434"/>
      <c r="I18" s="434"/>
      <c r="J18" s="434"/>
      <c r="K18" s="434"/>
      <c r="L18" s="434">
        <f t="shared" si="1"/>
        <v>0</v>
      </c>
      <c r="M18" s="434"/>
      <c r="N18" s="434"/>
      <c r="O18" s="434"/>
      <c r="P18" s="434">
        <v>0</v>
      </c>
      <c r="Q18" s="434"/>
      <c r="R18" s="434">
        <v>0</v>
      </c>
      <c r="S18" s="434">
        <f t="shared" si="3"/>
        <v>0</v>
      </c>
      <c r="T18" s="434"/>
      <c r="U18" s="434"/>
      <c r="V18" s="436">
        <f t="shared" si="2"/>
        <v>0</v>
      </c>
    </row>
    <row r="19" spans="1:22" ht="12.75" customHeight="1" x14ac:dyDescent="0.2">
      <c r="A19" s="172">
        <v>4</v>
      </c>
      <c r="B19" s="121" t="s">
        <v>1992</v>
      </c>
      <c r="C19" s="121"/>
      <c r="D19" s="121"/>
      <c r="E19" s="434"/>
      <c r="F19" s="435" t="s">
        <v>1180</v>
      </c>
      <c r="G19" s="435" t="s">
        <v>1180</v>
      </c>
      <c r="H19" s="434"/>
      <c r="I19" s="434"/>
      <c r="J19" s="434"/>
      <c r="K19" s="434"/>
      <c r="L19" s="434">
        <f t="shared" si="1"/>
        <v>0</v>
      </c>
      <c r="M19" s="434"/>
      <c r="N19" s="434"/>
      <c r="O19" s="434"/>
      <c r="P19" s="434">
        <v>0</v>
      </c>
      <c r="Q19" s="434"/>
      <c r="R19" s="434"/>
      <c r="S19" s="434">
        <f t="shared" si="3"/>
        <v>0</v>
      </c>
      <c r="T19" s="434"/>
      <c r="U19" s="434"/>
      <c r="V19" s="436">
        <f t="shared" si="2"/>
        <v>0</v>
      </c>
    </row>
    <row r="20" spans="1:22" ht="12.75" customHeight="1" x14ac:dyDescent="0.2">
      <c r="A20" s="172">
        <v>5</v>
      </c>
      <c r="B20" s="121" t="s">
        <v>1695</v>
      </c>
      <c r="C20" s="121"/>
      <c r="D20" s="121"/>
      <c r="E20" s="434"/>
      <c r="F20" s="435" t="s">
        <v>1180</v>
      </c>
      <c r="G20" s="435" t="s">
        <v>1180</v>
      </c>
      <c r="H20" s="434"/>
      <c r="I20" s="434"/>
      <c r="J20" s="434"/>
      <c r="K20" s="434"/>
      <c r="L20" s="434">
        <f t="shared" si="1"/>
        <v>0</v>
      </c>
      <c r="M20" s="434"/>
      <c r="N20" s="434"/>
      <c r="O20" s="434"/>
      <c r="P20" s="434"/>
      <c r="Q20" s="434"/>
      <c r="R20" s="434"/>
      <c r="S20" s="434">
        <f t="shared" si="3"/>
        <v>0</v>
      </c>
      <c r="T20" s="434"/>
      <c r="U20" s="434"/>
      <c r="V20" s="436">
        <f t="shared" si="2"/>
        <v>0</v>
      </c>
    </row>
    <row r="21" spans="1:22" ht="12.75" customHeight="1" thickBot="1" x14ac:dyDescent="0.25">
      <c r="A21" s="264"/>
      <c r="B21" s="265"/>
      <c r="C21" s="265"/>
      <c r="D21" s="265"/>
      <c r="E21" s="429"/>
      <c r="F21" s="424"/>
      <c r="G21" s="424"/>
      <c r="H21" s="429"/>
      <c r="I21" s="429"/>
      <c r="J21" s="429"/>
      <c r="K21" s="429"/>
      <c r="L21" s="425"/>
      <c r="M21" s="429"/>
      <c r="N21" s="429"/>
      <c r="O21" s="429"/>
      <c r="P21" s="429"/>
      <c r="Q21" s="429"/>
      <c r="R21" s="429"/>
      <c r="S21" s="425"/>
      <c r="T21" s="429"/>
      <c r="U21" s="429"/>
      <c r="V21" s="430"/>
    </row>
    <row r="22" spans="1:22" ht="12.75" customHeight="1" thickBot="1" x14ac:dyDescent="0.25">
      <c r="A22" s="492"/>
      <c r="B22" s="178" t="s">
        <v>1631</v>
      </c>
      <c r="C22" s="178"/>
      <c r="D22" s="178"/>
      <c r="E22" s="417">
        <f>E12+E17+E18+E19+E20</f>
        <v>0</v>
      </c>
      <c r="F22" s="418" t="s">
        <v>1180</v>
      </c>
      <c r="G22" s="418" t="s">
        <v>1180</v>
      </c>
      <c r="H22" s="417">
        <f t="shared" ref="H22:V22" si="4">H12+H17+H18+H19+H20</f>
        <v>0</v>
      </c>
      <c r="I22" s="417">
        <f t="shared" si="4"/>
        <v>0</v>
      </c>
      <c r="J22" s="417">
        <f t="shared" si="4"/>
        <v>0</v>
      </c>
      <c r="K22" s="417">
        <f t="shared" si="4"/>
        <v>0</v>
      </c>
      <c r="L22" s="417">
        <f t="shared" si="4"/>
        <v>0</v>
      </c>
      <c r="M22" s="417">
        <f t="shared" si="4"/>
        <v>0</v>
      </c>
      <c r="N22" s="417">
        <f t="shared" si="4"/>
        <v>0</v>
      </c>
      <c r="O22" s="417">
        <f t="shared" si="4"/>
        <v>0</v>
      </c>
      <c r="P22" s="417">
        <f t="shared" si="4"/>
        <v>0</v>
      </c>
      <c r="Q22" s="417">
        <f t="shared" si="4"/>
        <v>0</v>
      </c>
      <c r="R22" s="417">
        <f t="shared" si="4"/>
        <v>0</v>
      </c>
      <c r="S22" s="417">
        <f t="shared" si="4"/>
        <v>0</v>
      </c>
      <c r="T22" s="417">
        <f t="shared" si="4"/>
        <v>0</v>
      </c>
      <c r="U22" s="417">
        <f t="shared" si="4"/>
        <v>0</v>
      </c>
      <c r="V22" s="419">
        <f t="shared" si="4"/>
        <v>0</v>
      </c>
    </row>
    <row r="23" spans="1:22" ht="12.75" customHeight="1" x14ac:dyDescent="0.2">
      <c r="A23" s="412"/>
      <c r="B23" s="179"/>
      <c r="C23" s="179"/>
      <c r="D23" s="179"/>
      <c r="E23" s="413"/>
      <c r="F23" s="414"/>
      <c r="G23" s="414"/>
      <c r="H23" s="413"/>
      <c r="I23" s="413"/>
      <c r="J23" s="413"/>
      <c r="K23" s="413"/>
      <c r="L23" s="415"/>
      <c r="M23" s="413"/>
      <c r="N23" s="413"/>
      <c r="O23" s="413"/>
      <c r="P23" s="413"/>
      <c r="Q23" s="413"/>
      <c r="R23" s="413"/>
      <c r="S23" s="415"/>
      <c r="T23" s="413"/>
      <c r="U23" s="413"/>
      <c r="V23" s="416"/>
    </row>
    <row r="24" spans="1:22" ht="12.75" customHeight="1" x14ac:dyDescent="0.2">
      <c r="A24" s="172">
        <v>6</v>
      </c>
      <c r="B24" s="403" t="s">
        <v>1418</v>
      </c>
      <c r="C24" s="121"/>
      <c r="D24" s="121"/>
      <c r="E24" s="431"/>
      <c r="F24" s="432" t="s">
        <v>1180</v>
      </c>
      <c r="G24" s="432" t="s">
        <v>1180</v>
      </c>
      <c r="H24" s="431"/>
      <c r="I24" s="431"/>
      <c r="J24" s="431"/>
      <c r="K24" s="431"/>
      <c r="L24" s="431">
        <f>H24-I24-J24-K24</f>
        <v>0</v>
      </c>
      <c r="M24" s="431">
        <v>0</v>
      </c>
      <c r="N24" s="431"/>
      <c r="O24" s="431"/>
      <c r="P24" s="431">
        <v>0</v>
      </c>
      <c r="Q24" s="431"/>
      <c r="R24" s="431">
        <v>0</v>
      </c>
      <c r="S24" s="431">
        <f t="shared" si="3"/>
        <v>0</v>
      </c>
      <c r="T24" s="431"/>
      <c r="U24" s="431"/>
      <c r="V24" s="433">
        <f>S24+T24-U24</f>
        <v>0</v>
      </c>
    </row>
    <row r="25" spans="1:22" ht="12.75" customHeight="1" x14ac:dyDescent="0.2">
      <c r="A25" s="172">
        <v>7</v>
      </c>
      <c r="B25" s="403" t="s">
        <v>1419</v>
      </c>
      <c r="C25" s="121"/>
      <c r="D25" s="121"/>
      <c r="E25" s="434"/>
      <c r="F25" s="435" t="s">
        <v>1180</v>
      </c>
      <c r="G25" s="435" t="s">
        <v>1180</v>
      </c>
      <c r="H25" s="434"/>
      <c r="I25" s="434"/>
      <c r="J25" s="434"/>
      <c r="K25" s="434"/>
      <c r="L25" s="434">
        <f>H25-I25-J25-K25</f>
        <v>0</v>
      </c>
      <c r="M25" s="434"/>
      <c r="N25" s="434"/>
      <c r="O25" s="434"/>
      <c r="P25" s="434">
        <v>0</v>
      </c>
      <c r="Q25" s="434"/>
      <c r="R25" s="434">
        <v>0</v>
      </c>
      <c r="S25" s="434">
        <f t="shared" si="3"/>
        <v>0</v>
      </c>
      <c r="T25" s="434">
        <v>0</v>
      </c>
      <c r="U25" s="434">
        <v>0</v>
      </c>
      <c r="V25" s="436">
        <f>S25+T25-U25</f>
        <v>0</v>
      </c>
    </row>
    <row r="26" spans="1:22" ht="12.75" customHeight="1" x14ac:dyDescent="0.2">
      <c r="A26" s="172">
        <v>8</v>
      </c>
      <c r="B26" s="403" t="s">
        <v>1696</v>
      </c>
      <c r="C26" s="121"/>
      <c r="D26" s="121"/>
      <c r="E26" s="434"/>
      <c r="F26" s="435" t="s">
        <v>1180</v>
      </c>
      <c r="G26" s="435" t="s">
        <v>1180</v>
      </c>
      <c r="H26" s="434"/>
      <c r="I26" s="434"/>
      <c r="J26" s="434"/>
      <c r="K26" s="434"/>
      <c r="L26" s="434">
        <f>H26-I26-J26-K26</f>
        <v>0</v>
      </c>
      <c r="M26" s="434"/>
      <c r="N26" s="434"/>
      <c r="O26" s="434"/>
      <c r="P26" s="434"/>
      <c r="Q26" s="434"/>
      <c r="R26" s="434"/>
      <c r="S26" s="434">
        <f t="shared" si="3"/>
        <v>0</v>
      </c>
      <c r="T26" s="434"/>
      <c r="U26" s="434"/>
      <c r="V26" s="436">
        <f>S26+T26-U26</f>
        <v>0</v>
      </c>
    </row>
    <row r="27" spans="1:22" ht="12.75" customHeight="1" thickBot="1" x14ac:dyDescent="0.25">
      <c r="A27" s="172"/>
      <c r="B27" s="121"/>
      <c r="C27" s="121"/>
      <c r="D27" s="121"/>
      <c r="E27" s="425"/>
      <c r="F27" s="437"/>
      <c r="G27" s="437"/>
      <c r="H27" s="425"/>
      <c r="I27" s="425"/>
      <c r="J27" s="425"/>
      <c r="K27" s="425"/>
      <c r="L27" s="425"/>
      <c r="M27" s="425"/>
      <c r="N27" s="425"/>
      <c r="O27" s="425"/>
      <c r="P27" s="425"/>
      <c r="Q27" s="425"/>
      <c r="R27" s="425"/>
      <c r="S27" s="425"/>
      <c r="T27" s="425"/>
      <c r="U27" s="425"/>
      <c r="V27" s="426"/>
    </row>
    <row r="28" spans="1:22" s="3" customFormat="1" ht="12.75" customHeight="1" thickBot="1" x14ac:dyDescent="0.25">
      <c r="A28" s="492"/>
      <c r="B28" s="178" t="s">
        <v>1632</v>
      </c>
      <c r="C28" s="178"/>
      <c r="D28" s="178"/>
      <c r="E28" s="417">
        <f>E24+E25+E26</f>
        <v>0</v>
      </c>
      <c r="F28" s="418" t="s">
        <v>1180</v>
      </c>
      <c r="G28" s="418" t="s">
        <v>1180</v>
      </c>
      <c r="H28" s="417">
        <f t="shared" ref="H28:V28" si="5">H24+H25+H26</f>
        <v>0</v>
      </c>
      <c r="I28" s="417">
        <f t="shared" si="5"/>
        <v>0</v>
      </c>
      <c r="J28" s="417">
        <f t="shared" si="5"/>
        <v>0</v>
      </c>
      <c r="K28" s="417">
        <f t="shared" si="5"/>
        <v>0</v>
      </c>
      <c r="L28" s="417">
        <f t="shared" si="5"/>
        <v>0</v>
      </c>
      <c r="M28" s="417">
        <f t="shared" si="5"/>
        <v>0</v>
      </c>
      <c r="N28" s="417">
        <f t="shared" si="5"/>
        <v>0</v>
      </c>
      <c r="O28" s="417">
        <f t="shared" si="5"/>
        <v>0</v>
      </c>
      <c r="P28" s="417">
        <f t="shared" si="5"/>
        <v>0</v>
      </c>
      <c r="Q28" s="417">
        <f t="shared" si="5"/>
        <v>0</v>
      </c>
      <c r="R28" s="417">
        <f t="shared" si="5"/>
        <v>0</v>
      </c>
      <c r="S28" s="417">
        <f t="shared" si="5"/>
        <v>0</v>
      </c>
      <c r="T28" s="417">
        <f t="shared" si="5"/>
        <v>0</v>
      </c>
      <c r="U28" s="417">
        <f t="shared" si="5"/>
        <v>0</v>
      </c>
      <c r="V28" s="419">
        <f t="shared" si="5"/>
        <v>0</v>
      </c>
    </row>
    <row r="29" spans="1:22" ht="12.75" customHeight="1" x14ac:dyDescent="0.2">
      <c r="A29" s="172"/>
      <c r="B29" s="121"/>
      <c r="C29" s="121"/>
      <c r="D29" s="178"/>
      <c r="E29" s="420"/>
      <c r="F29" s="414"/>
      <c r="G29" s="420"/>
      <c r="H29" s="420"/>
      <c r="I29" s="420"/>
      <c r="J29" s="420"/>
      <c r="K29" s="420"/>
      <c r="L29" s="415"/>
      <c r="M29" s="420"/>
      <c r="N29" s="420"/>
      <c r="O29" s="420"/>
      <c r="P29" s="420"/>
      <c r="Q29" s="420"/>
      <c r="R29" s="420"/>
      <c r="S29" s="415"/>
      <c r="T29" s="420"/>
      <c r="U29" s="420"/>
      <c r="V29" s="421"/>
    </row>
    <row r="30" spans="1:22" ht="12.75" customHeight="1" x14ac:dyDescent="0.2">
      <c r="A30" s="172">
        <v>9</v>
      </c>
      <c r="B30" s="121" t="s">
        <v>1997</v>
      </c>
      <c r="C30" s="121"/>
      <c r="D30" s="178"/>
      <c r="E30" s="438">
        <f>SUM(E31:E35)</f>
        <v>0</v>
      </c>
      <c r="F30" s="438">
        <f>SUM(F31:F35)</f>
        <v>0</v>
      </c>
      <c r="G30" s="438">
        <f t="shared" ref="G30:V30" si="6">SUM(G31:G35)</f>
        <v>0</v>
      </c>
      <c r="H30" s="438">
        <f t="shared" si="6"/>
        <v>0</v>
      </c>
      <c r="I30" s="438">
        <f t="shared" si="6"/>
        <v>0</v>
      </c>
      <c r="J30" s="438">
        <f t="shared" si="6"/>
        <v>0</v>
      </c>
      <c r="K30" s="438">
        <f t="shared" si="6"/>
        <v>0</v>
      </c>
      <c r="L30" s="438">
        <f t="shared" si="6"/>
        <v>0</v>
      </c>
      <c r="M30" s="438">
        <f t="shared" si="6"/>
        <v>0</v>
      </c>
      <c r="N30" s="438">
        <f t="shared" si="6"/>
        <v>0</v>
      </c>
      <c r="O30" s="438">
        <f t="shared" si="6"/>
        <v>0</v>
      </c>
      <c r="P30" s="438">
        <f t="shared" si="6"/>
        <v>0</v>
      </c>
      <c r="Q30" s="438">
        <f t="shared" si="6"/>
        <v>0</v>
      </c>
      <c r="R30" s="438">
        <f t="shared" si="6"/>
        <v>0</v>
      </c>
      <c r="S30" s="438">
        <f t="shared" si="6"/>
        <v>0</v>
      </c>
      <c r="T30" s="438">
        <f t="shared" si="6"/>
        <v>0</v>
      </c>
      <c r="U30" s="438">
        <f t="shared" si="6"/>
        <v>0</v>
      </c>
      <c r="V30" s="439">
        <f t="shared" si="6"/>
        <v>0</v>
      </c>
    </row>
    <row r="31" spans="1:22" ht="12.75" customHeight="1" x14ac:dyDescent="0.2">
      <c r="A31" s="172"/>
      <c r="B31" s="271" t="s">
        <v>248</v>
      </c>
      <c r="C31" s="121" t="s">
        <v>1227</v>
      </c>
      <c r="D31" s="121"/>
      <c r="E31" s="438"/>
      <c r="F31" s="435"/>
      <c r="G31" s="438"/>
      <c r="H31" s="438"/>
      <c r="I31" s="438"/>
      <c r="J31" s="438"/>
      <c r="K31" s="438"/>
      <c r="L31" s="438"/>
      <c r="M31" s="438"/>
      <c r="N31" s="438"/>
      <c r="O31" s="438"/>
      <c r="P31" s="438"/>
      <c r="Q31" s="438"/>
      <c r="R31" s="438"/>
      <c r="S31" s="438"/>
      <c r="T31" s="438"/>
      <c r="U31" s="438"/>
      <c r="V31" s="439"/>
    </row>
    <row r="32" spans="1:22" ht="12.75" customHeight="1" x14ac:dyDescent="0.2">
      <c r="A32" s="172"/>
      <c r="B32" s="271" t="s">
        <v>249</v>
      </c>
      <c r="C32" s="121" t="s">
        <v>1228</v>
      </c>
      <c r="D32" s="121"/>
      <c r="E32" s="438"/>
      <c r="F32" s="435"/>
      <c r="G32" s="438"/>
      <c r="H32" s="438"/>
      <c r="I32" s="438"/>
      <c r="J32" s="438"/>
      <c r="K32" s="438"/>
      <c r="L32" s="438"/>
      <c r="M32" s="438"/>
      <c r="N32" s="438"/>
      <c r="O32" s="438"/>
      <c r="P32" s="438"/>
      <c r="Q32" s="438"/>
      <c r="R32" s="438"/>
      <c r="S32" s="438"/>
      <c r="T32" s="438"/>
      <c r="U32" s="438"/>
      <c r="V32" s="439"/>
    </row>
    <row r="33" spans="1:23" ht="12.75" customHeight="1" x14ac:dyDescent="0.2">
      <c r="A33" s="172"/>
      <c r="B33" s="271" t="s">
        <v>250</v>
      </c>
      <c r="C33" s="121" t="s">
        <v>1229</v>
      </c>
      <c r="D33" s="121"/>
      <c r="E33" s="438"/>
      <c r="F33" s="435"/>
      <c r="G33" s="438"/>
      <c r="H33" s="438"/>
      <c r="I33" s="438"/>
      <c r="J33" s="438"/>
      <c r="K33" s="438"/>
      <c r="L33" s="438"/>
      <c r="M33" s="438"/>
      <c r="N33" s="438"/>
      <c r="O33" s="438"/>
      <c r="P33" s="438"/>
      <c r="Q33" s="438"/>
      <c r="R33" s="438"/>
      <c r="S33" s="438"/>
      <c r="T33" s="438"/>
      <c r="U33" s="438"/>
      <c r="V33" s="439"/>
    </row>
    <row r="34" spans="1:23" ht="12.75" customHeight="1" x14ac:dyDescent="0.2">
      <c r="A34" s="172"/>
      <c r="B34" s="271" t="s">
        <v>456</v>
      </c>
      <c r="C34" s="121" t="s">
        <v>1256</v>
      </c>
      <c r="D34" s="121"/>
      <c r="E34" s="438"/>
      <c r="F34" s="435"/>
      <c r="G34" s="438"/>
      <c r="H34" s="438"/>
      <c r="I34" s="438"/>
      <c r="J34" s="438"/>
      <c r="K34" s="438"/>
      <c r="L34" s="438"/>
      <c r="M34" s="438"/>
      <c r="N34" s="438"/>
      <c r="O34" s="438"/>
      <c r="P34" s="438"/>
      <c r="Q34" s="438"/>
      <c r="R34" s="438"/>
      <c r="S34" s="438"/>
      <c r="T34" s="438"/>
      <c r="U34" s="438"/>
      <c r="V34" s="439"/>
    </row>
    <row r="35" spans="1:23" ht="12.75" customHeight="1" x14ac:dyDescent="0.2">
      <c r="A35" s="172"/>
      <c r="B35" s="271" t="s">
        <v>457</v>
      </c>
      <c r="C35" s="121" t="s">
        <v>1203</v>
      </c>
      <c r="D35" s="121"/>
      <c r="E35" s="434">
        <f>E36+E37</f>
        <v>0</v>
      </c>
      <c r="F35" s="434">
        <f t="shared" ref="F35:V35" si="7">F36+F37</f>
        <v>0</v>
      </c>
      <c r="G35" s="434">
        <f t="shared" si="7"/>
        <v>0</v>
      </c>
      <c r="H35" s="434">
        <f t="shared" si="7"/>
        <v>0</v>
      </c>
      <c r="I35" s="434">
        <f t="shared" si="7"/>
        <v>0</v>
      </c>
      <c r="J35" s="434">
        <f t="shared" si="7"/>
        <v>0</v>
      </c>
      <c r="K35" s="434">
        <f t="shared" si="7"/>
        <v>0</v>
      </c>
      <c r="L35" s="434">
        <f t="shared" si="7"/>
        <v>0</v>
      </c>
      <c r="M35" s="434">
        <f t="shared" si="7"/>
        <v>0</v>
      </c>
      <c r="N35" s="434">
        <f t="shared" si="7"/>
        <v>0</v>
      </c>
      <c r="O35" s="434">
        <f t="shared" si="7"/>
        <v>0</v>
      </c>
      <c r="P35" s="434">
        <f t="shared" si="7"/>
        <v>0</v>
      </c>
      <c r="Q35" s="434">
        <f t="shared" si="7"/>
        <v>0</v>
      </c>
      <c r="R35" s="434">
        <f t="shared" si="7"/>
        <v>0</v>
      </c>
      <c r="S35" s="434">
        <f t="shared" si="7"/>
        <v>0</v>
      </c>
      <c r="T35" s="434">
        <f t="shared" si="7"/>
        <v>0</v>
      </c>
      <c r="U35" s="434">
        <f t="shared" si="7"/>
        <v>0</v>
      </c>
      <c r="V35" s="436">
        <f t="shared" si="7"/>
        <v>0</v>
      </c>
    </row>
    <row r="36" spans="1:23" ht="12.75" customHeight="1" x14ac:dyDescent="0.2">
      <c r="A36" s="173"/>
      <c r="B36" s="178"/>
      <c r="C36" s="121" t="s">
        <v>1257</v>
      </c>
      <c r="D36" s="121" t="s">
        <v>1225</v>
      </c>
      <c r="E36" s="438"/>
      <c r="F36" s="435"/>
      <c r="G36" s="438"/>
      <c r="H36" s="438"/>
      <c r="I36" s="438"/>
      <c r="J36" s="438"/>
      <c r="K36" s="438"/>
      <c r="L36" s="438"/>
      <c r="M36" s="438"/>
      <c r="N36" s="438"/>
      <c r="O36" s="438"/>
      <c r="P36" s="438"/>
      <c r="Q36" s="438"/>
      <c r="R36" s="438"/>
      <c r="S36" s="438"/>
      <c r="T36" s="438"/>
      <c r="U36" s="438"/>
      <c r="V36" s="439"/>
    </row>
    <row r="37" spans="1:23" ht="12.75" customHeight="1" x14ac:dyDescent="0.2">
      <c r="A37" s="173"/>
      <c r="B37" s="178"/>
      <c r="C37" s="121" t="s">
        <v>1258</v>
      </c>
      <c r="D37" s="121" t="s">
        <v>1226</v>
      </c>
      <c r="E37" s="438"/>
      <c r="F37" s="435"/>
      <c r="G37" s="438"/>
      <c r="H37" s="438"/>
      <c r="I37" s="438"/>
      <c r="J37" s="438"/>
      <c r="K37" s="438"/>
      <c r="L37" s="438"/>
      <c r="M37" s="438"/>
      <c r="N37" s="438"/>
      <c r="O37" s="438"/>
      <c r="P37" s="438"/>
      <c r="Q37" s="438"/>
      <c r="R37" s="438"/>
      <c r="S37" s="438"/>
      <c r="T37" s="438"/>
      <c r="U37" s="438"/>
      <c r="V37" s="439"/>
    </row>
    <row r="38" spans="1:23" ht="12.75" customHeight="1" x14ac:dyDescent="0.2">
      <c r="A38" s="172">
        <v>10</v>
      </c>
      <c r="B38" s="121" t="s">
        <v>1182</v>
      </c>
      <c r="C38" s="121"/>
      <c r="D38" s="121"/>
      <c r="E38" s="434">
        <f>SUM(E39:E42)</f>
        <v>0</v>
      </c>
      <c r="F38" s="435" t="s">
        <v>1180</v>
      </c>
      <c r="G38" s="434">
        <f>SUM(G39:G42)</f>
        <v>0</v>
      </c>
      <c r="H38" s="434">
        <f t="shared" ref="H38:V38" si="8">SUM(H39:H42)</f>
        <v>0</v>
      </c>
      <c r="I38" s="434">
        <f t="shared" si="8"/>
        <v>0</v>
      </c>
      <c r="J38" s="434">
        <f t="shared" si="8"/>
        <v>0</v>
      </c>
      <c r="K38" s="434">
        <f t="shared" si="8"/>
        <v>0</v>
      </c>
      <c r="L38" s="434">
        <f t="shared" ref="L38:L69" si="9">H38-I38-J38-K38</f>
        <v>0</v>
      </c>
      <c r="M38" s="434">
        <f t="shared" si="8"/>
        <v>0</v>
      </c>
      <c r="N38" s="434">
        <f t="shared" si="8"/>
        <v>0</v>
      </c>
      <c r="O38" s="434">
        <f t="shared" si="8"/>
        <v>0</v>
      </c>
      <c r="P38" s="434">
        <f t="shared" si="8"/>
        <v>0</v>
      </c>
      <c r="Q38" s="434">
        <f t="shared" si="8"/>
        <v>0</v>
      </c>
      <c r="R38" s="434">
        <f t="shared" si="8"/>
        <v>0</v>
      </c>
      <c r="S38" s="434">
        <f t="shared" si="3"/>
        <v>0</v>
      </c>
      <c r="T38" s="434">
        <f t="shared" si="8"/>
        <v>0</v>
      </c>
      <c r="U38" s="434">
        <f t="shared" si="8"/>
        <v>0</v>
      </c>
      <c r="V38" s="436">
        <f t="shared" si="8"/>
        <v>0</v>
      </c>
    </row>
    <row r="39" spans="1:23" ht="12.75" customHeight="1" x14ac:dyDescent="0.2">
      <c r="A39" s="173"/>
      <c r="B39" s="271" t="s">
        <v>248</v>
      </c>
      <c r="C39" s="121" t="s">
        <v>1230</v>
      </c>
      <c r="D39" s="121"/>
      <c r="E39" s="434"/>
      <c r="F39" s="435" t="s">
        <v>1180</v>
      </c>
      <c r="G39" s="434"/>
      <c r="H39" s="434"/>
      <c r="I39" s="434"/>
      <c r="J39" s="434"/>
      <c r="K39" s="434"/>
      <c r="L39" s="434">
        <f t="shared" si="9"/>
        <v>0</v>
      </c>
      <c r="M39" s="434">
        <v>0</v>
      </c>
      <c r="N39" s="434"/>
      <c r="O39" s="434"/>
      <c r="P39" s="434"/>
      <c r="Q39" s="434"/>
      <c r="R39" s="434"/>
      <c r="S39" s="434">
        <f t="shared" si="3"/>
        <v>0</v>
      </c>
      <c r="T39" s="434">
        <v>0</v>
      </c>
      <c r="U39" s="434">
        <v>0</v>
      </c>
      <c r="V39" s="436">
        <f>S39+T39-U39</f>
        <v>0</v>
      </c>
    </row>
    <row r="40" spans="1:23" ht="12.75" customHeight="1" x14ac:dyDescent="0.2">
      <c r="A40" s="173"/>
      <c r="B40" s="271" t="s">
        <v>249</v>
      </c>
      <c r="C40" s="121" t="s">
        <v>1231</v>
      </c>
      <c r="D40" s="121"/>
      <c r="E40" s="434"/>
      <c r="F40" s="435" t="s">
        <v>1180</v>
      </c>
      <c r="G40" s="434"/>
      <c r="H40" s="434"/>
      <c r="I40" s="434"/>
      <c r="J40" s="434"/>
      <c r="K40" s="434"/>
      <c r="L40" s="434">
        <f t="shared" si="9"/>
        <v>0</v>
      </c>
      <c r="M40" s="434">
        <v>0</v>
      </c>
      <c r="N40" s="434"/>
      <c r="O40" s="434"/>
      <c r="P40" s="434">
        <v>0</v>
      </c>
      <c r="Q40" s="434"/>
      <c r="R40" s="434">
        <v>0</v>
      </c>
      <c r="S40" s="434">
        <f t="shared" si="3"/>
        <v>0</v>
      </c>
      <c r="T40" s="434"/>
      <c r="U40" s="434"/>
      <c r="V40" s="436">
        <f>S40+T40-U40</f>
        <v>0</v>
      </c>
    </row>
    <row r="41" spans="1:23" ht="12.75" customHeight="1" x14ac:dyDescent="0.2">
      <c r="A41" s="173"/>
      <c r="B41" s="271" t="s">
        <v>250</v>
      </c>
      <c r="C41" s="121" t="s">
        <v>1229</v>
      </c>
      <c r="D41" s="121"/>
      <c r="E41" s="434"/>
      <c r="F41" s="435" t="s">
        <v>1180</v>
      </c>
      <c r="G41" s="434"/>
      <c r="H41" s="434"/>
      <c r="I41" s="434"/>
      <c r="J41" s="434"/>
      <c r="K41" s="434"/>
      <c r="L41" s="434">
        <f t="shared" si="9"/>
        <v>0</v>
      </c>
      <c r="M41" s="434"/>
      <c r="N41" s="434"/>
      <c r="O41" s="434"/>
      <c r="P41" s="434"/>
      <c r="Q41" s="434"/>
      <c r="R41" s="434"/>
      <c r="S41" s="434">
        <f t="shared" si="3"/>
        <v>0</v>
      </c>
      <c r="T41" s="434"/>
      <c r="U41" s="434"/>
      <c r="V41" s="436">
        <f>S41+T41-U41</f>
        <v>0</v>
      </c>
    </row>
    <row r="42" spans="1:23" ht="12.75" customHeight="1" x14ac:dyDescent="0.2">
      <c r="A42" s="173"/>
      <c r="B42" s="271" t="s">
        <v>456</v>
      </c>
      <c r="C42" s="121" t="s">
        <v>1188</v>
      </c>
      <c r="D42" s="121"/>
      <c r="E42" s="434"/>
      <c r="F42" s="435" t="s">
        <v>1180</v>
      </c>
      <c r="G42" s="434"/>
      <c r="H42" s="434"/>
      <c r="I42" s="434"/>
      <c r="J42" s="434"/>
      <c r="K42" s="434"/>
      <c r="L42" s="434">
        <f t="shared" si="9"/>
        <v>0</v>
      </c>
      <c r="M42" s="434">
        <v>0</v>
      </c>
      <c r="N42" s="434"/>
      <c r="O42" s="434"/>
      <c r="P42" s="434">
        <v>0</v>
      </c>
      <c r="Q42" s="434"/>
      <c r="R42" s="434">
        <v>0</v>
      </c>
      <c r="S42" s="434">
        <f t="shared" si="3"/>
        <v>0</v>
      </c>
      <c r="T42" s="434"/>
      <c r="U42" s="434"/>
      <c r="V42" s="436">
        <f>S42+T42-U42</f>
        <v>0</v>
      </c>
    </row>
    <row r="43" spans="1:23" ht="12.75" customHeight="1" x14ac:dyDescent="0.2">
      <c r="A43" s="172">
        <v>11</v>
      </c>
      <c r="B43" s="121" t="s">
        <v>1697</v>
      </c>
      <c r="C43" s="121"/>
      <c r="D43" s="121"/>
      <c r="E43" s="434">
        <f>SUM(E44:E46)</f>
        <v>0</v>
      </c>
      <c r="F43" s="435" t="s">
        <v>1180</v>
      </c>
      <c r="G43" s="434">
        <f>SUM(G44:G46)</f>
        <v>0</v>
      </c>
      <c r="H43" s="434">
        <f t="shared" ref="H43:V43" si="10">SUM(H44:H46)</f>
        <v>0</v>
      </c>
      <c r="I43" s="434">
        <f t="shared" si="10"/>
        <v>0</v>
      </c>
      <c r="J43" s="434">
        <f t="shared" si="10"/>
        <v>0</v>
      </c>
      <c r="K43" s="434">
        <f t="shared" si="10"/>
        <v>0</v>
      </c>
      <c r="L43" s="434">
        <f t="shared" si="9"/>
        <v>0</v>
      </c>
      <c r="M43" s="434">
        <f t="shared" si="10"/>
        <v>0</v>
      </c>
      <c r="N43" s="434">
        <f t="shared" si="10"/>
        <v>0</v>
      </c>
      <c r="O43" s="434">
        <f t="shared" si="10"/>
        <v>0</v>
      </c>
      <c r="P43" s="434">
        <f t="shared" si="10"/>
        <v>0</v>
      </c>
      <c r="Q43" s="434">
        <f t="shared" si="10"/>
        <v>0</v>
      </c>
      <c r="R43" s="434">
        <f t="shared" si="10"/>
        <v>0</v>
      </c>
      <c r="S43" s="434">
        <f t="shared" si="3"/>
        <v>0</v>
      </c>
      <c r="T43" s="434">
        <f t="shared" si="10"/>
        <v>0</v>
      </c>
      <c r="U43" s="434">
        <f t="shared" si="10"/>
        <v>0</v>
      </c>
      <c r="V43" s="436">
        <f t="shared" si="10"/>
        <v>0</v>
      </c>
    </row>
    <row r="44" spans="1:23" ht="12.75" customHeight="1" x14ac:dyDescent="0.2">
      <c r="A44" s="173"/>
      <c r="B44" s="121" t="s">
        <v>248</v>
      </c>
      <c r="C44" s="121" t="s">
        <v>467</v>
      </c>
      <c r="D44" s="121"/>
      <c r="E44" s="434"/>
      <c r="F44" s="435" t="s">
        <v>1180</v>
      </c>
      <c r="G44" s="434"/>
      <c r="H44" s="434"/>
      <c r="I44" s="434"/>
      <c r="J44" s="434"/>
      <c r="K44" s="434"/>
      <c r="L44" s="434">
        <f t="shared" si="9"/>
        <v>0</v>
      </c>
      <c r="M44" s="434">
        <v>0</v>
      </c>
      <c r="N44" s="434"/>
      <c r="O44" s="434"/>
      <c r="P44" s="434"/>
      <c r="Q44" s="434"/>
      <c r="R44" s="434"/>
      <c r="S44" s="434">
        <f t="shared" si="3"/>
        <v>0</v>
      </c>
      <c r="T44" s="434"/>
      <c r="U44" s="434"/>
      <c r="V44" s="436">
        <f>S44+T44-U44</f>
        <v>0</v>
      </c>
    </row>
    <row r="45" spans="1:23" ht="12.75" customHeight="1" x14ac:dyDescent="0.2">
      <c r="A45" s="173"/>
      <c r="B45" s="121" t="s">
        <v>249</v>
      </c>
      <c r="C45" s="121" t="s">
        <v>1190</v>
      </c>
      <c r="D45" s="121"/>
      <c r="E45" s="434"/>
      <c r="F45" s="435" t="s">
        <v>1180</v>
      </c>
      <c r="G45" s="434"/>
      <c r="H45" s="434"/>
      <c r="I45" s="434"/>
      <c r="J45" s="434"/>
      <c r="K45" s="434"/>
      <c r="L45" s="434">
        <f t="shared" si="9"/>
        <v>0</v>
      </c>
      <c r="M45" s="434"/>
      <c r="N45" s="434"/>
      <c r="O45" s="434"/>
      <c r="P45" s="434"/>
      <c r="Q45" s="434"/>
      <c r="R45" s="434"/>
      <c r="S45" s="434">
        <f t="shared" si="3"/>
        <v>0</v>
      </c>
      <c r="T45" s="434"/>
      <c r="U45" s="434"/>
      <c r="V45" s="436">
        <f>S45+T45-U45</f>
        <v>0</v>
      </c>
    </row>
    <row r="46" spans="1:23" ht="12.75" customHeight="1" x14ac:dyDescent="0.2">
      <c r="A46" s="173"/>
      <c r="B46" s="121" t="s">
        <v>250</v>
      </c>
      <c r="C46" s="121" t="s">
        <v>1232</v>
      </c>
      <c r="D46" s="121"/>
      <c r="E46" s="434"/>
      <c r="F46" s="435" t="s">
        <v>1180</v>
      </c>
      <c r="G46" s="434"/>
      <c r="H46" s="434"/>
      <c r="I46" s="434"/>
      <c r="J46" s="434"/>
      <c r="K46" s="434"/>
      <c r="L46" s="434">
        <f t="shared" si="9"/>
        <v>0</v>
      </c>
      <c r="M46" s="434"/>
      <c r="N46" s="434"/>
      <c r="O46" s="434"/>
      <c r="P46" s="434"/>
      <c r="Q46" s="434"/>
      <c r="R46" s="434"/>
      <c r="S46" s="434">
        <f t="shared" si="3"/>
        <v>0</v>
      </c>
      <c r="T46" s="434"/>
      <c r="U46" s="434"/>
      <c r="V46" s="436">
        <f>S46+T46-U46</f>
        <v>0</v>
      </c>
    </row>
    <row r="47" spans="1:23" ht="12.75" customHeight="1" x14ac:dyDescent="0.2">
      <c r="A47" s="172">
        <v>12</v>
      </c>
      <c r="B47" s="121" t="s">
        <v>1184</v>
      </c>
      <c r="C47" s="121"/>
      <c r="D47" s="121"/>
      <c r="E47" s="434">
        <f>E48+E55+E62+E69</f>
        <v>0</v>
      </c>
      <c r="F47" s="435" t="s">
        <v>1180</v>
      </c>
      <c r="G47" s="435" t="s">
        <v>1180</v>
      </c>
      <c r="H47" s="434">
        <f t="shared" ref="H47:V47" si="11">H48+H55+H62+H69</f>
        <v>0</v>
      </c>
      <c r="I47" s="434">
        <f t="shared" si="11"/>
        <v>0</v>
      </c>
      <c r="J47" s="434">
        <f t="shared" si="11"/>
        <v>0</v>
      </c>
      <c r="K47" s="434">
        <f t="shared" si="11"/>
        <v>0</v>
      </c>
      <c r="L47" s="434">
        <f t="shared" si="9"/>
        <v>0</v>
      </c>
      <c r="M47" s="434">
        <f t="shared" si="11"/>
        <v>0</v>
      </c>
      <c r="N47" s="434">
        <f t="shared" si="11"/>
        <v>0</v>
      </c>
      <c r="O47" s="434">
        <f t="shared" si="11"/>
        <v>0</v>
      </c>
      <c r="P47" s="434">
        <f t="shared" si="11"/>
        <v>0</v>
      </c>
      <c r="Q47" s="434">
        <f t="shared" si="11"/>
        <v>0</v>
      </c>
      <c r="R47" s="434">
        <f t="shared" si="11"/>
        <v>0</v>
      </c>
      <c r="S47" s="434">
        <f t="shared" si="3"/>
        <v>0</v>
      </c>
      <c r="T47" s="434">
        <f t="shared" si="11"/>
        <v>0</v>
      </c>
      <c r="U47" s="434">
        <f t="shared" si="11"/>
        <v>0</v>
      </c>
      <c r="V47" s="436">
        <f t="shared" si="11"/>
        <v>0</v>
      </c>
    </row>
    <row r="48" spans="1:23" s="3" customFormat="1" ht="12.75" customHeight="1" x14ac:dyDescent="0.2">
      <c r="A48" s="173"/>
      <c r="B48" s="121" t="s">
        <v>248</v>
      </c>
      <c r="C48" s="121" t="s">
        <v>1185</v>
      </c>
      <c r="D48" s="248"/>
      <c r="E48" s="434">
        <f>SUM(E49:E54)</f>
        <v>0</v>
      </c>
      <c r="F48" s="435" t="s">
        <v>1180</v>
      </c>
      <c r="G48" s="435" t="s">
        <v>1180</v>
      </c>
      <c r="H48" s="434">
        <f t="shared" ref="H48:V48" si="12">SUM(H49:H54)</f>
        <v>0</v>
      </c>
      <c r="I48" s="434">
        <f t="shared" si="12"/>
        <v>0</v>
      </c>
      <c r="J48" s="434">
        <f t="shared" si="12"/>
        <v>0</v>
      </c>
      <c r="K48" s="434">
        <f t="shared" si="12"/>
        <v>0</v>
      </c>
      <c r="L48" s="434">
        <f t="shared" si="9"/>
        <v>0</v>
      </c>
      <c r="M48" s="434">
        <f t="shared" si="12"/>
        <v>0</v>
      </c>
      <c r="N48" s="434">
        <f t="shared" si="12"/>
        <v>0</v>
      </c>
      <c r="O48" s="434">
        <f t="shared" si="12"/>
        <v>0</v>
      </c>
      <c r="P48" s="434">
        <f t="shared" si="12"/>
        <v>0</v>
      </c>
      <c r="Q48" s="434">
        <f t="shared" si="12"/>
        <v>0</v>
      </c>
      <c r="R48" s="434">
        <f t="shared" si="12"/>
        <v>0</v>
      </c>
      <c r="S48" s="434">
        <f t="shared" si="3"/>
        <v>0</v>
      </c>
      <c r="T48" s="434">
        <f t="shared" si="12"/>
        <v>0</v>
      </c>
      <c r="U48" s="434">
        <f t="shared" si="12"/>
        <v>0</v>
      </c>
      <c r="V48" s="436">
        <f t="shared" si="12"/>
        <v>0</v>
      </c>
      <c r="W48" s="1"/>
    </row>
    <row r="49" spans="1:23" s="3" customFormat="1" ht="12.75" customHeight="1" x14ac:dyDescent="0.2">
      <c r="A49" s="173"/>
      <c r="B49" s="121"/>
      <c r="C49" s="121" t="s">
        <v>1242</v>
      </c>
      <c r="D49" s="411" t="s">
        <v>1233</v>
      </c>
      <c r="E49" s="434"/>
      <c r="F49" s="435" t="s">
        <v>1180</v>
      </c>
      <c r="G49" s="435" t="s">
        <v>1180</v>
      </c>
      <c r="H49" s="434"/>
      <c r="I49" s="434"/>
      <c r="J49" s="434"/>
      <c r="K49" s="434"/>
      <c r="L49" s="434">
        <f t="shared" si="9"/>
        <v>0</v>
      </c>
      <c r="M49" s="434"/>
      <c r="N49" s="434"/>
      <c r="O49" s="434"/>
      <c r="P49" s="434"/>
      <c r="Q49" s="434"/>
      <c r="R49" s="434"/>
      <c r="S49" s="434">
        <f t="shared" si="3"/>
        <v>0</v>
      </c>
      <c r="T49" s="434"/>
      <c r="U49" s="434"/>
      <c r="V49" s="436">
        <f>S49+T49-U49</f>
        <v>0</v>
      </c>
      <c r="W49" s="1"/>
    </row>
    <row r="50" spans="1:23" s="3" customFormat="1" ht="12.75" customHeight="1" x14ac:dyDescent="0.2">
      <c r="A50" s="173"/>
      <c r="B50" s="121"/>
      <c r="C50" s="121" t="s">
        <v>1243</v>
      </c>
      <c r="D50" s="121" t="s">
        <v>1234</v>
      </c>
      <c r="E50" s="434"/>
      <c r="F50" s="435" t="s">
        <v>1180</v>
      </c>
      <c r="G50" s="435" t="s">
        <v>1180</v>
      </c>
      <c r="H50" s="434"/>
      <c r="I50" s="434"/>
      <c r="J50" s="434"/>
      <c r="K50" s="434"/>
      <c r="L50" s="434">
        <f t="shared" si="9"/>
        <v>0</v>
      </c>
      <c r="M50" s="434"/>
      <c r="N50" s="434"/>
      <c r="O50" s="434"/>
      <c r="P50" s="434"/>
      <c r="Q50" s="434"/>
      <c r="R50" s="434"/>
      <c r="S50" s="434">
        <f t="shared" si="3"/>
        <v>0</v>
      </c>
      <c r="T50" s="434"/>
      <c r="U50" s="434"/>
      <c r="V50" s="436">
        <f>S50+T50-U50</f>
        <v>0</v>
      </c>
      <c r="W50" s="1"/>
    </row>
    <row r="51" spans="1:23" s="3" customFormat="1" ht="12.75" customHeight="1" x14ac:dyDescent="0.2">
      <c r="A51" s="173"/>
      <c r="B51" s="121"/>
      <c r="C51" s="121" t="s">
        <v>1244</v>
      </c>
      <c r="D51" s="121" t="s">
        <v>1235</v>
      </c>
      <c r="E51" s="434"/>
      <c r="F51" s="435" t="s">
        <v>1180</v>
      </c>
      <c r="G51" s="435" t="s">
        <v>1180</v>
      </c>
      <c r="H51" s="434"/>
      <c r="I51" s="434"/>
      <c r="J51" s="434"/>
      <c r="K51" s="434"/>
      <c r="L51" s="434">
        <f t="shared" si="9"/>
        <v>0</v>
      </c>
      <c r="M51" s="434">
        <v>0</v>
      </c>
      <c r="N51" s="434"/>
      <c r="O51" s="434"/>
      <c r="P51" s="434">
        <v>0</v>
      </c>
      <c r="Q51" s="434"/>
      <c r="R51" s="434">
        <v>0</v>
      </c>
      <c r="S51" s="434">
        <f t="shared" si="3"/>
        <v>0</v>
      </c>
      <c r="T51" s="434"/>
      <c r="U51" s="434"/>
      <c r="V51" s="436">
        <f>S51+T51-U51</f>
        <v>0</v>
      </c>
      <c r="W51" s="1"/>
    </row>
    <row r="52" spans="1:23" s="3" customFormat="1" ht="12.75" customHeight="1" x14ac:dyDescent="0.2">
      <c r="A52" s="173"/>
      <c r="B52" s="121"/>
      <c r="C52" s="121" t="s">
        <v>1245</v>
      </c>
      <c r="D52" s="121" t="s">
        <v>1236</v>
      </c>
      <c r="E52" s="434"/>
      <c r="F52" s="435" t="s">
        <v>1180</v>
      </c>
      <c r="G52" s="435" t="s">
        <v>1180</v>
      </c>
      <c r="H52" s="434"/>
      <c r="I52" s="434"/>
      <c r="J52" s="434"/>
      <c r="K52" s="434"/>
      <c r="L52" s="434">
        <f t="shared" si="9"/>
        <v>0</v>
      </c>
      <c r="M52" s="434"/>
      <c r="N52" s="434"/>
      <c r="O52" s="434"/>
      <c r="P52" s="434"/>
      <c r="Q52" s="434"/>
      <c r="R52" s="434"/>
      <c r="S52" s="434">
        <f t="shared" si="3"/>
        <v>0</v>
      </c>
      <c r="T52" s="434"/>
      <c r="U52" s="434"/>
      <c r="V52" s="436">
        <f>S52+T52-U52</f>
        <v>0</v>
      </c>
      <c r="W52" s="1"/>
    </row>
    <row r="53" spans="1:23" s="3" customFormat="1" ht="12.75" customHeight="1" x14ac:dyDescent="0.2">
      <c r="A53" s="173"/>
      <c r="B53" s="121"/>
      <c r="C53" s="121" t="s">
        <v>1246</v>
      </c>
      <c r="D53" s="121" t="s">
        <v>1237</v>
      </c>
      <c r="E53" s="434"/>
      <c r="F53" s="435" t="s">
        <v>1180</v>
      </c>
      <c r="G53" s="435" t="s">
        <v>1180</v>
      </c>
      <c r="H53" s="434"/>
      <c r="I53" s="434"/>
      <c r="J53" s="434"/>
      <c r="K53" s="434"/>
      <c r="L53" s="434">
        <f t="shared" si="9"/>
        <v>0</v>
      </c>
      <c r="M53" s="434"/>
      <c r="N53" s="434"/>
      <c r="O53" s="434"/>
      <c r="P53" s="434"/>
      <c r="Q53" s="434"/>
      <c r="R53" s="434"/>
      <c r="S53" s="434">
        <f t="shared" si="3"/>
        <v>0</v>
      </c>
      <c r="T53" s="434"/>
      <c r="U53" s="434"/>
      <c r="V53" s="436">
        <f>S53+T53-U53</f>
        <v>0</v>
      </c>
      <c r="W53" s="1"/>
    </row>
    <row r="54" spans="1:23" s="3" customFormat="1" ht="12.75" customHeight="1" x14ac:dyDescent="0.2">
      <c r="A54" s="173"/>
      <c r="B54" s="121"/>
      <c r="C54" s="121" t="s">
        <v>1247</v>
      </c>
      <c r="D54" s="121" t="s">
        <v>46</v>
      </c>
      <c r="E54" s="434"/>
      <c r="F54" s="435" t="s">
        <v>1180</v>
      </c>
      <c r="G54" s="435" t="s">
        <v>1180</v>
      </c>
      <c r="H54" s="434"/>
      <c r="I54" s="434"/>
      <c r="J54" s="434"/>
      <c r="K54" s="434"/>
      <c r="L54" s="434">
        <f t="shared" si="9"/>
        <v>0</v>
      </c>
      <c r="M54" s="434"/>
      <c r="N54" s="434"/>
      <c r="O54" s="434"/>
      <c r="P54" s="434"/>
      <c r="Q54" s="434"/>
      <c r="R54" s="434"/>
      <c r="S54" s="434">
        <f t="shared" si="3"/>
        <v>0</v>
      </c>
      <c r="T54" s="434"/>
      <c r="U54" s="434"/>
      <c r="V54" s="436"/>
      <c r="W54" s="1"/>
    </row>
    <row r="55" spans="1:23" s="3" customFormat="1" ht="12.75" customHeight="1" x14ac:dyDescent="0.2">
      <c r="A55" s="173"/>
      <c r="B55" s="121" t="s">
        <v>249</v>
      </c>
      <c r="C55" s="121" t="s">
        <v>1186</v>
      </c>
      <c r="D55" s="121"/>
      <c r="E55" s="434">
        <f>SUM(E56:E61)</f>
        <v>0</v>
      </c>
      <c r="F55" s="435" t="s">
        <v>1180</v>
      </c>
      <c r="G55" s="435" t="s">
        <v>1180</v>
      </c>
      <c r="H55" s="434">
        <f t="shared" ref="H55:V55" si="13">SUM(H56:H61)</f>
        <v>0</v>
      </c>
      <c r="I55" s="434">
        <f t="shared" si="13"/>
        <v>0</v>
      </c>
      <c r="J55" s="434">
        <f t="shared" si="13"/>
        <v>0</v>
      </c>
      <c r="K55" s="434">
        <f t="shared" si="13"/>
        <v>0</v>
      </c>
      <c r="L55" s="434">
        <f t="shared" si="9"/>
        <v>0</v>
      </c>
      <c r="M55" s="434">
        <f t="shared" si="13"/>
        <v>0</v>
      </c>
      <c r="N55" s="434">
        <f t="shared" si="13"/>
        <v>0</v>
      </c>
      <c r="O55" s="434">
        <f t="shared" si="13"/>
        <v>0</v>
      </c>
      <c r="P55" s="434">
        <f t="shared" si="13"/>
        <v>0</v>
      </c>
      <c r="Q55" s="434">
        <f t="shared" si="13"/>
        <v>0</v>
      </c>
      <c r="R55" s="434">
        <f t="shared" si="13"/>
        <v>0</v>
      </c>
      <c r="S55" s="434">
        <f t="shared" si="3"/>
        <v>0</v>
      </c>
      <c r="T55" s="434">
        <f t="shared" si="13"/>
        <v>0</v>
      </c>
      <c r="U55" s="434">
        <f t="shared" si="13"/>
        <v>0</v>
      </c>
      <c r="V55" s="436">
        <f t="shared" si="13"/>
        <v>0</v>
      </c>
      <c r="W55" s="1"/>
    </row>
    <row r="56" spans="1:23" s="3" customFormat="1" ht="12.75" customHeight="1" x14ac:dyDescent="0.2">
      <c r="A56" s="173"/>
      <c r="B56" s="121"/>
      <c r="C56" s="121" t="s">
        <v>1248</v>
      </c>
      <c r="D56" s="411" t="s">
        <v>1233</v>
      </c>
      <c r="E56" s="434"/>
      <c r="F56" s="435" t="s">
        <v>1180</v>
      </c>
      <c r="G56" s="435" t="s">
        <v>1180</v>
      </c>
      <c r="H56" s="434"/>
      <c r="I56" s="434"/>
      <c r="J56" s="434"/>
      <c r="K56" s="434"/>
      <c r="L56" s="434">
        <f t="shared" si="9"/>
        <v>0</v>
      </c>
      <c r="M56" s="434"/>
      <c r="N56" s="434"/>
      <c r="O56" s="434"/>
      <c r="P56" s="434"/>
      <c r="Q56" s="434"/>
      <c r="R56" s="434"/>
      <c r="S56" s="434">
        <f t="shared" si="3"/>
        <v>0</v>
      </c>
      <c r="T56" s="434"/>
      <c r="U56" s="434"/>
      <c r="V56" s="436">
        <f>S56+T56-U56</f>
        <v>0</v>
      </c>
      <c r="W56" s="1"/>
    </row>
    <row r="57" spans="1:23" s="3" customFormat="1" ht="12.75" customHeight="1" x14ac:dyDescent="0.2">
      <c r="A57" s="173"/>
      <c r="B57" s="121"/>
      <c r="C57" s="121" t="s">
        <v>1249</v>
      </c>
      <c r="D57" s="121" t="s">
        <v>1234</v>
      </c>
      <c r="E57" s="434"/>
      <c r="F57" s="435" t="s">
        <v>1180</v>
      </c>
      <c r="G57" s="435" t="s">
        <v>1180</v>
      </c>
      <c r="H57" s="434"/>
      <c r="I57" s="434"/>
      <c r="J57" s="434"/>
      <c r="K57" s="434"/>
      <c r="L57" s="434">
        <f t="shared" si="9"/>
        <v>0</v>
      </c>
      <c r="M57" s="434"/>
      <c r="N57" s="434"/>
      <c r="O57" s="434"/>
      <c r="P57" s="434"/>
      <c r="Q57" s="434"/>
      <c r="R57" s="434"/>
      <c r="S57" s="434">
        <f t="shared" si="3"/>
        <v>0</v>
      </c>
      <c r="T57" s="434"/>
      <c r="U57" s="434"/>
      <c r="V57" s="436">
        <f>S57+T57-U57</f>
        <v>0</v>
      </c>
      <c r="W57" s="1"/>
    </row>
    <row r="58" spans="1:23" s="3" customFormat="1" ht="12.75" customHeight="1" x14ac:dyDescent="0.2">
      <c r="A58" s="173"/>
      <c r="B58" s="121"/>
      <c r="C58" s="121" t="s">
        <v>1250</v>
      </c>
      <c r="D58" s="121" t="s">
        <v>1235</v>
      </c>
      <c r="E58" s="434"/>
      <c r="F58" s="435" t="s">
        <v>1180</v>
      </c>
      <c r="G58" s="435" t="s">
        <v>1180</v>
      </c>
      <c r="H58" s="434"/>
      <c r="I58" s="434"/>
      <c r="J58" s="434"/>
      <c r="K58" s="434"/>
      <c r="L58" s="434">
        <f t="shared" si="9"/>
        <v>0</v>
      </c>
      <c r="M58" s="434"/>
      <c r="N58" s="434"/>
      <c r="O58" s="434"/>
      <c r="P58" s="434"/>
      <c r="Q58" s="434"/>
      <c r="R58" s="434"/>
      <c r="S58" s="434">
        <f t="shared" si="3"/>
        <v>0</v>
      </c>
      <c r="T58" s="434"/>
      <c r="U58" s="434"/>
      <c r="V58" s="436">
        <f>S58+T58-U58</f>
        <v>0</v>
      </c>
      <c r="W58" s="1"/>
    </row>
    <row r="59" spans="1:23" s="3" customFormat="1" ht="12.75" customHeight="1" x14ac:dyDescent="0.2">
      <c r="A59" s="173"/>
      <c r="B59" s="121"/>
      <c r="C59" s="121" t="s">
        <v>1251</v>
      </c>
      <c r="D59" s="121" t="s">
        <v>1236</v>
      </c>
      <c r="E59" s="434"/>
      <c r="F59" s="435" t="s">
        <v>1180</v>
      </c>
      <c r="G59" s="435" t="s">
        <v>1180</v>
      </c>
      <c r="H59" s="434"/>
      <c r="I59" s="434"/>
      <c r="J59" s="434"/>
      <c r="K59" s="434"/>
      <c r="L59" s="434">
        <f t="shared" si="9"/>
        <v>0</v>
      </c>
      <c r="M59" s="434"/>
      <c r="N59" s="434"/>
      <c r="O59" s="434"/>
      <c r="P59" s="434"/>
      <c r="Q59" s="434"/>
      <c r="R59" s="434"/>
      <c r="S59" s="434">
        <f t="shared" si="3"/>
        <v>0</v>
      </c>
      <c r="T59" s="434"/>
      <c r="U59" s="434"/>
      <c r="V59" s="436">
        <f>S59+T59-U59</f>
        <v>0</v>
      </c>
      <c r="W59" s="1"/>
    </row>
    <row r="60" spans="1:23" s="3" customFormat="1" ht="12.75" customHeight="1" x14ac:dyDescent="0.2">
      <c r="A60" s="173"/>
      <c r="B60" s="121"/>
      <c r="C60" s="121" t="s">
        <v>1252</v>
      </c>
      <c r="D60" s="121" t="s">
        <v>1237</v>
      </c>
      <c r="E60" s="434"/>
      <c r="F60" s="435" t="s">
        <v>1180</v>
      </c>
      <c r="G60" s="435" t="s">
        <v>1180</v>
      </c>
      <c r="H60" s="434"/>
      <c r="I60" s="434"/>
      <c r="J60" s="434"/>
      <c r="K60" s="434"/>
      <c r="L60" s="434">
        <f t="shared" si="9"/>
        <v>0</v>
      </c>
      <c r="M60" s="434"/>
      <c r="N60" s="434"/>
      <c r="O60" s="434"/>
      <c r="P60" s="434"/>
      <c r="Q60" s="434"/>
      <c r="R60" s="434"/>
      <c r="S60" s="434">
        <f t="shared" si="3"/>
        <v>0</v>
      </c>
      <c r="T60" s="434"/>
      <c r="U60" s="434"/>
      <c r="V60" s="436">
        <f>S60+T60-U60</f>
        <v>0</v>
      </c>
      <c r="W60" s="1"/>
    </row>
    <row r="61" spans="1:23" s="3" customFormat="1" ht="12.75" customHeight="1" x14ac:dyDescent="0.2">
      <c r="A61" s="173"/>
      <c r="B61" s="121"/>
      <c r="C61" s="121" t="s">
        <v>1253</v>
      </c>
      <c r="D61" s="121" t="s">
        <v>46</v>
      </c>
      <c r="E61" s="434"/>
      <c r="F61" s="435" t="s">
        <v>1180</v>
      </c>
      <c r="G61" s="435" t="s">
        <v>1180</v>
      </c>
      <c r="H61" s="434"/>
      <c r="I61" s="434"/>
      <c r="J61" s="434"/>
      <c r="K61" s="434"/>
      <c r="L61" s="434">
        <f t="shared" si="9"/>
        <v>0</v>
      </c>
      <c r="M61" s="434"/>
      <c r="N61" s="434"/>
      <c r="O61" s="434"/>
      <c r="P61" s="434"/>
      <c r="Q61" s="434"/>
      <c r="R61" s="434"/>
      <c r="S61" s="434">
        <f t="shared" si="3"/>
        <v>0</v>
      </c>
      <c r="T61" s="434"/>
      <c r="U61" s="434"/>
      <c r="V61" s="436"/>
      <c r="W61" s="1"/>
    </row>
    <row r="62" spans="1:23" s="3" customFormat="1" ht="12.75" customHeight="1" x14ac:dyDescent="0.2">
      <c r="A62" s="173"/>
      <c r="B62" s="121" t="s">
        <v>250</v>
      </c>
      <c r="C62" s="121" t="s">
        <v>1187</v>
      </c>
      <c r="D62" s="121"/>
      <c r="E62" s="434">
        <f>SUM(E63:E68)</f>
        <v>0</v>
      </c>
      <c r="F62" s="435" t="s">
        <v>1180</v>
      </c>
      <c r="G62" s="435" t="s">
        <v>1180</v>
      </c>
      <c r="H62" s="434">
        <f t="shared" ref="H62:V62" si="14">SUM(H63:H68)</f>
        <v>0</v>
      </c>
      <c r="I62" s="434">
        <f t="shared" si="14"/>
        <v>0</v>
      </c>
      <c r="J62" s="434">
        <f t="shared" si="14"/>
        <v>0</v>
      </c>
      <c r="K62" s="434">
        <f t="shared" si="14"/>
        <v>0</v>
      </c>
      <c r="L62" s="434">
        <f t="shared" si="9"/>
        <v>0</v>
      </c>
      <c r="M62" s="434">
        <f t="shared" si="14"/>
        <v>0</v>
      </c>
      <c r="N62" s="434">
        <f t="shared" si="14"/>
        <v>0</v>
      </c>
      <c r="O62" s="434">
        <f t="shared" si="14"/>
        <v>0</v>
      </c>
      <c r="P62" s="434">
        <f t="shared" si="14"/>
        <v>0</v>
      </c>
      <c r="Q62" s="434">
        <f t="shared" si="14"/>
        <v>0</v>
      </c>
      <c r="R62" s="434">
        <f t="shared" si="14"/>
        <v>0</v>
      </c>
      <c r="S62" s="434">
        <f>L62+M62+N62+O62-P62-Q62-R62</f>
        <v>0</v>
      </c>
      <c r="T62" s="434">
        <f t="shared" si="14"/>
        <v>0</v>
      </c>
      <c r="U62" s="434">
        <f t="shared" si="14"/>
        <v>0</v>
      </c>
      <c r="V62" s="436">
        <f t="shared" si="14"/>
        <v>0</v>
      </c>
      <c r="W62" s="1"/>
    </row>
    <row r="63" spans="1:23" s="3" customFormat="1" ht="12.75" customHeight="1" x14ac:dyDescent="0.2">
      <c r="A63" s="173"/>
      <c r="B63" s="121"/>
      <c r="C63" s="121" t="s">
        <v>1217</v>
      </c>
      <c r="D63" s="411" t="s">
        <v>1233</v>
      </c>
      <c r="E63" s="434"/>
      <c r="F63" s="435" t="s">
        <v>1180</v>
      </c>
      <c r="G63" s="435" t="s">
        <v>1180</v>
      </c>
      <c r="H63" s="434"/>
      <c r="I63" s="434"/>
      <c r="J63" s="434"/>
      <c r="K63" s="434"/>
      <c r="L63" s="434">
        <f t="shared" si="9"/>
        <v>0</v>
      </c>
      <c r="M63" s="434"/>
      <c r="N63" s="434"/>
      <c r="O63" s="434"/>
      <c r="P63" s="434"/>
      <c r="Q63" s="434"/>
      <c r="R63" s="434"/>
      <c r="S63" s="434">
        <f t="shared" si="3"/>
        <v>0</v>
      </c>
      <c r="T63" s="434"/>
      <c r="U63" s="434"/>
      <c r="V63" s="436">
        <f t="shared" ref="V63:V68" si="15">S63+T63-U63</f>
        <v>0</v>
      </c>
      <c r="W63" s="1"/>
    </row>
    <row r="64" spans="1:23" s="3" customFormat="1" ht="12.75" customHeight="1" x14ac:dyDescent="0.2">
      <c r="A64" s="173"/>
      <c r="B64" s="121"/>
      <c r="C64" s="121" t="s">
        <v>1218</v>
      </c>
      <c r="D64" s="121" t="s">
        <v>1234</v>
      </c>
      <c r="E64" s="434"/>
      <c r="F64" s="435" t="s">
        <v>1180</v>
      </c>
      <c r="G64" s="435" t="s">
        <v>1180</v>
      </c>
      <c r="H64" s="434"/>
      <c r="I64" s="434"/>
      <c r="J64" s="434"/>
      <c r="K64" s="434"/>
      <c r="L64" s="434">
        <f t="shared" si="9"/>
        <v>0</v>
      </c>
      <c r="M64" s="434"/>
      <c r="N64" s="434"/>
      <c r="O64" s="434"/>
      <c r="P64" s="434"/>
      <c r="Q64" s="434"/>
      <c r="R64" s="434"/>
      <c r="S64" s="434">
        <f t="shared" si="3"/>
        <v>0</v>
      </c>
      <c r="T64" s="434"/>
      <c r="U64" s="434"/>
      <c r="V64" s="436">
        <f t="shared" si="15"/>
        <v>0</v>
      </c>
      <c r="W64" s="1"/>
    </row>
    <row r="65" spans="1:23" s="3" customFormat="1" ht="12.75" customHeight="1" x14ac:dyDescent="0.2">
      <c r="A65" s="173"/>
      <c r="B65" s="121"/>
      <c r="C65" s="121" t="s">
        <v>1219</v>
      </c>
      <c r="D65" s="121" t="s">
        <v>1235</v>
      </c>
      <c r="E65" s="434"/>
      <c r="F65" s="435" t="s">
        <v>1180</v>
      </c>
      <c r="G65" s="435" t="s">
        <v>1180</v>
      </c>
      <c r="H65" s="434"/>
      <c r="I65" s="434"/>
      <c r="J65" s="434"/>
      <c r="K65" s="434"/>
      <c r="L65" s="434">
        <f t="shared" si="9"/>
        <v>0</v>
      </c>
      <c r="M65" s="434"/>
      <c r="N65" s="434"/>
      <c r="O65" s="434"/>
      <c r="P65" s="434"/>
      <c r="Q65" s="434"/>
      <c r="R65" s="434"/>
      <c r="S65" s="434">
        <f t="shared" si="3"/>
        <v>0</v>
      </c>
      <c r="T65" s="434"/>
      <c r="U65" s="434"/>
      <c r="V65" s="436">
        <f t="shared" si="15"/>
        <v>0</v>
      </c>
      <c r="W65" s="1"/>
    </row>
    <row r="66" spans="1:23" s="3" customFormat="1" ht="12.75" customHeight="1" x14ac:dyDescent="0.2">
      <c r="A66" s="173"/>
      <c r="B66" s="121"/>
      <c r="C66" s="121" t="s">
        <v>1220</v>
      </c>
      <c r="D66" s="121" t="s">
        <v>1236</v>
      </c>
      <c r="E66" s="434"/>
      <c r="F66" s="435" t="s">
        <v>1180</v>
      </c>
      <c r="G66" s="435" t="s">
        <v>1180</v>
      </c>
      <c r="H66" s="434"/>
      <c r="I66" s="434"/>
      <c r="J66" s="434"/>
      <c r="K66" s="434"/>
      <c r="L66" s="434">
        <f t="shared" si="9"/>
        <v>0</v>
      </c>
      <c r="M66" s="434"/>
      <c r="N66" s="434"/>
      <c r="O66" s="434"/>
      <c r="P66" s="434"/>
      <c r="Q66" s="434"/>
      <c r="R66" s="434"/>
      <c r="S66" s="434">
        <f t="shared" si="3"/>
        <v>0</v>
      </c>
      <c r="T66" s="434"/>
      <c r="U66" s="434"/>
      <c r="V66" s="436">
        <f t="shared" si="15"/>
        <v>0</v>
      </c>
      <c r="W66" s="1"/>
    </row>
    <row r="67" spans="1:23" s="3" customFormat="1" ht="12.75" customHeight="1" x14ac:dyDescent="0.2">
      <c r="A67" s="173"/>
      <c r="B67" s="121"/>
      <c r="C67" s="121" t="s">
        <v>1221</v>
      </c>
      <c r="D67" s="121" t="s">
        <v>1237</v>
      </c>
      <c r="E67" s="434"/>
      <c r="F67" s="435" t="s">
        <v>1180</v>
      </c>
      <c r="G67" s="435" t="s">
        <v>1180</v>
      </c>
      <c r="H67" s="434"/>
      <c r="I67" s="434"/>
      <c r="J67" s="434"/>
      <c r="K67" s="434"/>
      <c r="L67" s="434">
        <f t="shared" si="9"/>
        <v>0</v>
      </c>
      <c r="M67" s="434"/>
      <c r="N67" s="434"/>
      <c r="O67" s="434"/>
      <c r="P67" s="434"/>
      <c r="Q67" s="434"/>
      <c r="R67" s="434"/>
      <c r="S67" s="434">
        <f t="shared" si="3"/>
        <v>0</v>
      </c>
      <c r="T67" s="434"/>
      <c r="U67" s="434"/>
      <c r="V67" s="436">
        <f t="shared" si="15"/>
        <v>0</v>
      </c>
      <c r="W67" s="1"/>
    </row>
    <row r="68" spans="1:23" s="3" customFormat="1" ht="12.75" customHeight="1" x14ac:dyDescent="0.2">
      <c r="A68" s="173"/>
      <c r="B68" s="121"/>
      <c r="C68" s="121" t="s">
        <v>1222</v>
      </c>
      <c r="D68" s="121" t="s">
        <v>46</v>
      </c>
      <c r="E68" s="434"/>
      <c r="F68" s="435" t="s">
        <v>1180</v>
      </c>
      <c r="G68" s="435" t="s">
        <v>1180</v>
      </c>
      <c r="H68" s="434"/>
      <c r="I68" s="434"/>
      <c r="J68" s="434"/>
      <c r="K68" s="434"/>
      <c r="L68" s="434">
        <f t="shared" si="9"/>
        <v>0</v>
      </c>
      <c r="M68" s="434"/>
      <c r="N68" s="434"/>
      <c r="O68" s="434"/>
      <c r="P68" s="434"/>
      <c r="Q68" s="434"/>
      <c r="R68" s="434"/>
      <c r="S68" s="434">
        <f t="shared" ref="S68:S121" si="16">L68+M68+N68+O68-P68-Q68-R68</f>
        <v>0</v>
      </c>
      <c r="T68" s="434"/>
      <c r="U68" s="434"/>
      <c r="V68" s="436">
        <f t="shared" si="15"/>
        <v>0</v>
      </c>
      <c r="W68" s="1"/>
    </row>
    <row r="69" spans="1:23" s="3" customFormat="1" ht="12.75" customHeight="1" x14ac:dyDescent="0.2">
      <c r="A69" s="173"/>
      <c r="B69" s="121" t="s">
        <v>456</v>
      </c>
      <c r="C69" s="121" t="s">
        <v>1188</v>
      </c>
      <c r="D69" s="121"/>
      <c r="E69" s="434">
        <f>SUM(E70:E75)</f>
        <v>0</v>
      </c>
      <c r="F69" s="435" t="s">
        <v>1180</v>
      </c>
      <c r="G69" s="435" t="s">
        <v>1180</v>
      </c>
      <c r="H69" s="434">
        <f t="shared" ref="H69:V69" si="17">SUM(H70:H75)</f>
        <v>0</v>
      </c>
      <c r="I69" s="434">
        <f t="shared" si="17"/>
        <v>0</v>
      </c>
      <c r="J69" s="434">
        <f t="shared" si="17"/>
        <v>0</v>
      </c>
      <c r="K69" s="434">
        <f t="shared" si="17"/>
        <v>0</v>
      </c>
      <c r="L69" s="434">
        <f t="shared" si="9"/>
        <v>0</v>
      </c>
      <c r="M69" s="434">
        <f t="shared" si="17"/>
        <v>0</v>
      </c>
      <c r="N69" s="434">
        <f t="shared" si="17"/>
        <v>0</v>
      </c>
      <c r="O69" s="434">
        <f t="shared" si="17"/>
        <v>0</v>
      </c>
      <c r="P69" s="434">
        <f t="shared" si="17"/>
        <v>0</v>
      </c>
      <c r="Q69" s="434">
        <f t="shared" si="17"/>
        <v>0</v>
      </c>
      <c r="R69" s="434">
        <f t="shared" si="17"/>
        <v>0</v>
      </c>
      <c r="S69" s="434">
        <f t="shared" si="16"/>
        <v>0</v>
      </c>
      <c r="T69" s="434">
        <f t="shared" si="17"/>
        <v>0</v>
      </c>
      <c r="U69" s="434">
        <f t="shared" si="17"/>
        <v>0</v>
      </c>
      <c r="V69" s="436">
        <f t="shared" si="17"/>
        <v>0</v>
      </c>
      <c r="W69" s="1"/>
    </row>
    <row r="70" spans="1:23" s="3" customFormat="1" ht="12.75" customHeight="1" x14ac:dyDescent="0.2">
      <c r="A70" s="173"/>
      <c r="B70" s="121"/>
      <c r="C70" s="121" t="s">
        <v>1223</v>
      </c>
      <c r="D70" s="411" t="s">
        <v>1233</v>
      </c>
      <c r="E70" s="434"/>
      <c r="F70" s="435" t="s">
        <v>1180</v>
      </c>
      <c r="G70" s="435" t="s">
        <v>1180</v>
      </c>
      <c r="H70" s="434"/>
      <c r="I70" s="434"/>
      <c r="J70" s="434"/>
      <c r="K70" s="434"/>
      <c r="L70" s="434">
        <f t="shared" ref="L70:L97" si="18">H70-I70-J70-K70</f>
        <v>0</v>
      </c>
      <c r="M70" s="434"/>
      <c r="N70" s="434"/>
      <c r="O70" s="434"/>
      <c r="P70" s="434"/>
      <c r="Q70" s="434"/>
      <c r="R70" s="434"/>
      <c r="S70" s="434">
        <f t="shared" si="16"/>
        <v>0</v>
      </c>
      <c r="T70" s="434"/>
      <c r="U70" s="434"/>
      <c r="V70" s="436">
        <f t="shared" ref="V70:V75" si="19">S70+T70-U70</f>
        <v>0</v>
      </c>
      <c r="W70" s="1"/>
    </row>
    <row r="71" spans="1:23" ht="12.75" customHeight="1" x14ac:dyDescent="0.2">
      <c r="A71" s="173"/>
      <c r="B71" s="121"/>
      <c r="C71" s="121" t="s">
        <v>1224</v>
      </c>
      <c r="D71" s="121" t="s">
        <v>1234</v>
      </c>
      <c r="E71" s="434"/>
      <c r="F71" s="435" t="s">
        <v>1180</v>
      </c>
      <c r="G71" s="435" t="s">
        <v>1180</v>
      </c>
      <c r="H71" s="434"/>
      <c r="I71" s="434"/>
      <c r="J71" s="434"/>
      <c r="K71" s="434"/>
      <c r="L71" s="434">
        <f t="shared" si="18"/>
        <v>0</v>
      </c>
      <c r="M71" s="434"/>
      <c r="N71" s="434"/>
      <c r="O71" s="434"/>
      <c r="P71" s="434"/>
      <c r="Q71" s="434"/>
      <c r="R71" s="434"/>
      <c r="S71" s="434">
        <f t="shared" si="16"/>
        <v>0</v>
      </c>
      <c r="T71" s="434"/>
      <c r="U71" s="434"/>
      <c r="V71" s="436">
        <f t="shared" si="19"/>
        <v>0</v>
      </c>
    </row>
    <row r="72" spans="1:23" s="3" customFormat="1" ht="12.75" customHeight="1" x14ac:dyDescent="0.2">
      <c r="A72" s="173"/>
      <c r="B72" s="121"/>
      <c r="C72" s="121" t="s">
        <v>1238</v>
      </c>
      <c r="D72" s="121" t="s">
        <v>1235</v>
      </c>
      <c r="E72" s="434"/>
      <c r="F72" s="435" t="s">
        <v>1180</v>
      </c>
      <c r="G72" s="435" t="s">
        <v>1180</v>
      </c>
      <c r="H72" s="434"/>
      <c r="I72" s="434"/>
      <c r="J72" s="434"/>
      <c r="K72" s="434"/>
      <c r="L72" s="434">
        <f t="shared" si="18"/>
        <v>0</v>
      </c>
      <c r="M72" s="434"/>
      <c r="N72" s="434"/>
      <c r="O72" s="434"/>
      <c r="P72" s="434"/>
      <c r="Q72" s="434"/>
      <c r="R72" s="434"/>
      <c r="S72" s="434">
        <f t="shared" si="16"/>
        <v>0</v>
      </c>
      <c r="T72" s="434"/>
      <c r="U72" s="434"/>
      <c r="V72" s="436">
        <f t="shared" si="19"/>
        <v>0</v>
      </c>
      <c r="W72" s="1"/>
    </row>
    <row r="73" spans="1:23" ht="12.75" customHeight="1" x14ac:dyDescent="0.2">
      <c r="A73" s="173"/>
      <c r="B73" s="121"/>
      <c r="C73" s="121" t="s">
        <v>1239</v>
      </c>
      <c r="D73" s="121" t="s">
        <v>1236</v>
      </c>
      <c r="E73" s="434"/>
      <c r="F73" s="435" t="s">
        <v>1180</v>
      </c>
      <c r="G73" s="435" t="s">
        <v>1180</v>
      </c>
      <c r="H73" s="434"/>
      <c r="I73" s="434"/>
      <c r="J73" s="434"/>
      <c r="K73" s="434"/>
      <c r="L73" s="434">
        <f t="shared" si="18"/>
        <v>0</v>
      </c>
      <c r="M73" s="434"/>
      <c r="N73" s="434"/>
      <c r="O73" s="434"/>
      <c r="P73" s="434"/>
      <c r="Q73" s="434"/>
      <c r="R73" s="434"/>
      <c r="S73" s="434">
        <f t="shared" si="16"/>
        <v>0</v>
      </c>
      <c r="T73" s="434"/>
      <c r="U73" s="434"/>
      <c r="V73" s="436">
        <f t="shared" si="19"/>
        <v>0</v>
      </c>
    </row>
    <row r="74" spans="1:23" ht="12.75" customHeight="1" x14ac:dyDescent="0.2">
      <c r="A74" s="173"/>
      <c r="B74" s="121"/>
      <c r="C74" s="121" t="s">
        <v>1240</v>
      </c>
      <c r="D74" s="121" t="s">
        <v>1237</v>
      </c>
      <c r="E74" s="434"/>
      <c r="F74" s="435" t="s">
        <v>1180</v>
      </c>
      <c r="G74" s="435" t="s">
        <v>1180</v>
      </c>
      <c r="H74" s="434"/>
      <c r="I74" s="434"/>
      <c r="J74" s="434"/>
      <c r="K74" s="434"/>
      <c r="L74" s="434">
        <f t="shared" si="18"/>
        <v>0</v>
      </c>
      <c r="M74" s="434"/>
      <c r="N74" s="434"/>
      <c r="O74" s="434"/>
      <c r="P74" s="434"/>
      <c r="Q74" s="434"/>
      <c r="R74" s="434"/>
      <c r="S74" s="434">
        <f t="shared" si="16"/>
        <v>0</v>
      </c>
      <c r="T74" s="434"/>
      <c r="U74" s="434"/>
      <c r="V74" s="436">
        <f t="shared" si="19"/>
        <v>0</v>
      </c>
    </row>
    <row r="75" spans="1:23" ht="12.75" customHeight="1" x14ac:dyDescent="0.2">
      <c r="A75" s="173"/>
      <c r="B75" s="121"/>
      <c r="C75" s="121" t="s">
        <v>1241</v>
      </c>
      <c r="D75" s="121" t="s">
        <v>46</v>
      </c>
      <c r="E75" s="434"/>
      <c r="F75" s="435" t="s">
        <v>1180</v>
      </c>
      <c r="G75" s="435" t="s">
        <v>1180</v>
      </c>
      <c r="H75" s="434"/>
      <c r="I75" s="434"/>
      <c r="J75" s="434"/>
      <c r="K75" s="434"/>
      <c r="L75" s="434">
        <f t="shared" si="18"/>
        <v>0</v>
      </c>
      <c r="M75" s="434"/>
      <c r="N75" s="434"/>
      <c r="O75" s="434"/>
      <c r="P75" s="434"/>
      <c r="Q75" s="434"/>
      <c r="R75" s="434"/>
      <c r="S75" s="434">
        <f t="shared" si="16"/>
        <v>0</v>
      </c>
      <c r="T75" s="434"/>
      <c r="U75" s="434"/>
      <c r="V75" s="436">
        <f t="shared" si="19"/>
        <v>0</v>
      </c>
    </row>
    <row r="76" spans="1:23" ht="12.75" customHeight="1" x14ac:dyDescent="0.2">
      <c r="A76" s="172">
        <v>13</v>
      </c>
      <c r="B76" s="121" t="s">
        <v>1189</v>
      </c>
      <c r="C76" s="121"/>
      <c r="D76" s="121"/>
      <c r="E76" s="434">
        <f>E77+E84+E91</f>
        <v>0</v>
      </c>
      <c r="F76" s="435" t="s">
        <v>1180</v>
      </c>
      <c r="G76" s="435" t="s">
        <v>1180</v>
      </c>
      <c r="H76" s="434">
        <f t="shared" ref="H76:V76" si="20">H77+H84+H91</f>
        <v>0</v>
      </c>
      <c r="I76" s="434">
        <f t="shared" si="20"/>
        <v>0</v>
      </c>
      <c r="J76" s="434">
        <f t="shared" si="20"/>
        <v>0</v>
      </c>
      <c r="K76" s="434">
        <f t="shared" si="20"/>
        <v>0</v>
      </c>
      <c r="L76" s="434">
        <f t="shared" si="18"/>
        <v>0</v>
      </c>
      <c r="M76" s="434">
        <f t="shared" si="20"/>
        <v>0</v>
      </c>
      <c r="N76" s="434">
        <f t="shared" si="20"/>
        <v>0</v>
      </c>
      <c r="O76" s="434">
        <f t="shared" si="20"/>
        <v>0</v>
      </c>
      <c r="P76" s="434">
        <f t="shared" si="20"/>
        <v>0</v>
      </c>
      <c r="Q76" s="434">
        <f t="shared" si="20"/>
        <v>0</v>
      </c>
      <c r="R76" s="434">
        <f t="shared" si="20"/>
        <v>0</v>
      </c>
      <c r="S76" s="434">
        <f t="shared" si="16"/>
        <v>0</v>
      </c>
      <c r="T76" s="434">
        <f t="shared" si="20"/>
        <v>0</v>
      </c>
      <c r="U76" s="434">
        <f t="shared" si="20"/>
        <v>0</v>
      </c>
      <c r="V76" s="436">
        <f t="shared" si="20"/>
        <v>0</v>
      </c>
    </row>
    <row r="77" spans="1:23" ht="12.75" customHeight="1" x14ac:dyDescent="0.2">
      <c r="A77" s="173"/>
      <c r="B77" s="121" t="s">
        <v>248</v>
      </c>
      <c r="C77" s="121" t="s">
        <v>467</v>
      </c>
      <c r="D77" s="248"/>
      <c r="E77" s="434">
        <f>SUM(E78:E83)</f>
        <v>0</v>
      </c>
      <c r="F77" s="435" t="s">
        <v>1180</v>
      </c>
      <c r="G77" s="435" t="s">
        <v>1180</v>
      </c>
      <c r="H77" s="434">
        <f t="shared" ref="H77:V77" si="21">SUM(H78:H83)</f>
        <v>0</v>
      </c>
      <c r="I77" s="434">
        <f t="shared" si="21"/>
        <v>0</v>
      </c>
      <c r="J77" s="434">
        <f t="shared" si="21"/>
        <v>0</v>
      </c>
      <c r="K77" s="434">
        <f t="shared" si="21"/>
        <v>0</v>
      </c>
      <c r="L77" s="434">
        <f t="shared" si="18"/>
        <v>0</v>
      </c>
      <c r="M77" s="434">
        <f t="shared" si="21"/>
        <v>0</v>
      </c>
      <c r="N77" s="434">
        <f t="shared" si="21"/>
        <v>0</v>
      </c>
      <c r="O77" s="434">
        <f t="shared" si="21"/>
        <v>0</v>
      </c>
      <c r="P77" s="434">
        <f t="shared" si="21"/>
        <v>0</v>
      </c>
      <c r="Q77" s="434">
        <f t="shared" si="21"/>
        <v>0</v>
      </c>
      <c r="R77" s="434">
        <f t="shared" si="21"/>
        <v>0</v>
      </c>
      <c r="S77" s="434">
        <f>L77+M77+N77+O77-P77-Q77-R77</f>
        <v>0</v>
      </c>
      <c r="T77" s="434">
        <f t="shared" si="21"/>
        <v>0</v>
      </c>
      <c r="U77" s="434">
        <f t="shared" si="21"/>
        <v>0</v>
      </c>
      <c r="V77" s="436">
        <f t="shared" si="21"/>
        <v>0</v>
      </c>
    </row>
    <row r="78" spans="1:23" ht="12.75" customHeight="1" x14ac:dyDescent="0.2">
      <c r="A78" s="173"/>
      <c r="B78" s="121"/>
      <c r="C78" s="121" t="s">
        <v>1242</v>
      </c>
      <c r="D78" s="411" t="s">
        <v>1233</v>
      </c>
      <c r="E78" s="434"/>
      <c r="F78" s="435" t="s">
        <v>1180</v>
      </c>
      <c r="G78" s="435" t="s">
        <v>1180</v>
      </c>
      <c r="H78" s="434"/>
      <c r="I78" s="434"/>
      <c r="J78" s="434"/>
      <c r="K78" s="434"/>
      <c r="L78" s="434">
        <f t="shared" si="18"/>
        <v>0</v>
      </c>
      <c r="M78" s="434"/>
      <c r="N78" s="434"/>
      <c r="O78" s="434"/>
      <c r="P78" s="434"/>
      <c r="Q78" s="434"/>
      <c r="R78" s="434"/>
      <c r="S78" s="434">
        <f t="shared" si="16"/>
        <v>0</v>
      </c>
      <c r="T78" s="434"/>
      <c r="U78" s="434"/>
      <c r="V78" s="436">
        <f t="shared" ref="V78:V83" si="22">S78+T78-U78</f>
        <v>0</v>
      </c>
    </row>
    <row r="79" spans="1:23" ht="12.75" customHeight="1" x14ac:dyDescent="0.2">
      <c r="A79" s="173"/>
      <c r="B79" s="121"/>
      <c r="C79" s="121" t="s">
        <v>1243</v>
      </c>
      <c r="D79" s="121" t="s">
        <v>1234</v>
      </c>
      <c r="E79" s="434"/>
      <c r="F79" s="435" t="s">
        <v>1180</v>
      </c>
      <c r="G79" s="435" t="s">
        <v>1180</v>
      </c>
      <c r="H79" s="434"/>
      <c r="I79" s="434"/>
      <c r="J79" s="434"/>
      <c r="K79" s="434"/>
      <c r="L79" s="434">
        <f t="shared" si="18"/>
        <v>0</v>
      </c>
      <c r="M79" s="434"/>
      <c r="N79" s="434"/>
      <c r="O79" s="434"/>
      <c r="P79" s="434"/>
      <c r="Q79" s="434"/>
      <c r="R79" s="434"/>
      <c r="S79" s="434">
        <f t="shared" si="16"/>
        <v>0</v>
      </c>
      <c r="T79" s="434"/>
      <c r="U79" s="434"/>
      <c r="V79" s="436">
        <f t="shared" si="22"/>
        <v>0</v>
      </c>
    </row>
    <row r="80" spans="1:23" ht="12.75" customHeight="1" x14ac:dyDescent="0.2">
      <c r="A80" s="173"/>
      <c r="B80" s="121"/>
      <c r="C80" s="121" t="s">
        <v>1244</v>
      </c>
      <c r="D80" s="121" t="s">
        <v>1235</v>
      </c>
      <c r="E80" s="434"/>
      <c r="F80" s="435" t="s">
        <v>1180</v>
      </c>
      <c r="G80" s="435" t="s">
        <v>1180</v>
      </c>
      <c r="H80" s="434"/>
      <c r="I80" s="434"/>
      <c r="J80" s="434"/>
      <c r="K80" s="434"/>
      <c r="L80" s="434">
        <f t="shared" si="18"/>
        <v>0</v>
      </c>
      <c r="M80" s="434"/>
      <c r="N80" s="434"/>
      <c r="O80" s="434"/>
      <c r="P80" s="434"/>
      <c r="Q80" s="434"/>
      <c r="R80" s="434"/>
      <c r="S80" s="434">
        <f t="shared" si="16"/>
        <v>0</v>
      </c>
      <c r="T80" s="434"/>
      <c r="U80" s="434"/>
      <c r="V80" s="436">
        <f t="shared" si="22"/>
        <v>0</v>
      </c>
    </row>
    <row r="81" spans="1:22" ht="12.75" customHeight="1" x14ac:dyDescent="0.2">
      <c r="A81" s="173"/>
      <c r="B81" s="121"/>
      <c r="C81" s="121" t="s">
        <v>1245</v>
      </c>
      <c r="D81" s="121" t="s">
        <v>1236</v>
      </c>
      <c r="E81" s="434"/>
      <c r="F81" s="435" t="s">
        <v>1180</v>
      </c>
      <c r="G81" s="435" t="s">
        <v>1180</v>
      </c>
      <c r="H81" s="434"/>
      <c r="I81" s="434"/>
      <c r="J81" s="434"/>
      <c r="K81" s="434"/>
      <c r="L81" s="434">
        <f t="shared" si="18"/>
        <v>0</v>
      </c>
      <c r="M81" s="434"/>
      <c r="N81" s="434"/>
      <c r="O81" s="434"/>
      <c r="P81" s="434"/>
      <c r="Q81" s="434"/>
      <c r="R81" s="434"/>
      <c r="S81" s="434">
        <f t="shared" si="16"/>
        <v>0</v>
      </c>
      <c r="T81" s="434"/>
      <c r="U81" s="434"/>
      <c r="V81" s="436">
        <f t="shared" si="22"/>
        <v>0</v>
      </c>
    </row>
    <row r="82" spans="1:22" ht="12.75" customHeight="1" x14ac:dyDescent="0.2">
      <c r="A82" s="173"/>
      <c r="B82" s="121"/>
      <c r="C82" s="121" t="s">
        <v>1246</v>
      </c>
      <c r="D82" s="121" t="s">
        <v>1237</v>
      </c>
      <c r="E82" s="434"/>
      <c r="F82" s="435" t="s">
        <v>1180</v>
      </c>
      <c r="G82" s="435" t="s">
        <v>1180</v>
      </c>
      <c r="H82" s="434"/>
      <c r="I82" s="434"/>
      <c r="J82" s="434"/>
      <c r="K82" s="434"/>
      <c r="L82" s="434">
        <f t="shared" si="18"/>
        <v>0</v>
      </c>
      <c r="M82" s="434"/>
      <c r="N82" s="434"/>
      <c r="O82" s="434"/>
      <c r="P82" s="434"/>
      <c r="Q82" s="434"/>
      <c r="R82" s="434"/>
      <c r="S82" s="434">
        <f t="shared" si="16"/>
        <v>0</v>
      </c>
      <c r="T82" s="434"/>
      <c r="U82" s="434"/>
      <c r="V82" s="436">
        <f t="shared" si="22"/>
        <v>0</v>
      </c>
    </row>
    <row r="83" spans="1:22" ht="12.75" customHeight="1" x14ac:dyDescent="0.2">
      <c r="A83" s="173"/>
      <c r="B83" s="121"/>
      <c r="C83" s="121" t="s">
        <v>1247</v>
      </c>
      <c r="D83" s="121" t="s">
        <v>46</v>
      </c>
      <c r="E83" s="434"/>
      <c r="F83" s="435" t="s">
        <v>1180</v>
      </c>
      <c r="G83" s="435" t="s">
        <v>1180</v>
      </c>
      <c r="H83" s="434"/>
      <c r="I83" s="434"/>
      <c r="J83" s="434"/>
      <c r="K83" s="434"/>
      <c r="L83" s="434">
        <f t="shared" si="18"/>
        <v>0</v>
      </c>
      <c r="M83" s="434"/>
      <c r="N83" s="434"/>
      <c r="O83" s="434"/>
      <c r="P83" s="434"/>
      <c r="Q83" s="434"/>
      <c r="R83" s="434"/>
      <c r="S83" s="434">
        <f t="shared" si="16"/>
        <v>0</v>
      </c>
      <c r="T83" s="434"/>
      <c r="U83" s="434"/>
      <c r="V83" s="436">
        <f t="shared" si="22"/>
        <v>0</v>
      </c>
    </row>
    <row r="84" spans="1:22" ht="12.75" customHeight="1" x14ac:dyDescent="0.2">
      <c r="A84" s="173"/>
      <c r="B84" s="121" t="s">
        <v>249</v>
      </c>
      <c r="C84" s="121" t="s">
        <v>1190</v>
      </c>
      <c r="D84" s="248"/>
      <c r="E84" s="434">
        <f>SUM(E85:E90)</f>
        <v>0</v>
      </c>
      <c r="F84" s="435" t="s">
        <v>1180</v>
      </c>
      <c r="G84" s="435" t="s">
        <v>1180</v>
      </c>
      <c r="H84" s="434">
        <f t="shared" ref="H84:V84" si="23">SUM(H85:H90)</f>
        <v>0</v>
      </c>
      <c r="I84" s="434">
        <f t="shared" si="23"/>
        <v>0</v>
      </c>
      <c r="J84" s="434">
        <f t="shared" si="23"/>
        <v>0</v>
      </c>
      <c r="K84" s="434">
        <f t="shared" si="23"/>
        <v>0</v>
      </c>
      <c r="L84" s="434">
        <f t="shared" si="18"/>
        <v>0</v>
      </c>
      <c r="M84" s="434">
        <f t="shared" si="23"/>
        <v>0</v>
      </c>
      <c r="N84" s="434">
        <f t="shared" si="23"/>
        <v>0</v>
      </c>
      <c r="O84" s="434">
        <f t="shared" si="23"/>
        <v>0</v>
      </c>
      <c r="P84" s="434">
        <f t="shared" si="23"/>
        <v>0</v>
      </c>
      <c r="Q84" s="434">
        <f t="shared" si="23"/>
        <v>0</v>
      </c>
      <c r="R84" s="434">
        <f t="shared" si="23"/>
        <v>0</v>
      </c>
      <c r="S84" s="434">
        <f t="shared" si="16"/>
        <v>0</v>
      </c>
      <c r="T84" s="434">
        <f t="shared" si="23"/>
        <v>0</v>
      </c>
      <c r="U84" s="434">
        <f t="shared" si="23"/>
        <v>0</v>
      </c>
      <c r="V84" s="436">
        <f t="shared" si="23"/>
        <v>0</v>
      </c>
    </row>
    <row r="85" spans="1:22" ht="12.75" customHeight="1" x14ac:dyDescent="0.2">
      <c r="A85" s="173"/>
      <c r="B85" s="121"/>
      <c r="C85" s="121" t="s">
        <v>1248</v>
      </c>
      <c r="D85" s="411" t="s">
        <v>1233</v>
      </c>
      <c r="E85" s="434">
        <v>0</v>
      </c>
      <c r="F85" s="435" t="s">
        <v>1180</v>
      </c>
      <c r="G85" s="435" t="s">
        <v>1180</v>
      </c>
      <c r="H85" s="434"/>
      <c r="I85" s="434"/>
      <c r="J85" s="434"/>
      <c r="K85" s="434"/>
      <c r="L85" s="434">
        <f t="shared" si="18"/>
        <v>0</v>
      </c>
      <c r="M85" s="434"/>
      <c r="N85" s="434"/>
      <c r="O85" s="434"/>
      <c r="P85" s="434"/>
      <c r="Q85" s="434"/>
      <c r="R85" s="434"/>
      <c r="S85" s="434">
        <f t="shared" si="16"/>
        <v>0</v>
      </c>
      <c r="T85" s="434"/>
      <c r="U85" s="434"/>
      <c r="V85" s="436">
        <f>S85+T85-U85</f>
        <v>0</v>
      </c>
    </row>
    <row r="86" spans="1:22" ht="12.75" customHeight="1" x14ac:dyDescent="0.2">
      <c r="A86" s="173"/>
      <c r="B86" s="121"/>
      <c r="C86" s="121" t="s">
        <v>1249</v>
      </c>
      <c r="D86" s="121" t="s">
        <v>1234</v>
      </c>
      <c r="E86" s="434"/>
      <c r="F86" s="435" t="s">
        <v>1180</v>
      </c>
      <c r="G86" s="435" t="s">
        <v>1180</v>
      </c>
      <c r="H86" s="434"/>
      <c r="I86" s="434"/>
      <c r="J86" s="434"/>
      <c r="K86" s="434"/>
      <c r="L86" s="434">
        <f t="shared" si="18"/>
        <v>0</v>
      </c>
      <c r="M86" s="434"/>
      <c r="N86" s="434"/>
      <c r="O86" s="434"/>
      <c r="P86" s="434"/>
      <c r="Q86" s="434"/>
      <c r="R86" s="434"/>
      <c r="S86" s="434">
        <f t="shared" si="16"/>
        <v>0</v>
      </c>
      <c r="T86" s="434"/>
      <c r="U86" s="434"/>
      <c r="V86" s="436">
        <f>S86+T86-U86</f>
        <v>0</v>
      </c>
    </row>
    <row r="87" spans="1:22" ht="12.75" customHeight="1" x14ac:dyDescent="0.2">
      <c r="A87" s="173"/>
      <c r="B87" s="121"/>
      <c r="C87" s="121" t="s">
        <v>1250</v>
      </c>
      <c r="D87" s="121" t="s">
        <v>1235</v>
      </c>
      <c r="E87" s="434"/>
      <c r="F87" s="435" t="s">
        <v>1180</v>
      </c>
      <c r="G87" s="435" t="s">
        <v>1180</v>
      </c>
      <c r="H87" s="434"/>
      <c r="I87" s="434"/>
      <c r="J87" s="434"/>
      <c r="K87" s="434"/>
      <c r="L87" s="434">
        <f t="shared" si="18"/>
        <v>0</v>
      </c>
      <c r="M87" s="434"/>
      <c r="N87" s="434"/>
      <c r="O87" s="434"/>
      <c r="P87" s="434"/>
      <c r="Q87" s="434"/>
      <c r="R87" s="434"/>
      <c r="S87" s="434">
        <f t="shared" si="16"/>
        <v>0</v>
      </c>
      <c r="T87" s="434"/>
      <c r="U87" s="434"/>
      <c r="V87" s="436">
        <f>S87+T87-U87</f>
        <v>0</v>
      </c>
    </row>
    <row r="88" spans="1:22" ht="12.75" customHeight="1" x14ac:dyDescent="0.2">
      <c r="A88" s="173"/>
      <c r="B88" s="121"/>
      <c r="C88" s="121" t="s">
        <v>1251</v>
      </c>
      <c r="D88" s="121" t="s">
        <v>1236</v>
      </c>
      <c r="E88" s="434"/>
      <c r="F88" s="435" t="s">
        <v>1180</v>
      </c>
      <c r="G88" s="435" t="s">
        <v>1180</v>
      </c>
      <c r="H88" s="434"/>
      <c r="I88" s="434"/>
      <c r="J88" s="434"/>
      <c r="K88" s="434"/>
      <c r="L88" s="434">
        <f t="shared" si="18"/>
        <v>0</v>
      </c>
      <c r="M88" s="434"/>
      <c r="N88" s="434"/>
      <c r="O88" s="434"/>
      <c r="P88" s="434"/>
      <c r="Q88" s="434"/>
      <c r="R88" s="434"/>
      <c r="S88" s="434">
        <f t="shared" si="16"/>
        <v>0</v>
      </c>
      <c r="T88" s="434"/>
      <c r="U88" s="434"/>
      <c r="V88" s="436">
        <f>S88+T88-U88</f>
        <v>0</v>
      </c>
    </row>
    <row r="89" spans="1:22" ht="12.75" customHeight="1" x14ac:dyDescent="0.2">
      <c r="A89" s="173"/>
      <c r="B89" s="121"/>
      <c r="C89" s="121" t="s">
        <v>1252</v>
      </c>
      <c r="D89" s="121" t="s">
        <v>1237</v>
      </c>
      <c r="E89" s="434"/>
      <c r="F89" s="435" t="s">
        <v>1180</v>
      </c>
      <c r="G89" s="435" t="s">
        <v>1180</v>
      </c>
      <c r="H89" s="434"/>
      <c r="I89" s="434"/>
      <c r="J89" s="434"/>
      <c r="K89" s="434"/>
      <c r="L89" s="434">
        <f t="shared" si="18"/>
        <v>0</v>
      </c>
      <c r="M89" s="434"/>
      <c r="N89" s="434"/>
      <c r="O89" s="434"/>
      <c r="P89" s="434"/>
      <c r="Q89" s="434"/>
      <c r="R89" s="434"/>
      <c r="S89" s="434">
        <f t="shared" si="16"/>
        <v>0</v>
      </c>
      <c r="T89" s="434"/>
      <c r="U89" s="434"/>
      <c r="V89" s="436">
        <f>S89+T89-U89</f>
        <v>0</v>
      </c>
    </row>
    <row r="90" spans="1:22" ht="12.75" customHeight="1" x14ac:dyDescent="0.2">
      <c r="A90" s="173"/>
      <c r="B90" s="121"/>
      <c r="C90" s="121" t="s">
        <v>1253</v>
      </c>
      <c r="D90" s="121" t="s">
        <v>46</v>
      </c>
      <c r="E90" s="434"/>
      <c r="F90" s="435" t="s">
        <v>1180</v>
      </c>
      <c r="G90" s="435" t="s">
        <v>1180</v>
      </c>
      <c r="H90" s="434"/>
      <c r="I90" s="434"/>
      <c r="J90" s="434"/>
      <c r="K90" s="434"/>
      <c r="L90" s="434">
        <f t="shared" si="18"/>
        <v>0</v>
      </c>
      <c r="M90" s="434"/>
      <c r="N90" s="434"/>
      <c r="O90" s="434"/>
      <c r="P90" s="434"/>
      <c r="Q90" s="434"/>
      <c r="R90" s="434"/>
      <c r="S90" s="434">
        <f t="shared" si="16"/>
        <v>0</v>
      </c>
      <c r="T90" s="434"/>
      <c r="U90" s="434"/>
      <c r="V90" s="436"/>
    </row>
    <row r="91" spans="1:22" ht="12.75" customHeight="1" x14ac:dyDescent="0.2">
      <c r="A91" s="173"/>
      <c r="B91" s="121" t="s">
        <v>250</v>
      </c>
      <c r="C91" s="121" t="s">
        <v>1191</v>
      </c>
      <c r="D91" s="248"/>
      <c r="E91" s="434">
        <f>SUM(E92:E97)</f>
        <v>0</v>
      </c>
      <c r="F91" s="435" t="s">
        <v>1180</v>
      </c>
      <c r="G91" s="435" t="s">
        <v>1180</v>
      </c>
      <c r="H91" s="434">
        <f t="shared" ref="H91:V91" si="24">SUM(H92:H97)</f>
        <v>0</v>
      </c>
      <c r="I91" s="434">
        <f t="shared" si="24"/>
        <v>0</v>
      </c>
      <c r="J91" s="434">
        <f t="shared" si="24"/>
        <v>0</v>
      </c>
      <c r="K91" s="434">
        <f t="shared" si="24"/>
        <v>0</v>
      </c>
      <c r="L91" s="434">
        <f t="shared" si="18"/>
        <v>0</v>
      </c>
      <c r="M91" s="434">
        <f t="shared" si="24"/>
        <v>0</v>
      </c>
      <c r="N91" s="434">
        <f t="shared" si="24"/>
        <v>0</v>
      </c>
      <c r="O91" s="434">
        <f t="shared" si="24"/>
        <v>0</v>
      </c>
      <c r="P91" s="434">
        <f t="shared" si="24"/>
        <v>0</v>
      </c>
      <c r="Q91" s="434">
        <f t="shared" si="24"/>
        <v>0</v>
      </c>
      <c r="R91" s="434">
        <f t="shared" si="24"/>
        <v>0</v>
      </c>
      <c r="S91" s="434">
        <f t="shared" si="16"/>
        <v>0</v>
      </c>
      <c r="T91" s="434">
        <f t="shared" si="24"/>
        <v>0</v>
      </c>
      <c r="U91" s="434">
        <f t="shared" si="24"/>
        <v>0</v>
      </c>
      <c r="V91" s="436">
        <f t="shared" si="24"/>
        <v>0</v>
      </c>
    </row>
    <row r="92" spans="1:22" ht="12.75" customHeight="1" x14ac:dyDescent="0.2">
      <c r="A92" s="173"/>
      <c r="B92" s="121"/>
      <c r="C92" s="121" t="s">
        <v>1217</v>
      </c>
      <c r="D92" s="411" t="s">
        <v>1233</v>
      </c>
      <c r="E92" s="434"/>
      <c r="F92" s="435" t="s">
        <v>1180</v>
      </c>
      <c r="G92" s="435" t="s">
        <v>1180</v>
      </c>
      <c r="H92" s="434"/>
      <c r="I92" s="434"/>
      <c r="J92" s="434"/>
      <c r="K92" s="434"/>
      <c r="L92" s="434">
        <f t="shared" si="18"/>
        <v>0</v>
      </c>
      <c r="M92" s="434"/>
      <c r="N92" s="434"/>
      <c r="O92" s="434"/>
      <c r="P92" s="434"/>
      <c r="Q92" s="434"/>
      <c r="R92" s="434"/>
      <c r="S92" s="434">
        <f t="shared" si="16"/>
        <v>0</v>
      </c>
      <c r="T92" s="434"/>
      <c r="U92" s="434"/>
      <c r="V92" s="436">
        <f t="shared" ref="V92:V97" si="25">S92+T92-U92</f>
        <v>0</v>
      </c>
    </row>
    <row r="93" spans="1:22" ht="12.75" customHeight="1" x14ac:dyDescent="0.2">
      <c r="A93" s="173"/>
      <c r="B93" s="121"/>
      <c r="C93" s="121" t="s">
        <v>1218</v>
      </c>
      <c r="D93" s="121" t="s">
        <v>1234</v>
      </c>
      <c r="E93" s="434"/>
      <c r="F93" s="435" t="s">
        <v>1180</v>
      </c>
      <c r="G93" s="435" t="s">
        <v>1180</v>
      </c>
      <c r="H93" s="434"/>
      <c r="I93" s="434"/>
      <c r="J93" s="434"/>
      <c r="K93" s="434"/>
      <c r="L93" s="434">
        <f t="shared" si="18"/>
        <v>0</v>
      </c>
      <c r="M93" s="434"/>
      <c r="N93" s="434"/>
      <c r="O93" s="434"/>
      <c r="P93" s="434"/>
      <c r="Q93" s="434"/>
      <c r="R93" s="434"/>
      <c r="S93" s="434">
        <f t="shared" si="16"/>
        <v>0</v>
      </c>
      <c r="T93" s="434"/>
      <c r="U93" s="434"/>
      <c r="V93" s="436">
        <f t="shared" si="25"/>
        <v>0</v>
      </c>
    </row>
    <row r="94" spans="1:22" ht="12.75" customHeight="1" x14ac:dyDescent="0.2">
      <c r="A94" s="173"/>
      <c r="B94" s="121"/>
      <c r="C94" s="121" t="s">
        <v>1219</v>
      </c>
      <c r="D94" s="121" t="s">
        <v>1235</v>
      </c>
      <c r="E94" s="434"/>
      <c r="F94" s="435" t="s">
        <v>1180</v>
      </c>
      <c r="G94" s="435" t="s">
        <v>1180</v>
      </c>
      <c r="H94" s="434"/>
      <c r="I94" s="434"/>
      <c r="J94" s="434"/>
      <c r="K94" s="434"/>
      <c r="L94" s="434">
        <f t="shared" si="18"/>
        <v>0</v>
      </c>
      <c r="M94" s="434"/>
      <c r="N94" s="434"/>
      <c r="O94" s="434"/>
      <c r="P94" s="434"/>
      <c r="Q94" s="434"/>
      <c r="R94" s="434"/>
      <c r="S94" s="434">
        <f t="shared" si="16"/>
        <v>0</v>
      </c>
      <c r="T94" s="434"/>
      <c r="U94" s="434"/>
      <c r="V94" s="436">
        <f t="shared" si="25"/>
        <v>0</v>
      </c>
    </row>
    <row r="95" spans="1:22" ht="12.75" customHeight="1" x14ac:dyDescent="0.2">
      <c r="A95" s="173"/>
      <c r="B95" s="121"/>
      <c r="C95" s="121" t="s">
        <v>1220</v>
      </c>
      <c r="D95" s="121" t="s">
        <v>1236</v>
      </c>
      <c r="E95" s="434"/>
      <c r="F95" s="435" t="s">
        <v>1180</v>
      </c>
      <c r="G95" s="435" t="s">
        <v>1180</v>
      </c>
      <c r="H95" s="434"/>
      <c r="I95" s="434"/>
      <c r="J95" s="434"/>
      <c r="K95" s="434"/>
      <c r="L95" s="434">
        <f t="shared" si="18"/>
        <v>0</v>
      </c>
      <c r="M95" s="434"/>
      <c r="N95" s="434"/>
      <c r="O95" s="434"/>
      <c r="P95" s="434"/>
      <c r="Q95" s="434"/>
      <c r="R95" s="434"/>
      <c r="S95" s="434">
        <f t="shared" si="16"/>
        <v>0</v>
      </c>
      <c r="T95" s="434"/>
      <c r="U95" s="434"/>
      <c r="V95" s="436">
        <f t="shared" si="25"/>
        <v>0</v>
      </c>
    </row>
    <row r="96" spans="1:22" ht="12.75" customHeight="1" x14ac:dyDescent="0.2">
      <c r="A96" s="173"/>
      <c r="B96" s="121"/>
      <c r="C96" s="121" t="s">
        <v>1221</v>
      </c>
      <c r="D96" s="121" t="s">
        <v>1237</v>
      </c>
      <c r="E96" s="434"/>
      <c r="F96" s="435" t="s">
        <v>1180</v>
      </c>
      <c r="G96" s="435" t="s">
        <v>1180</v>
      </c>
      <c r="H96" s="434"/>
      <c r="I96" s="434"/>
      <c r="J96" s="434"/>
      <c r="K96" s="434"/>
      <c r="L96" s="434">
        <f t="shared" si="18"/>
        <v>0</v>
      </c>
      <c r="M96" s="434"/>
      <c r="N96" s="434"/>
      <c r="O96" s="434"/>
      <c r="P96" s="434"/>
      <c r="Q96" s="434"/>
      <c r="R96" s="434"/>
      <c r="S96" s="434">
        <f t="shared" si="16"/>
        <v>0</v>
      </c>
      <c r="T96" s="434"/>
      <c r="U96" s="434"/>
      <c r="V96" s="436">
        <f t="shared" si="25"/>
        <v>0</v>
      </c>
    </row>
    <row r="97" spans="1:22" ht="12.75" customHeight="1" x14ac:dyDescent="0.2">
      <c r="A97" s="173"/>
      <c r="B97" s="121"/>
      <c r="C97" s="121" t="s">
        <v>1222</v>
      </c>
      <c r="D97" s="121" t="s">
        <v>46</v>
      </c>
      <c r="E97" s="434"/>
      <c r="F97" s="435" t="s">
        <v>1180</v>
      </c>
      <c r="G97" s="435" t="s">
        <v>1180</v>
      </c>
      <c r="H97" s="434"/>
      <c r="I97" s="434"/>
      <c r="J97" s="434"/>
      <c r="K97" s="434"/>
      <c r="L97" s="434">
        <f t="shared" si="18"/>
        <v>0</v>
      </c>
      <c r="M97" s="434"/>
      <c r="N97" s="434"/>
      <c r="O97" s="434"/>
      <c r="P97" s="434"/>
      <c r="Q97" s="434"/>
      <c r="R97" s="434"/>
      <c r="S97" s="434">
        <f t="shared" si="16"/>
        <v>0</v>
      </c>
      <c r="T97" s="434"/>
      <c r="U97" s="434"/>
      <c r="V97" s="436">
        <f t="shared" si="25"/>
        <v>0</v>
      </c>
    </row>
    <row r="98" spans="1:22" ht="12.75" customHeight="1" thickBot="1" x14ac:dyDescent="0.25">
      <c r="A98" s="173"/>
      <c r="B98" s="178"/>
      <c r="C98" s="178"/>
      <c r="D98" s="178"/>
      <c r="E98" s="425"/>
      <c r="F98" s="437"/>
      <c r="G98" s="425"/>
      <c r="H98" s="425"/>
      <c r="I98" s="425"/>
      <c r="J98" s="425"/>
      <c r="K98" s="425"/>
      <c r="L98" s="425"/>
      <c r="M98" s="425"/>
      <c r="N98" s="425"/>
      <c r="O98" s="425"/>
      <c r="P98" s="425"/>
      <c r="Q98" s="425"/>
      <c r="R98" s="425"/>
      <c r="S98" s="425"/>
      <c r="T98" s="425"/>
      <c r="U98" s="425"/>
      <c r="V98" s="426"/>
    </row>
    <row r="99" spans="1:22" s="3" customFormat="1" ht="12.75" customHeight="1" thickBot="1" x14ac:dyDescent="0.25">
      <c r="A99" s="492"/>
      <c r="B99" s="178" t="s">
        <v>1709</v>
      </c>
      <c r="C99" s="178"/>
      <c r="D99" s="178"/>
      <c r="E99" s="417">
        <f>E76+E47+E43+E38+E30</f>
        <v>0</v>
      </c>
      <c r="F99" s="418" t="s">
        <v>1180</v>
      </c>
      <c r="G99" s="418" t="s">
        <v>1180</v>
      </c>
      <c r="H99" s="417">
        <f t="shared" ref="H99:V99" si="26">H76+H47+H43+H38+H30</f>
        <v>0</v>
      </c>
      <c r="I99" s="417">
        <f t="shared" si="26"/>
        <v>0</v>
      </c>
      <c r="J99" s="417">
        <f t="shared" si="26"/>
        <v>0</v>
      </c>
      <c r="K99" s="417">
        <f>K76+K47+K43+K38+K30</f>
        <v>0</v>
      </c>
      <c r="L99" s="417">
        <f>L76+L47+L43+L38+L30</f>
        <v>0</v>
      </c>
      <c r="M99" s="417">
        <f t="shared" si="26"/>
        <v>0</v>
      </c>
      <c r="N99" s="417">
        <f t="shared" si="26"/>
        <v>0</v>
      </c>
      <c r="O99" s="417">
        <f t="shared" si="26"/>
        <v>0</v>
      </c>
      <c r="P99" s="417">
        <f t="shared" si="26"/>
        <v>0</v>
      </c>
      <c r="Q99" s="417">
        <f t="shared" si="26"/>
        <v>0</v>
      </c>
      <c r="R99" s="417">
        <f t="shared" si="26"/>
        <v>0</v>
      </c>
      <c r="S99" s="417">
        <f t="shared" si="26"/>
        <v>0</v>
      </c>
      <c r="T99" s="417">
        <f t="shared" si="26"/>
        <v>0</v>
      </c>
      <c r="U99" s="417">
        <f t="shared" si="26"/>
        <v>0</v>
      </c>
      <c r="V99" s="419">
        <f t="shared" si="26"/>
        <v>0</v>
      </c>
    </row>
    <row r="100" spans="1:22" ht="12.75" customHeight="1" x14ac:dyDescent="0.2">
      <c r="A100" s="173"/>
      <c r="B100" s="178"/>
      <c r="C100" s="178"/>
      <c r="D100" s="121"/>
      <c r="E100" s="415"/>
      <c r="F100" s="422"/>
      <c r="G100" s="415"/>
      <c r="H100" s="415"/>
      <c r="I100" s="415"/>
      <c r="J100" s="415"/>
      <c r="K100" s="415"/>
      <c r="L100" s="415"/>
      <c r="M100" s="415"/>
      <c r="N100" s="415"/>
      <c r="O100" s="415"/>
      <c r="P100" s="415"/>
      <c r="Q100" s="415"/>
      <c r="R100" s="415"/>
      <c r="S100" s="415"/>
      <c r="T100" s="415"/>
      <c r="U100" s="415"/>
      <c r="V100" s="423"/>
    </row>
    <row r="101" spans="1:22" ht="12.75" customHeight="1" x14ac:dyDescent="0.2">
      <c r="A101" s="172">
        <v>14</v>
      </c>
      <c r="B101" s="121" t="s">
        <v>1698</v>
      </c>
      <c r="C101" s="121"/>
      <c r="D101" s="411"/>
      <c r="E101" s="431"/>
      <c r="F101" s="432"/>
      <c r="G101" s="432" t="s">
        <v>1180</v>
      </c>
      <c r="H101" s="431"/>
      <c r="I101" s="431"/>
      <c r="J101" s="431"/>
      <c r="K101" s="431"/>
      <c r="L101" s="431">
        <f>H101-I101-J101-K101</f>
        <v>0</v>
      </c>
      <c r="M101" s="431"/>
      <c r="N101" s="431"/>
      <c r="O101" s="431"/>
      <c r="P101" s="431"/>
      <c r="Q101" s="431"/>
      <c r="R101" s="431"/>
      <c r="S101" s="431">
        <f t="shared" si="16"/>
        <v>0</v>
      </c>
      <c r="T101" s="431"/>
      <c r="U101" s="431"/>
      <c r="V101" s="433">
        <f>S101+T101-U101</f>
        <v>0</v>
      </c>
    </row>
    <row r="102" spans="1:22" ht="12.75" customHeight="1" x14ac:dyDescent="0.2">
      <c r="A102" s="172">
        <v>15</v>
      </c>
      <c r="B102" s="121" t="s">
        <v>1699</v>
      </c>
      <c r="C102" s="121"/>
      <c r="D102" s="121"/>
      <c r="E102" s="434"/>
      <c r="F102" s="435"/>
      <c r="G102" s="435" t="s">
        <v>1180</v>
      </c>
      <c r="H102" s="434"/>
      <c r="I102" s="434"/>
      <c r="J102" s="434"/>
      <c r="K102" s="434"/>
      <c r="L102" s="434">
        <f>H102-I102-J102-K102</f>
        <v>0</v>
      </c>
      <c r="M102" s="434"/>
      <c r="N102" s="434"/>
      <c r="O102" s="434"/>
      <c r="P102" s="434">
        <v>0</v>
      </c>
      <c r="Q102" s="434"/>
      <c r="R102" s="434">
        <v>0</v>
      </c>
      <c r="S102" s="434">
        <f t="shared" si="16"/>
        <v>0</v>
      </c>
      <c r="T102" s="434"/>
      <c r="U102" s="434"/>
      <c r="V102" s="436">
        <f>S102+T102-U102</f>
        <v>0</v>
      </c>
    </row>
    <row r="103" spans="1:22" ht="12.75" customHeight="1" x14ac:dyDescent="0.2">
      <c r="A103" s="172">
        <v>16</v>
      </c>
      <c r="B103" s="121" t="s">
        <v>1700</v>
      </c>
      <c r="C103" s="121"/>
      <c r="D103" s="121"/>
      <c r="E103" s="434"/>
      <c r="F103" s="435" t="s">
        <v>1180</v>
      </c>
      <c r="G103" s="435" t="s">
        <v>1180</v>
      </c>
      <c r="H103" s="434"/>
      <c r="I103" s="434"/>
      <c r="J103" s="434"/>
      <c r="K103" s="434"/>
      <c r="L103" s="434">
        <f>H103-I103-J103-K103</f>
        <v>0</v>
      </c>
      <c r="M103" s="434"/>
      <c r="N103" s="434"/>
      <c r="O103" s="434"/>
      <c r="P103" s="434"/>
      <c r="Q103" s="434"/>
      <c r="R103" s="434">
        <v>0</v>
      </c>
      <c r="S103" s="434">
        <f t="shared" si="16"/>
        <v>0</v>
      </c>
      <c r="T103" s="434"/>
      <c r="U103" s="434"/>
      <c r="V103" s="436">
        <f>S103+T103-U103</f>
        <v>0</v>
      </c>
    </row>
    <row r="104" spans="1:22" ht="12.75" customHeight="1" x14ac:dyDescent="0.2">
      <c r="A104" s="172">
        <v>17</v>
      </c>
      <c r="B104" s="121" t="s">
        <v>1701</v>
      </c>
      <c r="C104" s="121"/>
      <c r="D104" s="121"/>
      <c r="E104" s="434">
        <f>SUM(E105:E106)</f>
        <v>0</v>
      </c>
      <c r="F104" s="434">
        <f t="shared" ref="F104:V104" si="27">SUM(F105:F106)</f>
        <v>0</v>
      </c>
      <c r="G104" s="434">
        <f t="shared" si="27"/>
        <v>0</v>
      </c>
      <c r="H104" s="434">
        <f t="shared" si="27"/>
        <v>0</v>
      </c>
      <c r="I104" s="434">
        <f t="shared" si="27"/>
        <v>0</v>
      </c>
      <c r="J104" s="434">
        <f t="shared" si="27"/>
        <v>0</v>
      </c>
      <c r="K104" s="434">
        <f t="shared" si="27"/>
        <v>0</v>
      </c>
      <c r="L104" s="434">
        <f t="shared" si="27"/>
        <v>0</v>
      </c>
      <c r="M104" s="434">
        <f t="shared" si="27"/>
        <v>0</v>
      </c>
      <c r="N104" s="434">
        <f t="shared" si="27"/>
        <v>0</v>
      </c>
      <c r="O104" s="434">
        <f t="shared" si="27"/>
        <v>0</v>
      </c>
      <c r="P104" s="434">
        <f t="shared" si="27"/>
        <v>0</v>
      </c>
      <c r="Q104" s="434">
        <f t="shared" si="27"/>
        <v>0</v>
      </c>
      <c r="R104" s="434">
        <f t="shared" si="27"/>
        <v>0</v>
      </c>
      <c r="S104" s="434">
        <f t="shared" si="27"/>
        <v>0</v>
      </c>
      <c r="T104" s="434">
        <f t="shared" si="27"/>
        <v>0</v>
      </c>
      <c r="U104" s="434">
        <f t="shared" si="27"/>
        <v>0</v>
      </c>
      <c r="V104" s="436">
        <f t="shared" si="27"/>
        <v>0</v>
      </c>
    </row>
    <row r="105" spans="1:22" ht="12.75" customHeight="1" x14ac:dyDescent="0.2">
      <c r="A105" s="172"/>
      <c r="B105" s="121" t="s">
        <v>248</v>
      </c>
      <c r="C105" s="121" t="s">
        <v>1254</v>
      </c>
      <c r="D105" s="121"/>
      <c r="E105" s="434"/>
      <c r="F105" s="435"/>
      <c r="G105" s="435"/>
      <c r="H105" s="434"/>
      <c r="I105" s="434"/>
      <c r="J105" s="434"/>
      <c r="K105" s="434"/>
      <c r="L105" s="434">
        <f t="shared" ref="L105:L123" si="28">H105-I105-J105-K105</f>
        <v>0</v>
      </c>
      <c r="M105" s="434"/>
      <c r="N105" s="434"/>
      <c r="O105" s="434"/>
      <c r="P105" s="434"/>
      <c r="Q105" s="434"/>
      <c r="R105" s="434"/>
      <c r="S105" s="434">
        <f t="shared" si="16"/>
        <v>0</v>
      </c>
      <c r="T105" s="434"/>
      <c r="U105" s="434"/>
      <c r="V105" s="436">
        <f>S105+T105-U105</f>
        <v>0</v>
      </c>
    </row>
    <row r="106" spans="1:22" ht="12.75" customHeight="1" x14ac:dyDescent="0.2">
      <c r="A106" s="172"/>
      <c r="B106" s="121" t="s">
        <v>249</v>
      </c>
      <c r="C106" s="121" t="s">
        <v>1255</v>
      </c>
      <c r="D106" s="121"/>
      <c r="E106" s="434"/>
      <c r="F106" s="435"/>
      <c r="G106" s="435"/>
      <c r="H106" s="434"/>
      <c r="I106" s="434"/>
      <c r="J106" s="434"/>
      <c r="K106" s="434"/>
      <c r="L106" s="434">
        <f t="shared" si="28"/>
        <v>0</v>
      </c>
      <c r="M106" s="434"/>
      <c r="N106" s="434"/>
      <c r="O106" s="434"/>
      <c r="P106" s="434"/>
      <c r="Q106" s="434"/>
      <c r="R106" s="434"/>
      <c r="S106" s="434">
        <f t="shared" si="16"/>
        <v>0</v>
      </c>
      <c r="T106" s="434"/>
      <c r="U106" s="434"/>
      <c r="V106" s="436">
        <f>S106+T106-U106</f>
        <v>0</v>
      </c>
    </row>
    <row r="107" spans="1:22" ht="12.75" customHeight="1" x14ac:dyDescent="0.2">
      <c r="A107" s="172">
        <v>18</v>
      </c>
      <c r="B107" s="125" t="s">
        <v>1702</v>
      </c>
      <c r="C107" s="121"/>
      <c r="D107" s="121"/>
      <c r="E107" s="434">
        <f>SUM(E108:E112)</f>
        <v>0</v>
      </c>
      <c r="F107" s="435" t="s">
        <v>1180</v>
      </c>
      <c r="G107" s="435" t="s">
        <v>1180</v>
      </c>
      <c r="H107" s="434">
        <f t="shared" ref="H107:V107" si="29">SUM(H108:H112)</f>
        <v>0</v>
      </c>
      <c r="I107" s="434">
        <f t="shared" si="29"/>
        <v>0</v>
      </c>
      <c r="J107" s="434">
        <f t="shared" si="29"/>
        <v>0</v>
      </c>
      <c r="K107" s="434">
        <f t="shared" si="29"/>
        <v>0</v>
      </c>
      <c r="L107" s="434">
        <f t="shared" si="28"/>
        <v>0</v>
      </c>
      <c r="M107" s="434">
        <f t="shared" si="29"/>
        <v>0</v>
      </c>
      <c r="N107" s="434">
        <f t="shared" si="29"/>
        <v>0</v>
      </c>
      <c r="O107" s="434">
        <f t="shared" si="29"/>
        <v>0</v>
      </c>
      <c r="P107" s="434">
        <f t="shared" si="29"/>
        <v>0</v>
      </c>
      <c r="Q107" s="434">
        <f t="shared" si="29"/>
        <v>0</v>
      </c>
      <c r="R107" s="434">
        <f t="shared" si="29"/>
        <v>0</v>
      </c>
      <c r="S107" s="434">
        <f t="shared" si="16"/>
        <v>0</v>
      </c>
      <c r="T107" s="434">
        <f t="shared" si="29"/>
        <v>0</v>
      </c>
      <c r="U107" s="434">
        <f t="shared" si="29"/>
        <v>0</v>
      </c>
      <c r="V107" s="436">
        <f t="shared" si="29"/>
        <v>0</v>
      </c>
    </row>
    <row r="108" spans="1:22" ht="12.75" customHeight="1" x14ac:dyDescent="0.2">
      <c r="A108" s="172"/>
      <c r="B108" s="121" t="s">
        <v>248</v>
      </c>
      <c r="C108" s="121" t="s">
        <v>1192</v>
      </c>
      <c r="D108" s="121"/>
      <c r="E108" s="434"/>
      <c r="F108" s="435" t="s">
        <v>1180</v>
      </c>
      <c r="G108" s="435" t="s">
        <v>1180</v>
      </c>
      <c r="H108" s="434"/>
      <c r="I108" s="434"/>
      <c r="J108" s="434"/>
      <c r="K108" s="434"/>
      <c r="L108" s="434">
        <f t="shared" si="28"/>
        <v>0</v>
      </c>
      <c r="M108" s="434"/>
      <c r="N108" s="434"/>
      <c r="O108" s="434"/>
      <c r="P108" s="434"/>
      <c r="Q108" s="434"/>
      <c r="R108" s="434"/>
      <c r="S108" s="434">
        <f t="shared" si="16"/>
        <v>0</v>
      </c>
      <c r="T108" s="434"/>
      <c r="U108" s="434"/>
      <c r="V108" s="436">
        <f>S108+T108-U108</f>
        <v>0</v>
      </c>
    </row>
    <row r="109" spans="1:22" ht="12.75" customHeight="1" x14ac:dyDescent="0.2">
      <c r="A109" s="172"/>
      <c r="B109" s="121" t="s">
        <v>249</v>
      </c>
      <c r="C109" s="121" t="s">
        <v>9</v>
      </c>
      <c r="D109" s="121"/>
      <c r="E109" s="434"/>
      <c r="F109" s="435" t="s">
        <v>1180</v>
      </c>
      <c r="G109" s="435" t="s">
        <v>1180</v>
      </c>
      <c r="H109" s="434"/>
      <c r="I109" s="434"/>
      <c r="J109" s="434"/>
      <c r="K109" s="434"/>
      <c r="L109" s="434">
        <f t="shared" si="28"/>
        <v>0</v>
      </c>
      <c r="M109" s="434"/>
      <c r="N109" s="434"/>
      <c r="O109" s="434"/>
      <c r="P109" s="434"/>
      <c r="Q109" s="434"/>
      <c r="R109" s="434"/>
      <c r="S109" s="434">
        <f t="shared" si="16"/>
        <v>0</v>
      </c>
      <c r="T109" s="434"/>
      <c r="U109" s="434"/>
      <c r="V109" s="436"/>
    </row>
    <row r="110" spans="1:22" ht="12.75" customHeight="1" x14ac:dyDescent="0.2">
      <c r="A110" s="172"/>
      <c r="B110" s="121" t="s">
        <v>250</v>
      </c>
      <c r="C110" s="121" t="s">
        <v>1193</v>
      </c>
      <c r="D110" s="121"/>
      <c r="E110" s="434"/>
      <c r="F110" s="435" t="s">
        <v>1180</v>
      </c>
      <c r="G110" s="435" t="s">
        <v>1180</v>
      </c>
      <c r="H110" s="434"/>
      <c r="I110" s="434"/>
      <c r="J110" s="434"/>
      <c r="K110" s="434"/>
      <c r="L110" s="434">
        <f t="shared" si="28"/>
        <v>0</v>
      </c>
      <c r="M110" s="434"/>
      <c r="N110" s="434"/>
      <c r="O110" s="434"/>
      <c r="P110" s="434"/>
      <c r="Q110" s="434"/>
      <c r="R110" s="434"/>
      <c r="S110" s="434">
        <f t="shared" si="16"/>
        <v>0</v>
      </c>
      <c r="T110" s="434"/>
      <c r="U110" s="434"/>
      <c r="V110" s="436"/>
    </row>
    <row r="111" spans="1:22" ht="12.75" customHeight="1" x14ac:dyDescent="0.2">
      <c r="A111" s="172"/>
      <c r="B111" s="121" t="s">
        <v>456</v>
      </c>
      <c r="C111" s="121" t="s">
        <v>1194</v>
      </c>
      <c r="D111" s="121"/>
      <c r="E111" s="434"/>
      <c r="F111" s="435" t="s">
        <v>1180</v>
      </c>
      <c r="G111" s="435" t="s">
        <v>1180</v>
      </c>
      <c r="H111" s="434"/>
      <c r="I111" s="434"/>
      <c r="J111" s="434"/>
      <c r="K111" s="434"/>
      <c r="L111" s="434">
        <f t="shared" si="28"/>
        <v>0</v>
      </c>
      <c r="M111" s="434"/>
      <c r="N111" s="434"/>
      <c r="O111" s="434"/>
      <c r="P111" s="434"/>
      <c r="Q111" s="434"/>
      <c r="R111" s="434"/>
      <c r="S111" s="434">
        <f t="shared" si="16"/>
        <v>0</v>
      </c>
      <c r="T111" s="434"/>
      <c r="U111" s="434"/>
      <c r="V111" s="436">
        <f>S111+T111-U111</f>
        <v>0</v>
      </c>
    </row>
    <row r="112" spans="1:22" ht="12.75" customHeight="1" x14ac:dyDescent="0.2">
      <c r="A112" s="172"/>
      <c r="B112" s="121" t="s">
        <v>457</v>
      </c>
      <c r="C112" s="121" t="s">
        <v>1195</v>
      </c>
      <c r="D112" s="121"/>
      <c r="E112" s="434"/>
      <c r="F112" s="435" t="s">
        <v>1180</v>
      </c>
      <c r="G112" s="435" t="s">
        <v>1180</v>
      </c>
      <c r="H112" s="434"/>
      <c r="I112" s="434"/>
      <c r="J112" s="434"/>
      <c r="K112" s="434"/>
      <c r="L112" s="434">
        <f t="shared" si="28"/>
        <v>0</v>
      </c>
      <c r="M112" s="434">
        <v>0</v>
      </c>
      <c r="N112" s="434"/>
      <c r="O112" s="434"/>
      <c r="P112" s="434">
        <v>0</v>
      </c>
      <c r="Q112" s="434"/>
      <c r="R112" s="434">
        <v>0</v>
      </c>
      <c r="S112" s="434">
        <f t="shared" si="16"/>
        <v>0</v>
      </c>
      <c r="T112" s="434"/>
      <c r="U112" s="434"/>
      <c r="V112" s="436">
        <f>S112+T112-U112</f>
        <v>0</v>
      </c>
    </row>
    <row r="113" spans="1:23" ht="12.75" customHeight="1" x14ac:dyDescent="0.2">
      <c r="A113" s="172">
        <v>19</v>
      </c>
      <c r="B113" s="121" t="s">
        <v>1703</v>
      </c>
      <c r="C113" s="121"/>
      <c r="D113" s="121"/>
      <c r="E113" s="434">
        <f>SUM(E114:E118)</f>
        <v>0</v>
      </c>
      <c r="F113" s="435" t="s">
        <v>1180</v>
      </c>
      <c r="G113" s="435" t="s">
        <v>1180</v>
      </c>
      <c r="H113" s="434">
        <f t="shared" ref="H113:V113" si="30">SUM(H114:H118)</f>
        <v>0</v>
      </c>
      <c r="I113" s="434">
        <f t="shared" si="30"/>
        <v>0</v>
      </c>
      <c r="J113" s="434">
        <f t="shared" si="30"/>
        <v>0</v>
      </c>
      <c r="K113" s="434">
        <f>SUM(K114:K118)</f>
        <v>0</v>
      </c>
      <c r="L113" s="434">
        <f t="shared" si="28"/>
        <v>0</v>
      </c>
      <c r="M113" s="434">
        <f t="shared" si="30"/>
        <v>0</v>
      </c>
      <c r="N113" s="434">
        <f t="shared" si="30"/>
        <v>0</v>
      </c>
      <c r="O113" s="434">
        <f t="shared" si="30"/>
        <v>0</v>
      </c>
      <c r="P113" s="434">
        <f t="shared" si="30"/>
        <v>0</v>
      </c>
      <c r="Q113" s="434">
        <f t="shared" si="30"/>
        <v>0</v>
      </c>
      <c r="R113" s="434">
        <f>SUM(R114:R118)</f>
        <v>0</v>
      </c>
      <c r="S113" s="434">
        <f t="shared" si="16"/>
        <v>0</v>
      </c>
      <c r="T113" s="434">
        <f>SUM(T114:T118)</f>
        <v>0</v>
      </c>
      <c r="U113" s="434">
        <f t="shared" si="30"/>
        <v>0</v>
      </c>
      <c r="V113" s="436">
        <f t="shared" si="30"/>
        <v>0</v>
      </c>
    </row>
    <row r="114" spans="1:23" ht="12.75" customHeight="1" x14ac:dyDescent="0.2">
      <c r="A114" s="172"/>
      <c r="B114" s="121" t="s">
        <v>248</v>
      </c>
      <c r="C114" s="121" t="s">
        <v>1196</v>
      </c>
      <c r="D114" s="121"/>
      <c r="E114" s="434"/>
      <c r="F114" s="435" t="s">
        <v>1180</v>
      </c>
      <c r="G114" s="435" t="s">
        <v>1180</v>
      </c>
      <c r="H114" s="434"/>
      <c r="I114" s="434"/>
      <c r="J114" s="434"/>
      <c r="K114" s="434"/>
      <c r="L114" s="434">
        <f t="shared" si="28"/>
        <v>0</v>
      </c>
      <c r="M114" s="434"/>
      <c r="N114" s="434"/>
      <c r="O114" s="434"/>
      <c r="P114" s="434"/>
      <c r="Q114" s="434"/>
      <c r="R114" s="434"/>
      <c r="S114" s="434">
        <f t="shared" si="16"/>
        <v>0</v>
      </c>
      <c r="T114" s="434"/>
      <c r="U114" s="434"/>
      <c r="V114" s="436">
        <f t="shared" ref="V114:V120" si="31">S114+T114-U114</f>
        <v>0</v>
      </c>
    </row>
    <row r="115" spans="1:23" ht="12.75" customHeight="1" x14ac:dyDescent="0.2">
      <c r="A115" s="172"/>
      <c r="B115" s="121" t="s">
        <v>249</v>
      </c>
      <c r="C115" s="121" t="s">
        <v>1197</v>
      </c>
      <c r="D115" s="121"/>
      <c r="E115" s="434"/>
      <c r="F115" s="435" t="s">
        <v>1180</v>
      </c>
      <c r="G115" s="435" t="s">
        <v>1180</v>
      </c>
      <c r="H115" s="434"/>
      <c r="I115" s="434"/>
      <c r="J115" s="434"/>
      <c r="K115" s="434"/>
      <c r="L115" s="434">
        <f t="shared" si="28"/>
        <v>0</v>
      </c>
      <c r="M115" s="434"/>
      <c r="N115" s="434"/>
      <c r="O115" s="434"/>
      <c r="P115" s="434"/>
      <c r="Q115" s="434"/>
      <c r="R115" s="434"/>
      <c r="S115" s="434">
        <f t="shared" si="16"/>
        <v>0</v>
      </c>
      <c r="T115" s="434"/>
      <c r="U115" s="434"/>
      <c r="V115" s="436">
        <f t="shared" si="31"/>
        <v>0</v>
      </c>
    </row>
    <row r="116" spans="1:23" ht="12.75" customHeight="1" x14ac:dyDescent="0.2">
      <c r="A116" s="172"/>
      <c r="B116" s="121" t="s">
        <v>250</v>
      </c>
      <c r="C116" s="121" t="s">
        <v>1198</v>
      </c>
      <c r="D116" s="121"/>
      <c r="E116" s="434"/>
      <c r="F116" s="435" t="s">
        <v>1180</v>
      </c>
      <c r="G116" s="435" t="s">
        <v>1180</v>
      </c>
      <c r="H116" s="434"/>
      <c r="I116" s="434"/>
      <c r="J116" s="434"/>
      <c r="K116" s="434"/>
      <c r="L116" s="434">
        <f t="shared" si="28"/>
        <v>0</v>
      </c>
      <c r="M116" s="434"/>
      <c r="N116" s="434"/>
      <c r="O116" s="434"/>
      <c r="P116" s="434"/>
      <c r="Q116" s="434"/>
      <c r="R116" s="434"/>
      <c r="S116" s="434">
        <f t="shared" si="16"/>
        <v>0</v>
      </c>
      <c r="T116" s="434"/>
      <c r="U116" s="434"/>
      <c r="V116" s="436">
        <f t="shared" si="31"/>
        <v>0</v>
      </c>
    </row>
    <row r="117" spans="1:23" ht="12.75" customHeight="1" x14ac:dyDescent="0.2">
      <c r="A117" s="172"/>
      <c r="B117" s="121" t="s">
        <v>456</v>
      </c>
      <c r="C117" s="121" t="s">
        <v>1199</v>
      </c>
      <c r="D117" s="121"/>
      <c r="E117" s="434"/>
      <c r="F117" s="435" t="s">
        <v>1180</v>
      </c>
      <c r="G117" s="435" t="s">
        <v>1180</v>
      </c>
      <c r="H117" s="434"/>
      <c r="I117" s="434"/>
      <c r="J117" s="434"/>
      <c r="K117" s="434"/>
      <c r="L117" s="434">
        <f t="shared" si="28"/>
        <v>0</v>
      </c>
      <c r="M117" s="434"/>
      <c r="N117" s="434"/>
      <c r="O117" s="434"/>
      <c r="P117" s="434"/>
      <c r="Q117" s="434"/>
      <c r="R117" s="434"/>
      <c r="S117" s="434">
        <f t="shared" si="16"/>
        <v>0</v>
      </c>
      <c r="T117" s="434"/>
      <c r="U117" s="434"/>
      <c r="V117" s="436">
        <f t="shared" si="31"/>
        <v>0</v>
      </c>
    </row>
    <row r="118" spans="1:23" ht="12.75" customHeight="1" x14ac:dyDescent="0.2">
      <c r="A118" s="172"/>
      <c r="B118" s="121" t="s">
        <v>457</v>
      </c>
      <c r="C118" s="121" t="s">
        <v>1200</v>
      </c>
      <c r="D118" s="121"/>
      <c r="E118" s="434"/>
      <c r="F118" s="435" t="s">
        <v>1180</v>
      </c>
      <c r="G118" s="435" t="s">
        <v>1180</v>
      </c>
      <c r="H118" s="434"/>
      <c r="I118" s="434"/>
      <c r="J118" s="434"/>
      <c r="K118" s="434"/>
      <c r="L118" s="434">
        <f t="shared" si="28"/>
        <v>0</v>
      </c>
      <c r="M118" s="434"/>
      <c r="N118" s="434"/>
      <c r="O118" s="434"/>
      <c r="P118" s="434"/>
      <c r="Q118" s="434"/>
      <c r="R118" s="434"/>
      <c r="S118" s="434">
        <f t="shared" si="16"/>
        <v>0</v>
      </c>
      <c r="T118" s="434"/>
      <c r="U118" s="434"/>
      <c r="V118" s="436">
        <f t="shared" si="31"/>
        <v>0</v>
      </c>
    </row>
    <row r="119" spans="1:23" ht="12.75" customHeight="1" x14ac:dyDescent="0.2">
      <c r="A119" s="172">
        <v>20</v>
      </c>
      <c r="B119" s="121" t="s">
        <v>1704</v>
      </c>
      <c r="C119" s="121"/>
      <c r="D119" s="121"/>
      <c r="E119" s="434"/>
      <c r="F119" s="435" t="s">
        <v>1180</v>
      </c>
      <c r="G119" s="435" t="s">
        <v>1180</v>
      </c>
      <c r="H119" s="434"/>
      <c r="I119" s="434"/>
      <c r="J119" s="434"/>
      <c r="K119" s="434"/>
      <c r="L119" s="434">
        <f t="shared" si="28"/>
        <v>0</v>
      </c>
      <c r="M119" s="434"/>
      <c r="N119" s="434"/>
      <c r="O119" s="434"/>
      <c r="P119" s="434"/>
      <c r="Q119" s="434"/>
      <c r="R119" s="434">
        <f>P119+Q119</f>
        <v>0</v>
      </c>
      <c r="S119" s="434">
        <f t="shared" si="16"/>
        <v>0</v>
      </c>
      <c r="T119" s="434"/>
      <c r="U119" s="434"/>
      <c r="V119" s="436">
        <f t="shared" si="31"/>
        <v>0</v>
      </c>
    </row>
    <row r="120" spans="1:23" ht="12.75" customHeight="1" x14ac:dyDescent="0.2">
      <c r="A120" s="172">
        <v>21</v>
      </c>
      <c r="B120" s="121" t="s">
        <v>1705</v>
      </c>
      <c r="C120" s="121"/>
      <c r="D120" s="121"/>
      <c r="E120" s="434"/>
      <c r="F120" s="435" t="s">
        <v>1180</v>
      </c>
      <c r="G120" s="435" t="s">
        <v>1180</v>
      </c>
      <c r="H120" s="434"/>
      <c r="I120" s="434"/>
      <c r="J120" s="434"/>
      <c r="K120" s="434"/>
      <c r="L120" s="434">
        <f t="shared" si="28"/>
        <v>0</v>
      </c>
      <c r="M120" s="434"/>
      <c r="N120" s="434"/>
      <c r="O120" s="434"/>
      <c r="P120" s="434"/>
      <c r="Q120" s="434"/>
      <c r="R120" s="434">
        <f>P120+Q120</f>
        <v>0</v>
      </c>
      <c r="S120" s="434">
        <f t="shared" si="16"/>
        <v>0</v>
      </c>
      <c r="T120" s="434"/>
      <c r="U120" s="434"/>
      <c r="V120" s="436">
        <f t="shared" si="31"/>
        <v>0</v>
      </c>
    </row>
    <row r="121" spans="1:23" ht="12.75" customHeight="1" x14ac:dyDescent="0.2">
      <c r="A121" s="172">
        <v>22</v>
      </c>
      <c r="B121" s="121" t="s">
        <v>1706</v>
      </c>
      <c r="C121" s="121"/>
      <c r="D121" s="121"/>
      <c r="E121" s="434"/>
      <c r="F121" s="435" t="s">
        <v>1180</v>
      </c>
      <c r="G121" s="435" t="s">
        <v>1180</v>
      </c>
      <c r="H121" s="434"/>
      <c r="I121" s="434"/>
      <c r="J121" s="434"/>
      <c r="K121" s="434"/>
      <c r="L121" s="434">
        <f t="shared" si="28"/>
        <v>0</v>
      </c>
      <c r="M121" s="434"/>
      <c r="N121" s="434"/>
      <c r="O121" s="434"/>
      <c r="P121" s="434"/>
      <c r="Q121" s="434"/>
      <c r="R121" s="434">
        <f>P121+Q121</f>
        <v>0</v>
      </c>
      <c r="S121" s="434">
        <f t="shared" si="16"/>
        <v>0</v>
      </c>
      <c r="T121" s="434"/>
      <c r="U121" s="434"/>
      <c r="V121" s="436">
        <v>0</v>
      </c>
    </row>
    <row r="122" spans="1:23" ht="12.75" customHeight="1" x14ac:dyDescent="0.2">
      <c r="A122" s="172">
        <v>23</v>
      </c>
      <c r="B122" s="121" t="s">
        <v>1707</v>
      </c>
      <c r="C122" s="121"/>
      <c r="D122" s="121"/>
      <c r="E122" s="434"/>
      <c r="F122" s="435" t="s">
        <v>1180</v>
      </c>
      <c r="G122" s="435" t="s">
        <v>1180</v>
      </c>
      <c r="H122" s="434"/>
      <c r="I122" s="434"/>
      <c r="J122" s="434"/>
      <c r="K122" s="434"/>
      <c r="L122" s="434">
        <f t="shared" si="28"/>
        <v>0</v>
      </c>
      <c r="M122" s="434"/>
      <c r="N122" s="434"/>
      <c r="O122" s="434"/>
      <c r="P122" s="434"/>
      <c r="Q122" s="434"/>
      <c r="R122" s="434">
        <f>P122+Q122</f>
        <v>0</v>
      </c>
      <c r="S122" s="434">
        <f>L122+M122+N122+O122-P122-Q122-R122</f>
        <v>0</v>
      </c>
      <c r="T122" s="434"/>
      <c r="U122" s="434"/>
      <c r="V122" s="436">
        <f>S122+T122-U122</f>
        <v>0</v>
      </c>
    </row>
    <row r="123" spans="1:23" ht="12.75" customHeight="1" x14ac:dyDescent="0.2">
      <c r="A123" s="172">
        <v>24</v>
      </c>
      <c r="B123" s="121" t="s">
        <v>1708</v>
      </c>
      <c r="C123" s="121"/>
      <c r="D123" s="121"/>
      <c r="E123" s="434"/>
      <c r="F123" s="435" t="s">
        <v>1180</v>
      </c>
      <c r="G123" s="435" t="s">
        <v>1180</v>
      </c>
      <c r="H123" s="434"/>
      <c r="I123" s="434"/>
      <c r="J123" s="434"/>
      <c r="K123" s="434"/>
      <c r="L123" s="434">
        <f t="shared" si="28"/>
        <v>0</v>
      </c>
      <c r="M123" s="434"/>
      <c r="N123" s="434"/>
      <c r="O123" s="434"/>
      <c r="P123" s="434"/>
      <c r="Q123" s="434"/>
      <c r="R123" s="434">
        <f>P123+Q123</f>
        <v>0</v>
      </c>
      <c r="S123" s="434">
        <f>L123+M123+N123+O123-P123-Q123-R123</f>
        <v>0</v>
      </c>
      <c r="T123" s="434"/>
      <c r="U123" s="434"/>
      <c r="V123" s="436">
        <f>S123+T123-U123</f>
        <v>0</v>
      </c>
    </row>
    <row r="124" spans="1:23" s="3" customFormat="1" ht="12.75" customHeight="1" thickBot="1" x14ac:dyDescent="0.25">
      <c r="A124" s="172"/>
      <c r="B124" s="178"/>
      <c r="C124" s="121"/>
      <c r="D124" s="178"/>
      <c r="E124" s="425"/>
      <c r="F124" s="437"/>
      <c r="G124" s="437"/>
      <c r="H124" s="425"/>
      <c r="I124" s="425"/>
      <c r="J124" s="425"/>
      <c r="K124" s="425"/>
      <c r="L124" s="425"/>
      <c r="M124" s="425"/>
      <c r="N124" s="425"/>
      <c r="O124" s="425"/>
      <c r="P124" s="425"/>
      <c r="Q124" s="425"/>
      <c r="R124" s="425"/>
      <c r="S124" s="425"/>
      <c r="T124" s="425"/>
      <c r="U124" s="425"/>
      <c r="V124" s="426"/>
      <c r="W124" s="1"/>
    </row>
    <row r="125" spans="1:23" s="3" customFormat="1" ht="12.75" customHeight="1" thickBot="1" x14ac:dyDescent="0.25">
      <c r="A125" s="492"/>
      <c r="B125" s="178" t="s">
        <v>1710</v>
      </c>
      <c r="C125" s="178"/>
      <c r="D125" s="178"/>
      <c r="E125" s="417">
        <f>E101+E102+E103+E113+E123+E107+E104+E119+E120+E121+E122</f>
        <v>0</v>
      </c>
      <c r="F125" s="418" t="s">
        <v>1180</v>
      </c>
      <c r="G125" s="418" t="s">
        <v>1180</v>
      </c>
      <c r="H125" s="417">
        <f t="shared" ref="H125:V125" si="32">H101+H102+H103+H113+H123+H107+H104+H119+H120+H121+H122</f>
        <v>0</v>
      </c>
      <c r="I125" s="417">
        <f t="shared" si="32"/>
        <v>0</v>
      </c>
      <c r="J125" s="417">
        <f t="shared" si="32"/>
        <v>0</v>
      </c>
      <c r="K125" s="417">
        <f>K101+K102+K103+K113+K123+K107+K104+K119+K120+K121+K122</f>
        <v>0</v>
      </c>
      <c r="L125" s="417">
        <f t="shared" si="32"/>
        <v>0</v>
      </c>
      <c r="M125" s="417">
        <f t="shared" si="32"/>
        <v>0</v>
      </c>
      <c r="N125" s="417">
        <f t="shared" si="32"/>
        <v>0</v>
      </c>
      <c r="O125" s="417">
        <f t="shared" si="32"/>
        <v>0</v>
      </c>
      <c r="P125" s="417">
        <f t="shared" si="32"/>
        <v>0</v>
      </c>
      <c r="Q125" s="417">
        <f t="shared" si="32"/>
        <v>0</v>
      </c>
      <c r="R125" s="417">
        <f t="shared" si="32"/>
        <v>0</v>
      </c>
      <c r="S125" s="417">
        <f t="shared" si="32"/>
        <v>0</v>
      </c>
      <c r="T125" s="417">
        <f t="shared" si="32"/>
        <v>0</v>
      </c>
      <c r="U125" s="417">
        <f t="shared" si="32"/>
        <v>0</v>
      </c>
      <c r="V125" s="419">
        <f t="shared" si="32"/>
        <v>0</v>
      </c>
    </row>
    <row r="126" spans="1:23" s="3" customFormat="1" ht="12.75" customHeight="1" x14ac:dyDescent="0.2">
      <c r="A126" s="172"/>
      <c r="B126" s="121"/>
      <c r="C126" s="121"/>
      <c r="D126" s="178"/>
      <c r="E126" s="415"/>
      <c r="F126" s="415"/>
      <c r="G126" s="415"/>
      <c r="H126" s="415"/>
      <c r="I126" s="415"/>
      <c r="J126" s="415"/>
      <c r="K126" s="415"/>
      <c r="L126" s="415"/>
      <c r="M126" s="415"/>
      <c r="N126" s="415"/>
      <c r="O126" s="415"/>
      <c r="P126" s="415"/>
      <c r="Q126" s="415"/>
      <c r="R126" s="415"/>
      <c r="S126" s="415"/>
      <c r="T126" s="415"/>
      <c r="U126" s="415"/>
      <c r="V126" s="423"/>
      <c r="W126" s="1"/>
    </row>
    <row r="127" spans="1:23" s="3" customFormat="1" ht="12.75" customHeight="1" thickBot="1" x14ac:dyDescent="0.25">
      <c r="A127" s="279"/>
      <c r="B127" s="170"/>
      <c r="C127" s="170"/>
      <c r="D127" s="265"/>
      <c r="E127" s="425"/>
      <c r="F127" s="425"/>
      <c r="G127" s="425"/>
      <c r="H127" s="425"/>
      <c r="I127" s="425"/>
      <c r="J127" s="425"/>
      <c r="K127" s="425"/>
      <c r="L127" s="425"/>
      <c r="M127" s="425"/>
      <c r="N127" s="425"/>
      <c r="O127" s="425"/>
      <c r="P127" s="425"/>
      <c r="Q127" s="425"/>
      <c r="R127" s="425"/>
      <c r="S127" s="425"/>
      <c r="T127" s="425"/>
      <c r="U127" s="425"/>
      <c r="V127" s="426"/>
      <c r="W127" s="1"/>
    </row>
    <row r="128" spans="1:23" s="3" customFormat="1" ht="12.75" customHeight="1" x14ac:dyDescent="0.2">
      <c r="A128" s="645" t="s">
        <v>251</v>
      </c>
      <c r="B128" s="646"/>
      <c r="C128" s="646"/>
      <c r="D128" s="646"/>
      <c r="E128" s="647">
        <f>E123+E113+E103+E102+E101+E76+E47+E43+E38+E26+E25+E24+E20+E19+E18+E17+E12+E107+E104+E119+E120+E121+E122+E30</f>
        <v>0</v>
      </c>
      <c r="F128" s="647">
        <f>F30+F101+F102+F104</f>
        <v>0</v>
      </c>
      <c r="G128" s="647">
        <f>G30+G38+G43+G104</f>
        <v>0</v>
      </c>
      <c r="H128" s="647">
        <f t="shared" ref="H128:V128" si="33">H123+H113+H103+H102+H101+H76+H47+H43+H38+H26+H25+H24+H20+H19+H18+H17+H12+H107+H104+H119+H120+H121+H122+H30</f>
        <v>0</v>
      </c>
      <c r="I128" s="647">
        <f t="shared" si="33"/>
        <v>0</v>
      </c>
      <c r="J128" s="647">
        <f t="shared" si="33"/>
        <v>0</v>
      </c>
      <c r="K128" s="647">
        <f>K123+K113+K103+K102+K101+K76+K47+K43+K38+K26+K25+K24+K20+K19+K18+K17+K12+K107+K104+K119+K120+K121+K122+K30</f>
        <v>0</v>
      </c>
      <c r="L128" s="647">
        <f t="shared" si="33"/>
        <v>0</v>
      </c>
      <c r="M128" s="647">
        <f t="shared" si="33"/>
        <v>0</v>
      </c>
      <c r="N128" s="647">
        <f t="shared" si="33"/>
        <v>0</v>
      </c>
      <c r="O128" s="647">
        <f t="shared" si="33"/>
        <v>0</v>
      </c>
      <c r="P128" s="647">
        <f t="shared" si="33"/>
        <v>0</v>
      </c>
      <c r="Q128" s="647">
        <f t="shared" si="33"/>
        <v>0</v>
      </c>
      <c r="R128" s="647">
        <f t="shared" si="33"/>
        <v>0</v>
      </c>
      <c r="S128" s="647">
        <f t="shared" si="33"/>
        <v>0</v>
      </c>
      <c r="T128" s="647">
        <f t="shared" si="33"/>
        <v>0</v>
      </c>
      <c r="U128" s="647">
        <f t="shared" si="33"/>
        <v>0</v>
      </c>
      <c r="V128" s="648">
        <f t="shared" si="33"/>
        <v>0</v>
      </c>
      <c r="W128" s="1"/>
    </row>
    <row r="129" spans="1:23" s="3" customFormat="1" ht="12.75" customHeight="1" x14ac:dyDescent="0.2">
      <c r="A129" s="639" t="s">
        <v>2059</v>
      </c>
      <c r="B129" s="643"/>
      <c r="C129" s="643"/>
      <c r="D129" s="643"/>
      <c r="E129" s="644"/>
      <c r="F129" s="644"/>
      <c r="G129" s="644"/>
      <c r="H129" s="644"/>
      <c r="I129" s="644"/>
      <c r="J129" s="644"/>
      <c r="K129" s="644"/>
      <c r="L129" s="644">
        <f>H129-I129-J129-K129</f>
        <v>0</v>
      </c>
      <c r="M129" s="644"/>
      <c r="N129" s="644"/>
      <c r="O129" s="644"/>
      <c r="P129" s="644"/>
      <c r="Q129" s="644"/>
      <c r="R129" s="644"/>
      <c r="S129" s="644">
        <f>L129+M129+N129+O129-P129-Q129-R129</f>
        <v>0</v>
      </c>
      <c r="T129" s="644"/>
      <c r="U129" s="644"/>
      <c r="V129" s="649"/>
      <c r="W129" s="1"/>
    </row>
    <row r="130" spans="1:23" s="3" customFormat="1" ht="12.75" customHeight="1" thickBot="1" x14ac:dyDescent="0.25">
      <c r="A130" s="640" t="s">
        <v>2030</v>
      </c>
      <c r="B130" s="650"/>
      <c r="C130" s="650"/>
      <c r="D130" s="650"/>
      <c r="E130" s="651">
        <f>SUM(E128:E129)</f>
        <v>0</v>
      </c>
      <c r="F130" s="651">
        <f t="shared" ref="F130:V130" si="34">SUM(F128:F129)</f>
        <v>0</v>
      </c>
      <c r="G130" s="651">
        <f t="shared" si="34"/>
        <v>0</v>
      </c>
      <c r="H130" s="651">
        <f t="shared" si="34"/>
        <v>0</v>
      </c>
      <c r="I130" s="651">
        <f t="shared" si="34"/>
        <v>0</v>
      </c>
      <c r="J130" s="651">
        <f t="shared" si="34"/>
        <v>0</v>
      </c>
      <c r="K130" s="651">
        <f t="shared" si="34"/>
        <v>0</v>
      </c>
      <c r="L130" s="651">
        <f t="shared" si="34"/>
        <v>0</v>
      </c>
      <c r="M130" s="651">
        <f t="shared" si="34"/>
        <v>0</v>
      </c>
      <c r="N130" s="651">
        <f t="shared" si="34"/>
        <v>0</v>
      </c>
      <c r="O130" s="651">
        <f t="shared" si="34"/>
        <v>0</v>
      </c>
      <c r="P130" s="651">
        <f t="shared" si="34"/>
        <v>0</v>
      </c>
      <c r="Q130" s="651">
        <f t="shared" si="34"/>
        <v>0</v>
      </c>
      <c r="R130" s="651">
        <f t="shared" si="34"/>
        <v>0</v>
      </c>
      <c r="S130" s="651">
        <f t="shared" si="34"/>
        <v>0</v>
      </c>
      <c r="T130" s="651">
        <f t="shared" si="34"/>
        <v>0</v>
      </c>
      <c r="U130" s="651">
        <f t="shared" si="34"/>
        <v>0</v>
      </c>
      <c r="V130" s="652">
        <f t="shared" si="34"/>
        <v>0</v>
      </c>
      <c r="W130" s="1"/>
    </row>
  </sheetData>
  <protectedRanges>
    <protectedRange sqref="J4:J6" name="Range31_1_1_1"/>
    <protectedRange password="CE2C" sqref="T113:V113 H113:K113 M113:R113 E113" name="Range6_1_1_1_1"/>
    <protectedRange password="CE2C" sqref="T38:V38 M38:R38 E38 G38:K38" name="Range3_1_1_1_1"/>
    <protectedRange password="CE2C" sqref="G47:G61 G99 F31:F34 G76:G97 F76:F99 G101:G103 H12:V12 L29 E12:F12 L13:L21 L23:L27 F105:G125 G12:G28 F36:F61 L38:L98 F62:G75 L100:L103 F102:F103 L105:L124 F13:F29" name="Range1_1_1_1_1"/>
    <protectedRange sqref="E39:E42 M39:R42 G39:G42" name="Range11_1_1_1_1"/>
    <protectedRange sqref="E92:E97 M70:R75 M49:R54 M56:R61 M44:R46 N85:R90 M92:R97 E56:E61 E63:E68 M63:R68 E49:E54 M78:R83 E70:E75" name="Range12_1_1_1_2"/>
    <protectedRange sqref="M114:R118 M119:Q122 E114:E122" name="Range14_1_1_1_1"/>
    <protectedRange sqref="M92:R97 N85:R90 H47:K48 M78:R83 E47:E75 M44:R75 T69:V69 T62:V62 T55:V55 E92:E97 T47:V48 H69:K69 H62:K62 H55:K55" name="Range18_1_1_1_2"/>
    <protectedRange sqref="T39:U42" name="Range27_1_1_1_1"/>
    <protectedRange sqref="T97:U97 T49:U54 T63:U68 T56:U61 T83:U83 T70:U75" name="Range28_1_1_1_1"/>
    <protectedRange sqref="T123:U123 T105:U106 T103 T98:U98 T100:U100 T108:U112" name="Range29_1_1"/>
    <protectedRange sqref="T114:U122" name="Range30_1_1_1_1"/>
    <protectedRange sqref="H13:K20 H24:K26 H39:K42 H44:K46 H49:K54 H56:K61 H63:K68 H70:K75 H78:K83 H85:K90 H92:K97 H101:K103 H105:K106 H108:K112 H114:K123 E13:E16" name="Range2_1_2_1"/>
    <protectedRange sqref="M13:O16" name="Range2_1_3_1"/>
    <protectedRange sqref="P13" name="Range2_1_4_1"/>
    <protectedRange sqref="T13:U16" name="Range26_1_2_1_1"/>
    <protectedRange sqref="M17" name="Range2_1_6_1"/>
    <protectedRange sqref="T17:U17" name="Range26_1_3_1"/>
    <protectedRange sqref="E24" name="Range2_1_7_1"/>
    <protectedRange sqref="T24:U24" name="Range26_1_4_1"/>
    <protectedRange sqref="E44:E46 G44:G46" name="Range12_1_1_1_1_1"/>
    <protectedRange sqref="E44:E46 G44:G46" name="Range18_1_1_1_1_1"/>
    <protectedRange sqref="T44:U46" name="Range28_1_2_1"/>
    <protectedRange sqref="E85:E90 E78:E83" name="Range12_1_2_1"/>
    <protectedRange sqref="T77:V77 H91:K91 H84:K84 H77:K77 M91:R91 M84:R84 M77:R77 T91:V91 T84:V84 E77:E91" name="Range18_1_2_1"/>
    <protectedRange sqref="T78:U82" name="Range28_1_3_1"/>
    <protectedRange sqref="M85:M90" name="Range12_1_5_1"/>
    <protectedRange sqref="M85:M90" name="Range18_1_5_1"/>
    <protectedRange sqref="T85:U90" name="Range28_1_4_1"/>
    <protectedRange sqref="T92:U96" name="Range28_1_5_1"/>
    <protectedRange sqref="E102" name="Range13_1_2_1"/>
    <protectedRange sqref="M102" name="Range13_1_3_1_1"/>
    <protectedRange sqref="T102:U102" name="Range13_1_4_1"/>
    <protectedRange sqref="E103" name="Range13_1_5_1"/>
    <protectedRange sqref="M103" name="Range13_1_7_1"/>
    <protectedRange sqref="U103" name="Range29_1_1_1_1_1"/>
  </protectedRanges>
  <mergeCells count="19">
    <mergeCell ref="A10:D10"/>
    <mergeCell ref="F7:F9"/>
    <mergeCell ref="G7:G9"/>
    <mergeCell ref="A7:D9"/>
    <mergeCell ref="E7:E9"/>
    <mergeCell ref="P7:R7"/>
    <mergeCell ref="Q8:R8"/>
    <mergeCell ref="S7:S9"/>
    <mergeCell ref="A2:V2"/>
    <mergeCell ref="A4:V4"/>
    <mergeCell ref="J8:K8"/>
    <mergeCell ref="I7:K7"/>
    <mergeCell ref="L7:L9"/>
    <mergeCell ref="T7:T8"/>
    <mergeCell ref="U7:U8"/>
    <mergeCell ref="V7:V9"/>
    <mergeCell ref="M7:O7"/>
    <mergeCell ref="N8:O8"/>
    <mergeCell ref="H7:H9"/>
  </mergeCells>
  <pageMargins left="0.5" right="0.5" top="1" bottom="0.5" header="0.2" footer="0.1"/>
  <pageSetup paperSize="5" scale="44" fitToHeight="0" orientation="landscape" r:id="rId1"/>
  <headerFooter>
    <oddFooter>&amp;R&amp;"Arial,Bold"&amp;10Page 12</oddFooter>
  </headerFooter>
  <rowBreaks count="1" manualBreakCount="1">
    <brk id="90" max="2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4" tint="0.39997558519241921"/>
    <pageSetUpPr fitToPage="1"/>
  </sheetPr>
  <dimension ref="A2:V133"/>
  <sheetViews>
    <sheetView showGridLines="0" zoomScale="85" zoomScaleNormal="85" zoomScaleSheetLayoutView="80" zoomScalePageLayoutView="60" workbookViewId="0">
      <pane xSplit="4" ySplit="10" topLeftCell="E119" activePane="bottomRight" state="frozen"/>
      <selection pane="topRight" activeCell="E1" sqref="E1"/>
      <selection pane="bottomLeft" activeCell="A10" sqref="A10"/>
      <selection pane="bottomRight" activeCell="C132" sqref="C132"/>
    </sheetView>
  </sheetViews>
  <sheetFormatPr defaultRowHeight="12.75" customHeight="1" x14ac:dyDescent="0.2"/>
  <cols>
    <col min="1" max="1" width="3.42578125" style="585" customWidth="1"/>
    <col min="2" max="2" width="3.5703125" style="585" customWidth="1"/>
    <col min="3" max="3" width="5.28515625" style="585" customWidth="1"/>
    <col min="4" max="4" width="26.42578125" style="585" bestFit="1" customWidth="1"/>
    <col min="5" max="5" width="8" style="585" bestFit="1" customWidth="1"/>
    <col min="6" max="6" width="18.28515625" style="585" customWidth="1"/>
    <col min="7" max="9" width="13.140625" style="585" customWidth="1"/>
    <col min="10" max="10" width="18.28515625" style="585" customWidth="1"/>
    <col min="11" max="16" width="13.140625" style="585" customWidth="1"/>
    <col min="17" max="17" width="18.28515625" style="585" customWidth="1"/>
    <col min="18" max="20" width="16.7109375" style="585" customWidth="1"/>
    <col min="21" max="21" width="20.28515625" style="585" customWidth="1"/>
    <col min="22" max="22" width="11.7109375" style="585" customWidth="1"/>
    <col min="23" max="16384" width="9.140625" style="585"/>
  </cols>
  <sheetData>
    <row r="2" spans="1:22" s="567" customFormat="1" ht="14.1" customHeight="1" x14ac:dyDescent="0.25">
      <c r="A2" s="562"/>
      <c r="B2" s="3152" t="s">
        <v>348</v>
      </c>
      <c r="C2" s="3152"/>
      <c r="D2" s="3152"/>
      <c r="E2" s="3152"/>
      <c r="F2" s="3152"/>
      <c r="G2" s="3152"/>
      <c r="H2" s="3152"/>
      <c r="I2" s="3152"/>
      <c r="J2" s="3152"/>
      <c r="K2" s="3152"/>
      <c r="L2" s="3152"/>
      <c r="M2" s="3152"/>
      <c r="N2" s="3152"/>
      <c r="O2" s="3152"/>
      <c r="P2" s="3152"/>
      <c r="Q2" s="3152"/>
      <c r="R2" s="3152"/>
      <c r="S2" s="3152"/>
      <c r="T2" s="3152"/>
      <c r="U2" s="3152"/>
      <c r="V2" s="3152"/>
    </row>
    <row r="3" spans="1:22" s="567" customFormat="1" ht="14.1" customHeight="1" x14ac:dyDescent="0.25">
      <c r="A3" s="61"/>
      <c r="B3" s="61"/>
      <c r="C3" s="61"/>
      <c r="D3" s="61"/>
      <c r="E3" s="61"/>
      <c r="F3" s="61"/>
      <c r="G3" s="61"/>
      <c r="H3" s="61"/>
      <c r="I3" s="61"/>
      <c r="J3" s="61"/>
      <c r="K3" s="61"/>
      <c r="L3" s="61"/>
      <c r="M3" s="61"/>
      <c r="N3" s="61"/>
      <c r="O3" s="61"/>
      <c r="P3" s="61"/>
      <c r="Q3" s="61"/>
      <c r="R3" s="61"/>
      <c r="S3" s="61"/>
      <c r="T3" s="61"/>
      <c r="U3" s="61"/>
      <c r="V3" s="61"/>
    </row>
    <row r="4" spans="1:22" s="567" customFormat="1" ht="14.1" customHeight="1" x14ac:dyDescent="0.25">
      <c r="A4" s="3585" t="s">
        <v>1201</v>
      </c>
      <c r="B4" s="3585"/>
      <c r="C4" s="3585"/>
      <c r="D4" s="3585"/>
      <c r="E4" s="3585"/>
      <c r="F4" s="3585"/>
      <c r="G4" s="3585"/>
      <c r="H4" s="3585"/>
      <c r="I4" s="3585"/>
      <c r="J4" s="3585"/>
      <c r="K4" s="3585"/>
      <c r="L4" s="3585"/>
      <c r="M4" s="3585"/>
      <c r="N4" s="3585"/>
      <c r="O4" s="3585"/>
      <c r="P4" s="3585"/>
      <c r="Q4" s="3585"/>
      <c r="R4" s="3585"/>
      <c r="S4" s="3585"/>
      <c r="T4" s="3585"/>
      <c r="U4" s="3585"/>
      <c r="V4" s="3585"/>
    </row>
    <row r="5" spans="1:22" s="567" customFormat="1" ht="14.1" customHeight="1" x14ac:dyDescent="0.25">
      <c r="A5" s="345"/>
      <c r="B5" s="341"/>
      <c r="C5" s="341"/>
      <c r="D5" s="442" t="s">
        <v>252</v>
      </c>
      <c r="E5" s="443"/>
      <c r="F5" s="444" t="s">
        <v>252</v>
      </c>
      <c r="G5" s="442" t="s">
        <v>252</v>
      </c>
      <c r="H5" s="442" t="s">
        <v>252</v>
      </c>
      <c r="I5" s="442"/>
      <c r="J5" s="442" t="s">
        <v>252</v>
      </c>
      <c r="K5" s="442" t="s">
        <v>252</v>
      </c>
      <c r="L5" s="442"/>
      <c r="M5" s="442"/>
      <c r="N5" s="442" t="s">
        <v>252</v>
      </c>
      <c r="O5" s="442"/>
      <c r="P5" s="442"/>
      <c r="Q5" s="442" t="s">
        <v>252</v>
      </c>
      <c r="R5" s="445"/>
      <c r="S5" s="445"/>
      <c r="T5" s="445"/>
      <c r="U5" s="341"/>
      <c r="V5" s="341"/>
    </row>
    <row r="6" spans="1:22" s="567" customFormat="1" ht="14.1" customHeight="1" thickBot="1" x14ac:dyDescent="0.3">
      <c r="A6" s="345"/>
      <c r="B6" s="341"/>
      <c r="C6" s="341"/>
      <c r="D6" s="442" t="s">
        <v>252</v>
      </c>
      <c r="E6" s="443"/>
      <c r="F6" s="444" t="s">
        <v>252</v>
      </c>
      <c r="G6" s="442" t="s">
        <v>252</v>
      </c>
      <c r="H6" s="442" t="s">
        <v>252</v>
      </c>
      <c r="I6" s="442"/>
      <c r="J6" s="442" t="s">
        <v>252</v>
      </c>
      <c r="K6" s="442" t="s">
        <v>252</v>
      </c>
      <c r="L6" s="442"/>
      <c r="M6" s="442"/>
      <c r="N6" s="442" t="s">
        <v>252</v>
      </c>
      <c r="O6" s="442"/>
      <c r="P6" s="442"/>
      <c r="Q6" s="442" t="s">
        <v>252</v>
      </c>
      <c r="R6" s="445"/>
      <c r="S6" s="445"/>
      <c r="T6" s="445"/>
      <c r="U6" s="341"/>
      <c r="V6" s="341"/>
    </row>
    <row r="7" spans="1:22" s="572" customFormat="1" ht="14.1" customHeight="1" x14ac:dyDescent="0.25">
      <c r="A7" s="3614" t="s">
        <v>281</v>
      </c>
      <c r="B7" s="3615"/>
      <c r="C7" s="3615"/>
      <c r="D7" s="3616"/>
      <c r="E7" s="3598" t="s">
        <v>1711</v>
      </c>
      <c r="F7" s="3600" t="s">
        <v>1994</v>
      </c>
      <c r="G7" s="3623" t="s">
        <v>1993</v>
      </c>
      <c r="H7" s="3624"/>
      <c r="I7" s="3625"/>
      <c r="J7" s="3600" t="s">
        <v>1712</v>
      </c>
      <c r="K7" s="3626" t="s">
        <v>1713</v>
      </c>
      <c r="L7" s="3627"/>
      <c r="M7" s="3628"/>
      <c r="N7" s="3626" t="s">
        <v>1714</v>
      </c>
      <c r="O7" s="3627"/>
      <c r="P7" s="3628"/>
      <c r="Q7" s="3600" t="s">
        <v>1715</v>
      </c>
      <c r="R7" s="3629" t="s">
        <v>1716</v>
      </c>
      <c r="S7" s="3629" t="s">
        <v>1717</v>
      </c>
      <c r="T7" s="3629" t="s">
        <v>2042</v>
      </c>
      <c r="U7" s="3632" t="s">
        <v>1718</v>
      </c>
      <c r="V7" s="3450" t="s">
        <v>2052</v>
      </c>
    </row>
    <row r="8" spans="1:22" s="589" customFormat="1" ht="12.75" customHeight="1" x14ac:dyDescent="0.25">
      <c r="A8" s="3617"/>
      <c r="B8" s="3618"/>
      <c r="C8" s="3618"/>
      <c r="D8" s="3619"/>
      <c r="E8" s="3599"/>
      <c r="F8" s="3601"/>
      <c r="G8" s="401" t="s">
        <v>280</v>
      </c>
      <c r="H8" s="3581" t="s">
        <v>1689</v>
      </c>
      <c r="I8" s="3581"/>
      <c r="J8" s="3601"/>
      <c r="K8" s="401" t="s">
        <v>280</v>
      </c>
      <c r="L8" s="3581" t="s">
        <v>1689</v>
      </c>
      <c r="M8" s="3581"/>
      <c r="N8" s="401" t="s">
        <v>280</v>
      </c>
      <c r="O8" s="3581" t="s">
        <v>1689</v>
      </c>
      <c r="P8" s="3581"/>
      <c r="Q8" s="3601"/>
      <c r="R8" s="3630"/>
      <c r="S8" s="3630"/>
      <c r="T8" s="3630"/>
      <c r="U8" s="3633"/>
      <c r="V8" s="3612"/>
    </row>
    <row r="9" spans="1:22" s="589" customFormat="1" ht="12.75" customHeight="1" x14ac:dyDescent="0.25">
      <c r="A9" s="3620"/>
      <c r="B9" s="3621"/>
      <c r="C9" s="3621"/>
      <c r="D9" s="3622"/>
      <c r="E9" s="3599"/>
      <c r="F9" s="3602"/>
      <c r="G9" s="402" t="s">
        <v>246</v>
      </c>
      <c r="H9" s="536" t="s">
        <v>288</v>
      </c>
      <c r="I9" s="536" t="s">
        <v>46</v>
      </c>
      <c r="J9" s="3602"/>
      <c r="K9" s="402" t="s">
        <v>246</v>
      </c>
      <c r="L9" s="536" t="s">
        <v>288</v>
      </c>
      <c r="M9" s="536" t="s">
        <v>46</v>
      </c>
      <c r="N9" s="402" t="s">
        <v>246</v>
      </c>
      <c r="O9" s="536" t="s">
        <v>288</v>
      </c>
      <c r="P9" s="536" t="s">
        <v>46</v>
      </c>
      <c r="Q9" s="3602"/>
      <c r="R9" s="3631"/>
      <c r="S9" s="3631"/>
      <c r="T9" s="3631"/>
      <c r="U9" s="3634"/>
      <c r="V9" s="3613"/>
    </row>
    <row r="10" spans="1:22" ht="12.75" customHeight="1" thickBot="1" x14ac:dyDescent="0.25">
      <c r="A10" s="3596" t="s">
        <v>70</v>
      </c>
      <c r="B10" s="3597"/>
      <c r="C10" s="3597"/>
      <c r="D10" s="3597"/>
      <c r="E10" s="406" t="s">
        <v>71</v>
      </c>
      <c r="F10" s="406" t="s">
        <v>72</v>
      </c>
      <c r="G10" s="406" t="s">
        <v>73</v>
      </c>
      <c r="H10" s="406" t="s">
        <v>74</v>
      </c>
      <c r="I10" s="406" t="s">
        <v>267</v>
      </c>
      <c r="J10" s="406" t="s">
        <v>268</v>
      </c>
      <c r="K10" s="406" t="s">
        <v>269</v>
      </c>
      <c r="L10" s="406" t="s">
        <v>270</v>
      </c>
      <c r="M10" s="406" t="s">
        <v>271</v>
      </c>
      <c r="N10" s="406" t="s">
        <v>272</v>
      </c>
      <c r="O10" s="406" t="s">
        <v>273</v>
      </c>
      <c r="P10" s="406" t="s">
        <v>274</v>
      </c>
      <c r="Q10" s="406" t="s">
        <v>275</v>
      </c>
      <c r="R10" s="406" t="s">
        <v>276</v>
      </c>
      <c r="S10" s="406" t="s">
        <v>277</v>
      </c>
      <c r="T10" s="406" t="s">
        <v>278</v>
      </c>
      <c r="U10" s="406" t="s">
        <v>327</v>
      </c>
      <c r="V10" s="407" t="s">
        <v>340</v>
      </c>
    </row>
    <row r="11" spans="1:22" ht="12.75" customHeight="1" x14ac:dyDescent="0.2">
      <c r="A11" s="276"/>
      <c r="B11" s="124"/>
      <c r="C11" s="124"/>
      <c r="D11" s="124"/>
      <c r="E11" s="452"/>
      <c r="F11" s="124"/>
      <c r="G11" s="124"/>
      <c r="H11" s="124"/>
      <c r="I11" s="124"/>
      <c r="J11" s="124"/>
      <c r="K11" s="124"/>
      <c r="L11" s="124"/>
      <c r="M11" s="124"/>
      <c r="N11" s="124"/>
      <c r="O11" s="124"/>
      <c r="P11" s="124"/>
      <c r="Q11" s="124"/>
      <c r="R11" s="124"/>
      <c r="S11" s="124"/>
      <c r="T11" s="124"/>
      <c r="U11" s="415"/>
      <c r="V11" s="174"/>
    </row>
    <row r="12" spans="1:22" ht="12.75" customHeight="1" x14ac:dyDescent="0.2">
      <c r="A12" s="172">
        <v>1</v>
      </c>
      <c r="B12" s="121" t="s">
        <v>287</v>
      </c>
      <c r="C12" s="121"/>
      <c r="D12" s="121"/>
      <c r="E12" s="454">
        <f t="shared" ref="E12:Q12" si="0">SUM(E13:E16)</f>
        <v>0</v>
      </c>
      <c r="F12" s="454">
        <f t="shared" si="0"/>
        <v>0</v>
      </c>
      <c r="G12" s="454">
        <f t="shared" si="0"/>
        <v>0</v>
      </c>
      <c r="H12" s="454">
        <f t="shared" si="0"/>
        <v>0</v>
      </c>
      <c r="I12" s="454">
        <f t="shared" si="0"/>
        <v>0</v>
      </c>
      <c r="J12" s="454">
        <f t="shared" si="0"/>
        <v>0</v>
      </c>
      <c r="K12" s="454">
        <f t="shared" si="0"/>
        <v>0</v>
      </c>
      <c r="L12" s="454">
        <f t="shared" si="0"/>
        <v>0</v>
      </c>
      <c r="M12" s="454">
        <f t="shared" si="0"/>
        <v>0</v>
      </c>
      <c r="N12" s="454">
        <f t="shared" si="0"/>
        <v>0</v>
      </c>
      <c r="O12" s="454">
        <f t="shared" si="0"/>
        <v>0</v>
      </c>
      <c r="P12" s="454">
        <f t="shared" si="0"/>
        <v>0</v>
      </c>
      <c r="Q12" s="454">
        <f t="shared" si="0"/>
        <v>0</v>
      </c>
      <c r="R12" s="454">
        <f>R13+R14+R15+R16</f>
        <v>0</v>
      </c>
      <c r="S12" s="454">
        <f>S13+S14+S15+S16</f>
        <v>0</v>
      </c>
      <c r="T12" s="454">
        <f>SUM(T13:T16)</f>
        <v>0</v>
      </c>
      <c r="U12" s="454">
        <f>SUM(U13:U16)</f>
        <v>0</v>
      </c>
      <c r="V12" s="455" t="e">
        <f t="shared" ref="V12:V20" si="1">(T12/U12)*100</f>
        <v>#DIV/0!</v>
      </c>
    </row>
    <row r="13" spans="1:22" ht="12.75" customHeight="1" x14ac:dyDescent="0.2">
      <c r="A13" s="172"/>
      <c r="B13" s="271" t="s">
        <v>248</v>
      </c>
      <c r="C13" s="121" t="s">
        <v>1213</v>
      </c>
      <c r="D13" s="121"/>
      <c r="E13" s="434"/>
      <c r="F13" s="434"/>
      <c r="G13" s="434"/>
      <c r="H13" s="434"/>
      <c r="I13" s="434"/>
      <c r="J13" s="434">
        <f>F13-G13-H13-I13</f>
        <v>0</v>
      </c>
      <c r="K13" s="434"/>
      <c r="L13" s="434"/>
      <c r="M13" s="434"/>
      <c r="N13" s="434"/>
      <c r="O13" s="434"/>
      <c r="P13" s="434"/>
      <c r="Q13" s="434">
        <f>J13+K13+L13+M13-N13-O13-P13</f>
        <v>0</v>
      </c>
      <c r="R13" s="434"/>
      <c r="S13" s="434"/>
      <c r="T13" s="434">
        <f t="shared" ref="T13:T20" si="2">Q13+R13-S13</f>
        <v>0</v>
      </c>
      <c r="U13" s="434">
        <f>'P12, R1 - Premiums x'!U13</f>
        <v>0</v>
      </c>
      <c r="V13" s="456" t="e">
        <f t="shared" si="1"/>
        <v>#DIV/0!</v>
      </c>
    </row>
    <row r="14" spans="1:22" ht="12.75" customHeight="1" x14ac:dyDescent="0.2">
      <c r="A14" s="172"/>
      <c r="B14" s="271" t="s">
        <v>249</v>
      </c>
      <c r="C14" s="121" t="s">
        <v>1214</v>
      </c>
      <c r="D14" s="121"/>
      <c r="E14" s="434"/>
      <c r="F14" s="434"/>
      <c r="G14" s="434"/>
      <c r="H14" s="434"/>
      <c r="I14" s="434"/>
      <c r="J14" s="434">
        <f t="shared" ref="J14:J42" si="3">F14-G14-H14-I14</f>
        <v>0</v>
      </c>
      <c r="K14" s="434"/>
      <c r="L14" s="434"/>
      <c r="M14" s="434"/>
      <c r="N14" s="434"/>
      <c r="O14" s="434"/>
      <c r="P14" s="434"/>
      <c r="Q14" s="434">
        <f t="shared" ref="Q14:Q42" si="4">J14+K14+L14+M14-N14-O14-P14</f>
        <v>0</v>
      </c>
      <c r="R14" s="434"/>
      <c r="S14" s="434"/>
      <c r="T14" s="434">
        <f t="shared" si="2"/>
        <v>0</v>
      </c>
      <c r="U14" s="434">
        <f>'P12, R1 - Premiums x'!U14</f>
        <v>0</v>
      </c>
      <c r="V14" s="456" t="e">
        <f t="shared" si="1"/>
        <v>#DIV/0!</v>
      </c>
    </row>
    <row r="15" spans="1:22" ht="12.75" customHeight="1" x14ac:dyDescent="0.2">
      <c r="A15" s="172"/>
      <c r="B15" s="271" t="s">
        <v>250</v>
      </c>
      <c r="C15" s="121" t="s">
        <v>1215</v>
      </c>
      <c r="D15" s="121"/>
      <c r="E15" s="434"/>
      <c r="F15" s="434"/>
      <c r="G15" s="434"/>
      <c r="H15" s="434"/>
      <c r="I15" s="434"/>
      <c r="J15" s="434">
        <f t="shared" si="3"/>
        <v>0</v>
      </c>
      <c r="K15" s="434"/>
      <c r="L15" s="434"/>
      <c r="M15" s="434"/>
      <c r="N15" s="434"/>
      <c r="O15" s="434"/>
      <c r="P15" s="434"/>
      <c r="Q15" s="434">
        <f t="shared" si="4"/>
        <v>0</v>
      </c>
      <c r="R15" s="434"/>
      <c r="S15" s="434"/>
      <c r="T15" s="434">
        <f t="shared" si="2"/>
        <v>0</v>
      </c>
      <c r="U15" s="434">
        <f>'P12, R1 - Premiums x'!U15</f>
        <v>0</v>
      </c>
      <c r="V15" s="456" t="e">
        <f t="shared" si="1"/>
        <v>#DIV/0!</v>
      </c>
    </row>
    <row r="16" spans="1:22" ht="12.75" customHeight="1" x14ac:dyDescent="0.2">
      <c r="A16" s="172"/>
      <c r="B16" s="271" t="s">
        <v>456</v>
      </c>
      <c r="C16" s="121" t="s">
        <v>1216</v>
      </c>
      <c r="D16" s="121"/>
      <c r="E16" s="434"/>
      <c r="F16" s="434"/>
      <c r="G16" s="434"/>
      <c r="H16" s="434"/>
      <c r="I16" s="434"/>
      <c r="J16" s="434">
        <f>F16-G16-H16-I16</f>
        <v>0</v>
      </c>
      <c r="K16" s="434"/>
      <c r="L16" s="434"/>
      <c r="M16" s="434"/>
      <c r="N16" s="434"/>
      <c r="O16" s="434"/>
      <c r="P16" s="434"/>
      <c r="Q16" s="434">
        <f t="shared" si="4"/>
        <v>0</v>
      </c>
      <c r="R16" s="434"/>
      <c r="S16" s="434"/>
      <c r="T16" s="434">
        <f t="shared" si="2"/>
        <v>0</v>
      </c>
      <c r="U16" s="434">
        <f>'P12, R1 - Premiums x'!U16</f>
        <v>0</v>
      </c>
      <c r="V16" s="456" t="e">
        <f t="shared" si="1"/>
        <v>#DIV/0!</v>
      </c>
    </row>
    <row r="17" spans="1:22" ht="12.75" customHeight="1" x14ac:dyDescent="0.2">
      <c r="A17" s="172">
        <v>2</v>
      </c>
      <c r="B17" s="403" t="s">
        <v>1693</v>
      </c>
      <c r="C17" s="121"/>
      <c r="D17" s="121"/>
      <c r="E17" s="457"/>
      <c r="F17" s="457"/>
      <c r="G17" s="457"/>
      <c r="H17" s="457"/>
      <c r="I17" s="457"/>
      <c r="J17" s="434">
        <f t="shared" si="3"/>
        <v>0</v>
      </c>
      <c r="K17" s="457"/>
      <c r="L17" s="457"/>
      <c r="M17" s="457"/>
      <c r="N17" s="457"/>
      <c r="O17" s="457"/>
      <c r="P17" s="457"/>
      <c r="Q17" s="434">
        <f t="shared" si="4"/>
        <v>0</v>
      </c>
      <c r="R17" s="457"/>
      <c r="S17" s="457"/>
      <c r="T17" s="457">
        <f t="shared" si="2"/>
        <v>0</v>
      </c>
      <c r="U17" s="434">
        <f>'P12, R1 - Premiums x'!U17</f>
        <v>0</v>
      </c>
      <c r="V17" s="456" t="e">
        <f t="shared" si="1"/>
        <v>#DIV/0!</v>
      </c>
    </row>
    <row r="18" spans="1:22" ht="12.75" customHeight="1" x14ac:dyDescent="0.2">
      <c r="A18" s="172">
        <v>3</v>
      </c>
      <c r="B18" s="403" t="s">
        <v>1694</v>
      </c>
      <c r="C18" s="121"/>
      <c r="D18" s="121"/>
      <c r="E18" s="457"/>
      <c r="F18" s="457"/>
      <c r="G18" s="457"/>
      <c r="H18" s="457"/>
      <c r="I18" s="457"/>
      <c r="J18" s="434">
        <f t="shared" si="3"/>
        <v>0</v>
      </c>
      <c r="K18" s="457"/>
      <c r="L18" s="457"/>
      <c r="M18" s="457"/>
      <c r="N18" s="457"/>
      <c r="O18" s="457"/>
      <c r="P18" s="457"/>
      <c r="Q18" s="434">
        <f t="shared" si="4"/>
        <v>0</v>
      </c>
      <c r="R18" s="457"/>
      <c r="S18" s="457"/>
      <c r="T18" s="457">
        <f t="shared" si="2"/>
        <v>0</v>
      </c>
      <c r="U18" s="434">
        <f>'P12, R1 - Premiums x'!U18</f>
        <v>0</v>
      </c>
      <c r="V18" s="456" t="e">
        <f t="shared" si="1"/>
        <v>#DIV/0!</v>
      </c>
    </row>
    <row r="19" spans="1:22" ht="12.75" customHeight="1" x14ac:dyDescent="0.2">
      <c r="A19" s="172">
        <v>4</v>
      </c>
      <c r="B19" s="121" t="s">
        <v>1992</v>
      </c>
      <c r="C19" s="121"/>
      <c r="D19" s="121"/>
      <c r="E19" s="457"/>
      <c r="F19" s="457"/>
      <c r="G19" s="457"/>
      <c r="H19" s="457"/>
      <c r="I19" s="457"/>
      <c r="J19" s="434">
        <f t="shared" si="3"/>
        <v>0</v>
      </c>
      <c r="K19" s="457"/>
      <c r="L19" s="457"/>
      <c r="M19" s="457"/>
      <c r="N19" s="457"/>
      <c r="O19" s="457"/>
      <c r="P19" s="457"/>
      <c r="Q19" s="434">
        <f t="shared" si="4"/>
        <v>0</v>
      </c>
      <c r="R19" s="457"/>
      <c r="S19" s="457"/>
      <c r="T19" s="457">
        <f t="shared" si="2"/>
        <v>0</v>
      </c>
      <c r="U19" s="434">
        <f>'P12, R1 - Premiums x'!U19</f>
        <v>0</v>
      </c>
      <c r="V19" s="456" t="e">
        <f t="shared" si="1"/>
        <v>#DIV/0!</v>
      </c>
    </row>
    <row r="20" spans="1:22" ht="12.75" customHeight="1" x14ac:dyDescent="0.2">
      <c r="A20" s="172">
        <v>5</v>
      </c>
      <c r="B20" s="121" t="s">
        <v>1695</v>
      </c>
      <c r="C20" s="121"/>
      <c r="D20" s="121"/>
      <c r="E20" s="457"/>
      <c r="F20" s="457"/>
      <c r="G20" s="457"/>
      <c r="H20" s="457"/>
      <c r="I20" s="457"/>
      <c r="J20" s="434">
        <f t="shared" si="3"/>
        <v>0</v>
      </c>
      <c r="K20" s="457"/>
      <c r="L20" s="457"/>
      <c r="M20" s="457"/>
      <c r="N20" s="457"/>
      <c r="O20" s="457"/>
      <c r="P20" s="457"/>
      <c r="Q20" s="434">
        <f t="shared" si="4"/>
        <v>0</v>
      </c>
      <c r="R20" s="457"/>
      <c r="S20" s="457"/>
      <c r="T20" s="457">
        <f t="shared" si="2"/>
        <v>0</v>
      </c>
      <c r="U20" s="434">
        <f>'P12, R1 - Premiums x'!U20</f>
        <v>0</v>
      </c>
      <c r="V20" s="456" t="e">
        <f t="shared" si="1"/>
        <v>#DIV/0!</v>
      </c>
    </row>
    <row r="21" spans="1:22" ht="12.75" customHeight="1" thickBot="1" x14ac:dyDescent="0.25">
      <c r="A21" s="264"/>
      <c r="B21" s="265"/>
      <c r="C21" s="265"/>
      <c r="D21" s="265"/>
      <c r="E21" s="429"/>
      <c r="F21" s="429"/>
      <c r="G21" s="429"/>
      <c r="H21" s="429"/>
      <c r="I21" s="429"/>
      <c r="J21" s="425"/>
      <c r="K21" s="429"/>
      <c r="L21" s="429"/>
      <c r="M21" s="429"/>
      <c r="N21" s="429"/>
      <c r="O21" s="429"/>
      <c r="P21" s="429"/>
      <c r="Q21" s="425"/>
      <c r="R21" s="429"/>
      <c r="S21" s="429"/>
      <c r="T21" s="429"/>
      <c r="U21" s="429"/>
      <c r="V21" s="458"/>
    </row>
    <row r="22" spans="1:22" s="588" customFormat="1" ht="12.75" customHeight="1" thickBot="1" x14ac:dyDescent="0.25">
      <c r="A22" s="492"/>
      <c r="B22" s="178" t="s">
        <v>1631</v>
      </c>
      <c r="C22" s="178"/>
      <c r="D22" s="178"/>
      <c r="E22" s="417">
        <f>E12+E17+E18+E19+E20</f>
        <v>0</v>
      </c>
      <c r="F22" s="417">
        <f t="shared" ref="F22:U22" si="5">F12+F17+F18+F19+F20</f>
        <v>0</v>
      </c>
      <c r="G22" s="417">
        <f t="shared" si="5"/>
        <v>0</v>
      </c>
      <c r="H22" s="417">
        <f t="shared" si="5"/>
        <v>0</v>
      </c>
      <c r="I22" s="417">
        <f t="shared" si="5"/>
        <v>0</v>
      </c>
      <c r="J22" s="459">
        <f t="shared" si="5"/>
        <v>0</v>
      </c>
      <c r="K22" s="417">
        <f t="shared" si="5"/>
        <v>0</v>
      </c>
      <c r="L22" s="417">
        <f t="shared" si="5"/>
        <v>0</v>
      </c>
      <c r="M22" s="417">
        <f t="shared" si="5"/>
        <v>0</v>
      </c>
      <c r="N22" s="417">
        <f t="shared" si="5"/>
        <v>0</v>
      </c>
      <c r="O22" s="417">
        <f t="shared" si="5"/>
        <v>0</v>
      </c>
      <c r="P22" s="417">
        <f t="shared" si="5"/>
        <v>0</v>
      </c>
      <c r="Q22" s="459">
        <f t="shared" si="5"/>
        <v>0</v>
      </c>
      <c r="R22" s="417">
        <f t="shared" si="5"/>
        <v>0</v>
      </c>
      <c r="S22" s="417">
        <f t="shared" si="5"/>
        <v>0</v>
      </c>
      <c r="T22" s="417">
        <f t="shared" si="5"/>
        <v>0</v>
      </c>
      <c r="U22" s="417">
        <f t="shared" si="5"/>
        <v>0</v>
      </c>
      <c r="V22" s="460" t="e">
        <f>(T22/U22)*100</f>
        <v>#DIV/0!</v>
      </c>
    </row>
    <row r="23" spans="1:22" ht="12.75" customHeight="1" x14ac:dyDescent="0.2">
      <c r="A23" s="173"/>
      <c r="B23" s="178"/>
      <c r="C23" s="178"/>
      <c r="D23" s="178"/>
      <c r="E23" s="413"/>
      <c r="F23" s="413"/>
      <c r="G23" s="413"/>
      <c r="H23" s="413"/>
      <c r="I23" s="413"/>
      <c r="J23" s="415"/>
      <c r="K23" s="413"/>
      <c r="L23" s="413"/>
      <c r="M23" s="413"/>
      <c r="N23" s="413"/>
      <c r="O23" s="413"/>
      <c r="P23" s="413"/>
      <c r="Q23" s="415"/>
      <c r="R23" s="413"/>
      <c r="S23" s="413"/>
      <c r="T23" s="413"/>
      <c r="U23" s="413"/>
      <c r="V23" s="453"/>
    </row>
    <row r="24" spans="1:22" ht="12.75" customHeight="1" x14ac:dyDescent="0.2">
      <c r="A24" s="172">
        <v>6</v>
      </c>
      <c r="B24" s="403" t="s">
        <v>1418</v>
      </c>
      <c r="C24" s="121"/>
      <c r="D24" s="121"/>
      <c r="E24" s="454"/>
      <c r="F24" s="454"/>
      <c r="G24" s="454"/>
      <c r="H24" s="454"/>
      <c r="I24" s="454"/>
      <c r="J24" s="431">
        <f t="shared" si="3"/>
        <v>0</v>
      </c>
      <c r="K24" s="454"/>
      <c r="L24" s="454"/>
      <c r="M24" s="454"/>
      <c r="N24" s="454"/>
      <c r="O24" s="454"/>
      <c r="P24" s="454"/>
      <c r="Q24" s="431">
        <f t="shared" si="4"/>
        <v>0</v>
      </c>
      <c r="R24" s="454"/>
      <c r="S24" s="454"/>
      <c r="T24" s="454">
        <f>Q24+R24-S24</f>
        <v>0</v>
      </c>
      <c r="U24" s="431">
        <f>'P12, R1 - Premiums x'!V24</f>
        <v>0</v>
      </c>
      <c r="V24" s="455" t="e">
        <f>(T24/U24)*100</f>
        <v>#DIV/0!</v>
      </c>
    </row>
    <row r="25" spans="1:22" ht="12.75" customHeight="1" x14ac:dyDescent="0.2">
      <c r="A25" s="172">
        <v>7</v>
      </c>
      <c r="B25" s="403" t="s">
        <v>1419</v>
      </c>
      <c r="C25" s="121"/>
      <c r="D25" s="121"/>
      <c r="E25" s="457"/>
      <c r="F25" s="457"/>
      <c r="G25" s="457"/>
      <c r="H25" s="457"/>
      <c r="I25" s="457"/>
      <c r="J25" s="434">
        <f t="shared" si="3"/>
        <v>0</v>
      </c>
      <c r="K25" s="457"/>
      <c r="L25" s="457"/>
      <c r="M25" s="457"/>
      <c r="N25" s="457"/>
      <c r="O25" s="457"/>
      <c r="P25" s="457"/>
      <c r="Q25" s="434">
        <f t="shared" si="4"/>
        <v>0</v>
      </c>
      <c r="R25" s="457"/>
      <c r="S25" s="457"/>
      <c r="T25" s="457">
        <f>Q25+R25-S25</f>
        <v>0</v>
      </c>
      <c r="U25" s="431">
        <f>'P12, R1 - Premiums x'!V25</f>
        <v>0</v>
      </c>
      <c r="V25" s="456" t="e">
        <f>(T25/U25)*100</f>
        <v>#DIV/0!</v>
      </c>
    </row>
    <row r="26" spans="1:22" ht="12.75" customHeight="1" x14ac:dyDescent="0.2">
      <c r="A26" s="172">
        <v>8</v>
      </c>
      <c r="B26" s="403" t="s">
        <v>1696</v>
      </c>
      <c r="C26" s="121"/>
      <c r="D26" s="121"/>
      <c r="E26" s="457"/>
      <c r="F26" s="457"/>
      <c r="G26" s="457"/>
      <c r="H26" s="457"/>
      <c r="I26" s="457"/>
      <c r="J26" s="434">
        <f t="shared" si="3"/>
        <v>0</v>
      </c>
      <c r="K26" s="457"/>
      <c r="L26" s="457"/>
      <c r="M26" s="457"/>
      <c r="N26" s="457"/>
      <c r="O26" s="457"/>
      <c r="P26" s="457"/>
      <c r="Q26" s="434">
        <f t="shared" si="4"/>
        <v>0</v>
      </c>
      <c r="R26" s="457"/>
      <c r="S26" s="457"/>
      <c r="T26" s="457">
        <f>Q26+R26-S26</f>
        <v>0</v>
      </c>
      <c r="U26" s="431">
        <f>'P12, R1 - Premiums x'!V26</f>
        <v>0</v>
      </c>
      <c r="V26" s="456" t="e">
        <f>(T26/U26)*100</f>
        <v>#DIV/0!</v>
      </c>
    </row>
    <row r="27" spans="1:22" ht="12.75" customHeight="1" thickBot="1" x14ac:dyDescent="0.25">
      <c r="A27" s="172"/>
      <c r="B27" s="121"/>
      <c r="C27" s="121"/>
      <c r="D27" s="121"/>
      <c r="E27" s="420"/>
      <c r="F27" s="420"/>
      <c r="G27" s="420"/>
      <c r="H27" s="420"/>
      <c r="I27" s="420"/>
      <c r="J27" s="415"/>
      <c r="K27" s="420"/>
      <c r="L27" s="420"/>
      <c r="M27" s="420"/>
      <c r="N27" s="420"/>
      <c r="O27" s="420"/>
      <c r="P27" s="420"/>
      <c r="Q27" s="415"/>
      <c r="R27" s="420"/>
      <c r="S27" s="420"/>
      <c r="T27" s="420"/>
      <c r="U27" s="420"/>
      <c r="V27" s="453"/>
    </row>
    <row r="28" spans="1:22" ht="12.75" customHeight="1" thickBot="1" x14ac:dyDescent="0.25">
      <c r="A28" s="492"/>
      <c r="B28" s="178" t="s">
        <v>1632</v>
      </c>
      <c r="C28" s="178"/>
      <c r="D28" s="178"/>
      <c r="E28" s="417">
        <f>E25+E26+E24</f>
        <v>0</v>
      </c>
      <c r="F28" s="417">
        <f t="shared" ref="F28:U28" si="6">F25+F26+F24</f>
        <v>0</v>
      </c>
      <c r="G28" s="417">
        <f t="shared" si="6"/>
        <v>0</v>
      </c>
      <c r="H28" s="417">
        <f t="shared" si="6"/>
        <v>0</v>
      </c>
      <c r="I28" s="417">
        <f t="shared" si="6"/>
        <v>0</v>
      </c>
      <c r="J28" s="459">
        <f t="shared" si="6"/>
        <v>0</v>
      </c>
      <c r="K28" s="417">
        <f t="shared" si="6"/>
        <v>0</v>
      </c>
      <c r="L28" s="417">
        <f t="shared" si="6"/>
        <v>0</v>
      </c>
      <c r="M28" s="417">
        <f t="shared" si="6"/>
        <v>0</v>
      </c>
      <c r="N28" s="417">
        <f t="shared" si="6"/>
        <v>0</v>
      </c>
      <c r="O28" s="417">
        <f t="shared" si="6"/>
        <v>0</v>
      </c>
      <c r="P28" s="417">
        <f t="shared" si="6"/>
        <v>0</v>
      </c>
      <c r="Q28" s="459">
        <f t="shared" si="6"/>
        <v>0</v>
      </c>
      <c r="R28" s="417">
        <f t="shared" si="6"/>
        <v>0</v>
      </c>
      <c r="S28" s="417">
        <f t="shared" si="6"/>
        <v>0</v>
      </c>
      <c r="T28" s="417">
        <f t="shared" si="6"/>
        <v>0</v>
      </c>
      <c r="U28" s="417">
        <f t="shared" si="6"/>
        <v>0</v>
      </c>
      <c r="V28" s="460" t="e">
        <f>(T28/U28)*100</f>
        <v>#DIV/0!</v>
      </c>
    </row>
    <row r="29" spans="1:22" ht="12.75" customHeight="1" x14ac:dyDescent="0.2">
      <c r="A29" s="492"/>
      <c r="B29" s="178"/>
      <c r="C29" s="178"/>
      <c r="D29" s="178"/>
      <c r="E29" s="451"/>
      <c r="F29" s="451"/>
      <c r="G29" s="451"/>
      <c r="H29" s="451"/>
      <c r="I29" s="451"/>
      <c r="J29" s="448"/>
      <c r="K29" s="451"/>
      <c r="L29" s="451"/>
      <c r="M29" s="451"/>
      <c r="N29" s="451"/>
      <c r="O29" s="451"/>
      <c r="P29" s="451"/>
      <c r="Q29" s="448"/>
      <c r="R29" s="451"/>
      <c r="S29" s="451"/>
      <c r="T29" s="451"/>
      <c r="U29" s="451"/>
      <c r="V29" s="449"/>
    </row>
    <row r="30" spans="1:22" ht="12.75" customHeight="1" x14ac:dyDescent="0.2">
      <c r="A30" s="172">
        <v>9</v>
      </c>
      <c r="B30" s="121" t="s">
        <v>1997</v>
      </c>
      <c r="C30" s="121"/>
      <c r="D30" s="121"/>
      <c r="E30" s="438">
        <f>E31+E32+E33+E34+E35</f>
        <v>0</v>
      </c>
      <c r="F30" s="438">
        <f t="shared" ref="F30:U30" si="7">F31+F32+F33+F34+F35</f>
        <v>0</v>
      </c>
      <c r="G30" s="438">
        <f t="shared" si="7"/>
        <v>0</v>
      </c>
      <c r="H30" s="438">
        <f t="shared" si="7"/>
        <v>0</v>
      </c>
      <c r="I30" s="438">
        <f t="shared" si="7"/>
        <v>0</v>
      </c>
      <c r="J30" s="434">
        <f t="shared" si="7"/>
        <v>0</v>
      </c>
      <c r="K30" s="438">
        <f t="shared" si="7"/>
        <v>0</v>
      </c>
      <c r="L30" s="438">
        <f t="shared" si="7"/>
        <v>0</v>
      </c>
      <c r="M30" s="438">
        <f t="shared" si="7"/>
        <v>0</v>
      </c>
      <c r="N30" s="438">
        <f t="shared" si="7"/>
        <v>0</v>
      </c>
      <c r="O30" s="438">
        <f t="shared" si="7"/>
        <v>0</v>
      </c>
      <c r="P30" s="438">
        <f t="shared" si="7"/>
        <v>0</v>
      </c>
      <c r="Q30" s="434">
        <f t="shared" si="7"/>
        <v>0</v>
      </c>
      <c r="R30" s="438">
        <f t="shared" si="7"/>
        <v>0</v>
      </c>
      <c r="S30" s="438">
        <f t="shared" si="7"/>
        <v>0</v>
      </c>
      <c r="T30" s="438">
        <f t="shared" si="7"/>
        <v>0</v>
      </c>
      <c r="U30" s="438">
        <f t="shared" si="7"/>
        <v>0</v>
      </c>
      <c r="V30" s="463" t="e">
        <f t="shared" ref="V30:V93" si="8">(T30/U30)*100</f>
        <v>#DIV/0!</v>
      </c>
    </row>
    <row r="31" spans="1:22" ht="12.75" customHeight="1" x14ac:dyDescent="0.2">
      <c r="A31" s="172"/>
      <c r="B31" s="271" t="s">
        <v>248</v>
      </c>
      <c r="C31" s="121" t="s">
        <v>1227</v>
      </c>
      <c r="D31" s="121"/>
      <c r="E31" s="462"/>
      <c r="F31" s="462"/>
      <c r="G31" s="462"/>
      <c r="H31" s="462"/>
      <c r="I31" s="462"/>
      <c r="J31" s="434">
        <f t="shared" si="3"/>
        <v>0</v>
      </c>
      <c r="K31" s="462"/>
      <c r="L31" s="462"/>
      <c r="M31" s="462"/>
      <c r="N31" s="462"/>
      <c r="O31" s="462"/>
      <c r="P31" s="462"/>
      <c r="Q31" s="434">
        <f t="shared" si="4"/>
        <v>0</v>
      </c>
      <c r="R31" s="462"/>
      <c r="S31" s="462"/>
      <c r="T31" s="462"/>
      <c r="U31" s="462"/>
      <c r="V31" s="463" t="e">
        <f>(T31/U31)*100</f>
        <v>#DIV/0!</v>
      </c>
    </row>
    <row r="32" spans="1:22" ht="12.75" customHeight="1" x14ac:dyDescent="0.2">
      <c r="A32" s="172"/>
      <c r="B32" s="271" t="s">
        <v>249</v>
      </c>
      <c r="C32" s="121" t="s">
        <v>1228</v>
      </c>
      <c r="D32" s="121"/>
      <c r="E32" s="462"/>
      <c r="F32" s="462"/>
      <c r="G32" s="462"/>
      <c r="H32" s="462"/>
      <c r="I32" s="462"/>
      <c r="J32" s="434">
        <f t="shared" si="3"/>
        <v>0</v>
      </c>
      <c r="K32" s="462"/>
      <c r="L32" s="462"/>
      <c r="M32" s="462"/>
      <c r="N32" s="462"/>
      <c r="O32" s="462"/>
      <c r="P32" s="462"/>
      <c r="Q32" s="434">
        <f t="shared" si="4"/>
        <v>0</v>
      </c>
      <c r="R32" s="462"/>
      <c r="S32" s="462"/>
      <c r="T32" s="462"/>
      <c r="U32" s="462"/>
      <c r="V32" s="463" t="e">
        <f t="shared" si="8"/>
        <v>#DIV/0!</v>
      </c>
    </row>
    <row r="33" spans="1:22" ht="12.75" customHeight="1" x14ac:dyDescent="0.2">
      <c r="A33" s="172"/>
      <c r="B33" s="271" t="s">
        <v>250</v>
      </c>
      <c r="C33" s="121" t="s">
        <v>1229</v>
      </c>
      <c r="D33" s="121"/>
      <c r="E33" s="462"/>
      <c r="F33" s="462"/>
      <c r="G33" s="462"/>
      <c r="H33" s="462"/>
      <c r="I33" s="462"/>
      <c r="J33" s="434">
        <f t="shared" si="3"/>
        <v>0</v>
      </c>
      <c r="K33" s="462"/>
      <c r="L33" s="462"/>
      <c r="M33" s="462"/>
      <c r="N33" s="462"/>
      <c r="O33" s="462"/>
      <c r="P33" s="462"/>
      <c r="Q33" s="434">
        <f t="shared" si="4"/>
        <v>0</v>
      </c>
      <c r="R33" s="462"/>
      <c r="S33" s="462"/>
      <c r="T33" s="462"/>
      <c r="U33" s="462"/>
      <c r="V33" s="463" t="e">
        <f t="shared" si="8"/>
        <v>#DIV/0!</v>
      </c>
    </row>
    <row r="34" spans="1:22" ht="12.75" customHeight="1" x14ac:dyDescent="0.2">
      <c r="A34" s="172"/>
      <c r="B34" s="271" t="s">
        <v>456</v>
      </c>
      <c r="C34" s="121" t="s">
        <v>1256</v>
      </c>
      <c r="D34" s="121"/>
      <c r="E34" s="434"/>
      <c r="F34" s="434"/>
      <c r="G34" s="434"/>
      <c r="H34" s="434"/>
      <c r="I34" s="434"/>
      <c r="J34" s="434">
        <f t="shared" si="3"/>
        <v>0</v>
      </c>
      <c r="K34" s="462"/>
      <c r="L34" s="462"/>
      <c r="M34" s="462"/>
      <c r="N34" s="462"/>
      <c r="O34" s="462"/>
      <c r="P34" s="462"/>
      <c r="Q34" s="434">
        <f t="shared" si="4"/>
        <v>0</v>
      </c>
      <c r="R34" s="462"/>
      <c r="S34" s="462"/>
      <c r="T34" s="462"/>
      <c r="U34" s="462"/>
      <c r="V34" s="463" t="e">
        <f t="shared" si="8"/>
        <v>#DIV/0!</v>
      </c>
    </row>
    <row r="35" spans="1:22" ht="12.75" customHeight="1" x14ac:dyDescent="0.2">
      <c r="A35" s="172"/>
      <c r="B35" s="271" t="s">
        <v>457</v>
      </c>
      <c r="C35" s="121" t="s">
        <v>1203</v>
      </c>
      <c r="D35" s="121"/>
      <c r="E35" s="438">
        <f>SUM(E36:E37)</f>
        <v>0</v>
      </c>
      <c r="F35" s="438">
        <f>SUM(F36:F37)</f>
        <v>0</v>
      </c>
      <c r="G35" s="438">
        <f>SUM(G36:G37)</f>
        <v>0</v>
      </c>
      <c r="H35" s="438">
        <f>SUM(H36:H37)</f>
        <v>0</v>
      </c>
      <c r="I35" s="438">
        <f>SUM(I36:I37)</f>
        <v>0</v>
      </c>
      <c r="J35" s="434">
        <f t="shared" si="3"/>
        <v>0</v>
      </c>
      <c r="K35" s="438"/>
      <c r="L35" s="438"/>
      <c r="M35" s="438"/>
      <c r="N35" s="438"/>
      <c r="O35" s="438"/>
      <c r="P35" s="438"/>
      <c r="Q35" s="434">
        <f t="shared" si="4"/>
        <v>0</v>
      </c>
      <c r="R35" s="438"/>
      <c r="S35" s="438"/>
      <c r="T35" s="438"/>
      <c r="U35" s="438"/>
      <c r="V35" s="463" t="e">
        <f t="shared" si="8"/>
        <v>#DIV/0!</v>
      </c>
    </row>
    <row r="36" spans="1:22" ht="12.75" customHeight="1" x14ac:dyDescent="0.2">
      <c r="A36" s="173"/>
      <c r="B36" s="178"/>
      <c r="C36" s="121" t="s">
        <v>1257</v>
      </c>
      <c r="D36" s="121" t="s">
        <v>1225</v>
      </c>
      <c r="E36" s="457"/>
      <c r="F36" s="457"/>
      <c r="G36" s="457"/>
      <c r="H36" s="457"/>
      <c r="I36" s="457"/>
      <c r="J36" s="434">
        <f t="shared" si="3"/>
        <v>0</v>
      </c>
      <c r="K36" s="457"/>
      <c r="L36" s="457"/>
      <c r="M36" s="457"/>
      <c r="N36" s="457"/>
      <c r="O36" s="457"/>
      <c r="P36" s="457"/>
      <c r="Q36" s="434">
        <f t="shared" si="4"/>
        <v>0</v>
      </c>
      <c r="R36" s="457"/>
      <c r="S36" s="457"/>
      <c r="T36" s="457"/>
      <c r="U36" s="457"/>
      <c r="V36" s="463" t="e">
        <f t="shared" si="8"/>
        <v>#DIV/0!</v>
      </c>
    </row>
    <row r="37" spans="1:22" ht="12.75" customHeight="1" x14ac:dyDescent="0.2">
      <c r="A37" s="173"/>
      <c r="B37" s="178"/>
      <c r="C37" s="121" t="s">
        <v>1258</v>
      </c>
      <c r="D37" s="121" t="s">
        <v>1226</v>
      </c>
      <c r="E37" s="457"/>
      <c r="F37" s="457"/>
      <c r="G37" s="457"/>
      <c r="H37" s="457"/>
      <c r="I37" s="457"/>
      <c r="J37" s="434">
        <f t="shared" si="3"/>
        <v>0</v>
      </c>
      <c r="K37" s="457"/>
      <c r="L37" s="457"/>
      <c r="M37" s="457"/>
      <c r="N37" s="457"/>
      <c r="O37" s="457"/>
      <c r="P37" s="457"/>
      <c r="Q37" s="434">
        <f t="shared" si="4"/>
        <v>0</v>
      </c>
      <c r="R37" s="457"/>
      <c r="S37" s="457"/>
      <c r="T37" s="457"/>
      <c r="U37" s="457"/>
      <c r="V37" s="456" t="e">
        <f t="shared" si="8"/>
        <v>#DIV/0!</v>
      </c>
    </row>
    <row r="38" spans="1:22" ht="12.75" customHeight="1" x14ac:dyDescent="0.2">
      <c r="A38" s="172">
        <v>10</v>
      </c>
      <c r="B38" s="121" t="s">
        <v>1182</v>
      </c>
      <c r="C38" s="121"/>
      <c r="D38" s="121"/>
      <c r="E38" s="434">
        <f>SUM(E39:E42)</f>
        <v>0</v>
      </c>
      <c r="F38" s="434">
        <f>SUM(F39:F42)</f>
        <v>0</v>
      </c>
      <c r="G38" s="434">
        <f>SUM(G39:G42)</f>
        <v>0</v>
      </c>
      <c r="H38" s="434">
        <f>SUM(H39:H42)</f>
        <v>0</v>
      </c>
      <c r="I38" s="434">
        <f>SUM(I39:I42)</f>
        <v>0</v>
      </c>
      <c r="J38" s="434">
        <f>F38-G38-H38-I38</f>
        <v>0</v>
      </c>
      <c r="K38" s="434">
        <f t="shared" ref="K38:P38" si="9">SUM(K39:K42)</f>
        <v>0</v>
      </c>
      <c r="L38" s="434">
        <f t="shared" si="9"/>
        <v>0</v>
      </c>
      <c r="M38" s="434">
        <f t="shared" si="9"/>
        <v>0</v>
      </c>
      <c r="N38" s="434">
        <f t="shared" si="9"/>
        <v>0</v>
      </c>
      <c r="O38" s="434">
        <f t="shared" si="9"/>
        <v>0</v>
      </c>
      <c r="P38" s="434">
        <f t="shared" si="9"/>
        <v>0</v>
      </c>
      <c r="Q38" s="434">
        <f>J38+K38+L38+M38-N38-O38-P38</f>
        <v>0</v>
      </c>
      <c r="R38" s="434">
        <f>SUM(R39:R42)</f>
        <v>0</v>
      </c>
      <c r="S38" s="434">
        <f>SUM(S39:S42)</f>
        <v>0</v>
      </c>
      <c r="T38" s="434">
        <f>SUM(T39:T42)</f>
        <v>0</v>
      </c>
      <c r="U38" s="434">
        <v>0</v>
      </c>
      <c r="V38" s="463" t="e">
        <f>(T38/U38)*100</f>
        <v>#DIV/0!</v>
      </c>
    </row>
    <row r="39" spans="1:22" ht="12.75" customHeight="1" x14ac:dyDescent="0.2">
      <c r="A39" s="173"/>
      <c r="B39" s="271" t="s">
        <v>248</v>
      </c>
      <c r="C39" s="121" t="s">
        <v>1230</v>
      </c>
      <c r="D39" s="121"/>
      <c r="E39" s="434"/>
      <c r="F39" s="434"/>
      <c r="G39" s="434"/>
      <c r="H39" s="434"/>
      <c r="I39" s="434"/>
      <c r="J39" s="434">
        <f t="shared" si="3"/>
        <v>0</v>
      </c>
      <c r="K39" s="434"/>
      <c r="L39" s="434"/>
      <c r="M39" s="434"/>
      <c r="N39" s="434"/>
      <c r="O39" s="434"/>
      <c r="P39" s="434"/>
      <c r="Q39" s="434">
        <f t="shared" si="4"/>
        <v>0</v>
      </c>
      <c r="R39" s="434"/>
      <c r="S39" s="434"/>
      <c r="T39" s="434">
        <f>Q39+R39-S39</f>
        <v>0</v>
      </c>
      <c r="U39" s="434">
        <f>'P12, R1 - Premiums x'!V39</f>
        <v>0</v>
      </c>
      <c r="V39" s="463" t="e">
        <f t="shared" si="8"/>
        <v>#DIV/0!</v>
      </c>
    </row>
    <row r="40" spans="1:22" ht="12.75" customHeight="1" x14ac:dyDescent="0.2">
      <c r="A40" s="173"/>
      <c r="B40" s="271" t="s">
        <v>249</v>
      </c>
      <c r="C40" s="121" t="s">
        <v>1231</v>
      </c>
      <c r="D40" s="121"/>
      <c r="E40" s="434"/>
      <c r="F40" s="434"/>
      <c r="G40" s="434"/>
      <c r="H40" s="434"/>
      <c r="I40" s="434"/>
      <c r="J40" s="434">
        <f t="shared" si="3"/>
        <v>0</v>
      </c>
      <c r="K40" s="434"/>
      <c r="L40" s="434"/>
      <c r="M40" s="434"/>
      <c r="N40" s="434"/>
      <c r="O40" s="434"/>
      <c r="P40" s="434"/>
      <c r="Q40" s="434">
        <f t="shared" si="4"/>
        <v>0</v>
      </c>
      <c r="R40" s="434"/>
      <c r="S40" s="434"/>
      <c r="T40" s="434">
        <f>Q40+R40-S40</f>
        <v>0</v>
      </c>
      <c r="U40" s="434">
        <f>'P12, R1 - Premiums x'!V40</f>
        <v>0</v>
      </c>
      <c r="V40" s="463" t="e">
        <f t="shared" si="8"/>
        <v>#DIV/0!</v>
      </c>
    </row>
    <row r="41" spans="1:22" ht="12.75" customHeight="1" x14ac:dyDescent="0.2">
      <c r="A41" s="173"/>
      <c r="B41" s="271" t="s">
        <v>250</v>
      </c>
      <c r="C41" s="121" t="s">
        <v>1229</v>
      </c>
      <c r="D41" s="121"/>
      <c r="E41" s="434"/>
      <c r="F41" s="434"/>
      <c r="G41" s="434"/>
      <c r="H41" s="434"/>
      <c r="I41" s="434"/>
      <c r="J41" s="434">
        <f t="shared" si="3"/>
        <v>0</v>
      </c>
      <c r="K41" s="434"/>
      <c r="L41" s="434"/>
      <c r="M41" s="434"/>
      <c r="N41" s="434"/>
      <c r="O41" s="434"/>
      <c r="P41" s="434"/>
      <c r="Q41" s="434">
        <f t="shared" si="4"/>
        <v>0</v>
      </c>
      <c r="R41" s="434"/>
      <c r="S41" s="434"/>
      <c r="T41" s="434">
        <f>Q41+R41-S41</f>
        <v>0</v>
      </c>
      <c r="U41" s="434">
        <f>'P12, R1 - Premiums x'!V41</f>
        <v>0</v>
      </c>
      <c r="V41" s="463" t="e">
        <f t="shared" si="8"/>
        <v>#DIV/0!</v>
      </c>
    </row>
    <row r="42" spans="1:22" ht="12.75" customHeight="1" x14ac:dyDescent="0.2">
      <c r="A42" s="173"/>
      <c r="B42" s="271" t="s">
        <v>456</v>
      </c>
      <c r="C42" s="121" t="s">
        <v>1188</v>
      </c>
      <c r="D42" s="121"/>
      <c r="E42" s="457"/>
      <c r="F42" s="457"/>
      <c r="G42" s="457"/>
      <c r="H42" s="457"/>
      <c r="I42" s="457"/>
      <c r="J42" s="434">
        <f t="shared" si="3"/>
        <v>0</v>
      </c>
      <c r="K42" s="457"/>
      <c r="L42" s="457"/>
      <c r="M42" s="457"/>
      <c r="N42" s="457"/>
      <c r="O42" s="457"/>
      <c r="P42" s="457"/>
      <c r="Q42" s="434">
        <f t="shared" si="4"/>
        <v>0</v>
      </c>
      <c r="R42" s="457"/>
      <c r="S42" s="457"/>
      <c r="T42" s="457">
        <f>SUM(T43:T45)</f>
        <v>0</v>
      </c>
      <c r="U42" s="434">
        <f>'P12, R1 - Premiums x'!V42</f>
        <v>0</v>
      </c>
      <c r="V42" s="456" t="e">
        <f t="shared" si="8"/>
        <v>#DIV/0!</v>
      </c>
    </row>
    <row r="43" spans="1:22" ht="12.75" customHeight="1" x14ac:dyDescent="0.2">
      <c r="A43" s="172">
        <v>11</v>
      </c>
      <c r="B43" s="121" t="s">
        <v>1697</v>
      </c>
      <c r="C43" s="121"/>
      <c r="D43" s="121"/>
      <c r="E43" s="434">
        <f>SUM(E44:E46)</f>
        <v>0</v>
      </c>
      <c r="F43" s="434">
        <f>SUM(F44:F46)</f>
        <v>0</v>
      </c>
      <c r="G43" s="434">
        <f>SUM(G44:G46)</f>
        <v>0</v>
      </c>
      <c r="H43" s="434">
        <f>SUM(H44:H46)</f>
        <v>0</v>
      </c>
      <c r="I43" s="434">
        <f>SUM(I44:I46)</f>
        <v>0</v>
      </c>
      <c r="J43" s="434">
        <f t="shared" ref="J43:J99" si="10">F43-G43-H43-I43</f>
        <v>0</v>
      </c>
      <c r="K43" s="434">
        <f t="shared" ref="K43:P43" si="11">SUM(K44:K46)</f>
        <v>0</v>
      </c>
      <c r="L43" s="434">
        <f t="shared" si="11"/>
        <v>0</v>
      </c>
      <c r="M43" s="434">
        <f t="shared" si="11"/>
        <v>0</v>
      </c>
      <c r="N43" s="434">
        <f t="shared" si="11"/>
        <v>0</v>
      </c>
      <c r="O43" s="434">
        <f t="shared" si="11"/>
        <v>0</v>
      </c>
      <c r="P43" s="434">
        <f t="shared" si="11"/>
        <v>0</v>
      </c>
      <c r="Q43" s="434">
        <f t="shared" ref="Q43:Q99" si="12">J43+K43+L43+M43-N43-O43-P43</f>
        <v>0</v>
      </c>
      <c r="R43" s="434">
        <f>SUM(R44:R46)</f>
        <v>0</v>
      </c>
      <c r="S43" s="434">
        <f>SUM(S44:S46)</f>
        <v>0</v>
      </c>
      <c r="T43" s="434">
        <f>SUM(T44:T46)</f>
        <v>0</v>
      </c>
      <c r="U43" s="434">
        <f>SUM(U44:U46)</f>
        <v>0</v>
      </c>
      <c r="V43" s="463" t="e">
        <f t="shared" si="8"/>
        <v>#DIV/0!</v>
      </c>
    </row>
    <row r="44" spans="1:22" ht="12.75" customHeight="1" x14ac:dyDescent="0.2">
      <c r="A44" s="173"/>
      <c r="B44" s="121" t="s">
        <v>248</v>
      </c>
      <c r="C44" s="121" t="s">
        <v>467</v>
      </c>
      <c r="D44" s="121"/>
      <c r="E44" s="434"/>
      <c r="F44" s="434"/>
      <c r="G44" s="434"/>
      <c r="H44" s="434"/>
      <c r="I44" s="434"/>
      <c r="J44" s="434">
        <f t="shared" si="10"/>
        <v>0</v>
      </c>
      <c r="K44" s="434"/>
      <c r="L44" s="434"/>
      <c r="M44" s="434"/>
      <c r="N44" s="434"/>
      <c r="O44" s="434"/>
      <c r="P44" s="434"/>
      <c r="Q44" s="434">
        <f t="shared" si="12"/>
        <v>0</v>
      </c>
      <c r="R44" s="434"/>
      <c r="S44" s="434"/>
      <c r="T44" s="434">
        <f>Q44+R44-S44</f>
        <v>0</v>
      </c>
      <c r="U44" s="434">
        <f>'P12, R1 - Premiums x'!V44</f>
        <v>0</v>
      </c>
      <c r="V44" s="463" t="e">
        <f t="shared" si="8"/>
        <v>#DIV/0!</v>
      </c>
    </row>
    <row r="45" spans="1:22" ht="12.75" customHeight="1" x14ac:dyDescent="0.2">
      <c r="A45" s="173"/>
      <c r="B45" s="121" t="s">
        <v>249</v>
      </c>
      <c r="C45" s="121" t="s">
        <v>1190</v>
      </c>
      <c r="D45" s="121"/>
      <c r="E45" s="434"/>
      <c r="F45" s="434"/>
      <c r="G45" s="434"/>
      <c r="H45" s="434"/>
      <c r="I45" s="434"/>
      <c r="J45" s="434">
        <f t="shared" si="10"/>
        <v>0</v>
      </c>
      <c r="K45" s="434"/>
      <c r="L45" s="434"/>
      <c r="M45" s="434"/>
      <c r="N45" s="434"/>
      <c r="O45" s="434"/>
      <c r="P45" s="434"/>
      <c r="Q45" s="434">
        <f t="shared" si="12"/>
        <v>0</v>
      </c>
      <c r="R45" s="434"/>
      <c r="S45" s="434"/>
      <c r="T45" s="434">
        <f>Q45+R45-S45</f>
        <v>0</v>
      </c>
      <c r="U45" s="434">
        <f>'P12, R1 - Premiums x'!V45</f>
        <v>0</v>
      </c>
      <c r="V45" s="463" t="e">
        <f t="shared" si="8"/>
        <v>#DIV/0!</v>
      </c>
    </row>
    <row r="46" spans="1:22" ht="12.75" customHeight="1" x14ac:dyDescent="0.2">
      <c r="A46" s="173"/>
      <c r="B46" s="121" t="s">
        <v>250</v>
      </c>
      <c r="C46" s="121" t="s">
        <v>1232</v>
      </c>
      <c r="D46" s="121"/>
      <c r="E46" s="457"/>
      <c r="F46" s="457"/>
      <c r="G46" s="457"/>
      <c r="H46" s="457"/>
      <c r="I46" s="457"/>
      <c r="J46" s="434">
        <f t="shared" si="10"/>
        <v>0</v>
      </c>
      <c r="K46" s="457"/>
      <c r="L46" s="457"/>
      <c r="M46" s="457"/>
      <c r="N46" s="457"/>
      <c r="O46" s="457"/>
      <c r="P46" s="457"/>
      <c r="Q46" s="434">
        <f t="shared" si="12"/>
        <v>0</v>
      </c>
      <c r="R46" s="457"/>
      <c r="S46" s="457"/>
      <c r="T46" s="457">
        <f>Q46+R46-S46</f>
        <v>0</v>
      </c>
      <c r="U46" s="434">
        <f>'P12, R1 - Premiums x'!V46</f>
        <v>0</v>
      </c>
      <c r="V46" s="456" t="e">
        <f t="shared" si="8"/>
        <v>#DIV/0!</v>
      </c>
    </row>
    <row r="47" spans="1:22" ht="12.75" customHeight="1" x14ac:dyDescent="0.2">
      <c r="A47" s="172">
        <v>12</v>
      </c>
      <c r="B47" s="121" t="s">
        <v>1184</v>
      </c>
      <c r="C47" s="121"/>
      <c r="D47" s="121"/>
      <c r="E47" s="457">
        <f>E48+E55+E62+E69</f>
        <v>0</v>
      </c>
      <c r="F47" s="457">
        <f>F48+F55+F62+F69</f>
        <v>0</v>
      </c>
      <c r="G47" s="457">
        <f>G48+G55+G62+G69</f>
        <v>0</v>
      </c>
      <c r="H47" s="457">
        <f>H48+H55+H62+H69</f>
        <v>0</v>
      </c>
      <c r="I47" s="457">
        <f>I48+I55+I62+I69</f>
        <v>0</v>
      </c>
      <c r="J47" s="434">
        <f t="shared" si="10"/>
        <v>0</v>
      </c>
      <c r="K47" s="457">
        <f t="shared" ref="K47:P47" si="13">K48+K55+K62+K69</f>
        <v>0</v>
      </c>
      <c r="L47" s="457">
        <f t="shared" si="13"/>
        <v>0</v>
      </c>
      <c r="M47" s="457">
        <f t="shared" si="13"/>
        <v>0</v>
      </c>
      <c r="N47" s="457">
        <f t="shared" si="13"/>
        <v>0</v>
      </c>
      <c r="O47" s="457">
        <f t="shared" si="13"/>
        <v>0</v>
      </c>
      <c r="P47" s="457">
        <f t="shared" si="13"/>
        <v>0</v>
      </c>
      <c r="Q47" s="434">
        <f t="shared" si="12"/>
        <v>0</v>
      </c>
      <c r="R47" s="457">
        <f>R48+R55+R62+R69</f>
        <v>0</v>
      </c>
      <c r="S47" s="457">
        <f>S48+S55+S62+S69</f>
        <v>0</v>
      </c>
      <c r="T47" s="457">
        <f>Q47+R47-S47</f>
        <v>0</v>
      </c>
      <c r="U47" s="457">
        <v>0</v>
      </c>
      <c r="V47" s="456" t="e">
        <f t="shared" si="8"/>
        <v>#DIV/0!</v>
      </c>
    </row>
    <row r="48" spans="1:22" ht="12.75" customHeight="1" x14ac:dyDescent="0.2">
      <c r="A48" s="173"/>
      <c r="B48" s="121" t="s">
        <v>248</v>
      </c>
      <c r="C48" s="121" t="s">
        <v>1185</v>
      </c>
      <c r="D48" s="248"/>
      <c r="E48" s="434"/>
      <c r="F48" s="434">
        <f>SUM(F49:F54)</f>
        <v>0</v>
      </c>
      <c r="G48" s="434">
        <f>SUM(G49:G54)</f>
        <v>0</v>
      </c>
      <c r="H48" s="434">
        <f>SUM(H49:H54)</f>
        <v>0</v>
      </c>
      <c r="I48" s="434">
        <f>SUM(I49:I54)</f>
        <v>0</v>
      </c>
      <c r="J48" s="434">
        <f t="shared" si="10"/>
        <v>0</v>
      </c>
      <c r="K48" s="434">
        <f t="shared" ref="K48:P48" si="14">SUM(K49:K54)</f>
        <v>0</v>
      </c>
      <c r="L48" s="434">
        <f t="shared" si="14"/>
        <v>0</v>
      </c>
      <c r="M48" s="434">
        <f t="shared" si="14"/>
        <v>0</v>
      </c>
      <c r="N48" s="434">
        <f t="shared" si="14"/>
        <v>0</v>
      </c>
      <c r="O48" s="434">
        <f t="shared" si="14"/>
        <v>0</v>
      </c>
      <c r="P48" s="434">
        <f t="shared" si="14"/>
        <v>0</v>
      </c>
      <c r="Q48" s="434">
        <f t="shared" si="12"/>
        <v>0</v>
      </c>
      <c r="R48" s="434">
        <f>SUM(R49:R54)</f>
        <v>0</v>
      </c>
      <c r="S48" s="434">
        <f>SUM(S49:S54)</f>
        <v>0</v>
      </c>
      <c r="T48" s="434">
        <f>SUM(T49:T54)</f>
        <v>0</v>
      </c>
      <c r="U48" s="434">
        <v>0</v>
      </c>
      <c r="V48" s="463" t="e">
        <f t="shared" si="8"/>
        <v>#DIV/0!</v>
      </c>
    </row>
    <row r="49" spans="1:22" ht="12.75" customHeight="1" x14ac:dyDescent="0.2">
      <c r="A49" s="173"/>
      <c r="B49" s="121"/>
      <c r="C49" s="121" t="s">
        <v>1242</v>
      </c>
      <c r="D49" s="411" t="s">
        <v>1233</v>
      </c>
      <c r="E49" s="434"/>
      <c r="F49" s="434"/>
      <c r="G49" s="434"/>
      <c r="H49" s="434"/>
      <c r="I49" s="434"/>
      <c r="J49" s="434">
        <f t="shared" si="10"/>
        <v>0</v>
      </c>
      <c r="K49" s="434"/>
      <c r="L49" s="434"/>
      <c r="M49" s="434"/>
      <c r="N49" s="434"/>
      <c r="O49" s="434"/>
      <c r="P49" s="434"/>
      <c r="Q49" s="434">
        <f t="shared" si="12"/>
        <v>0</v>
      </c>
      <c r="R49" s="434"/>
      <c r="S49" s="434"/>
      <c r="T49" s="434">
        <f t="shared" ref="T49:T54" si="15">Q49+R49-S49</f>
        <v>0</v>
      </c>
      <c r="U49" s="434">
        <f>'P12, R1 - Premiums x'!V49</f>
        <v>0</v>
      </c>
      <c r="V49" s="463" t="e">
        <f t="shared" si="8"/>
        <v>#DIV/0!</v>
      </c>
    </row>
    <row r="50" spans="1:22" ht="12.75" customHeight="1" x14ac:dyDescent="0.2">
      <c r="A50" s="173"/>
      <c r="B50" s="121"/>
      <c r="C50" s="121" t="s">
        <v>1243</v>
      </c>
      <c r="D50" s="121" t="s">
        <v>1234</v>
      </c>
      <c r="E50" s="434"/>
      <c r="F50" s="434"/>
      <c r="G50" s="434"/>
      <c r="H50" s="434"/>
      <c r="I50" s="434"/>
      <c r="J50" s="434">
        <f t="shared" si="10"/>
        <v>0</v>
      </c>
      <c r="K50" s="434"/>
      <c r="L50" s="434"/>
      <c r="M50" s="434"/>
      <c r="N50" s="434"/>
      <c r="O50" s="434"/>
      <c r="P50" s="434"/>
      <c r="Q50" s="434">
        <f t="shared" si="12"/>
        <v>0</v>
      </c>
      <c r="R50" s="434"/>
      <c r="S50" s="434"/>
      <c r="T50" s="434">
        <f t="shared" si="15"/>
        <v>0</v>
      </c>
      <c r="U50" s="434">
        <f>'P12, R1 - Premiums x'!V50</f>
        <v>0</v>
      </c>
      <c r="V50" s="463" t="e">
        <f t="shared" si="8"/>
        <v>#DIV/0!</v>
      </c>
    </row>
    <row r="51" spans="1:22" ht="12.75" customHeight="1" x14ac:dyDescent="0.2">
      <c r="A51" s="173"/>
      <c r="B51" s="121"/>
      <c r="C51" s="121" t="s">
        <v>1244</v>
      </c>
      <c r="D51" s="121" t="s">
        <v>1235</v>
      </c>
      <c r="E51" s="434"/>
      <c r="F51" s="434"/>
      <c r="G51" s="434"/>
      <c r="H51" s="434"/>
      <c r="I51" s="434"/>
      <c r="J51" s="434">
        <f t="shared" si="10"/>
        <v>0</v>
      </c>
      <c r="K51" s="434"/>
      <c r="L51" s="434"/>
      <c r="M51" s="434"/>
      <c r="N51" s="434"/>
      <c r="O51" s="434"/>
      <c r="P51" s="434"/>
      <c r="Q51" s="434">
        <f t="shared" si="12"/>
        <v>0</v>
      </c>
      <c r="R51" s="434"/>
      <c r="S51" s="434"/>
      <c r="T51" s="434">
        <f t="shared" si="15"/>
        <v>0</v>
      </c>
      <c r="U51" s="434">
        <f>'P12, R1 - Premiums x'!V51</f>
        <v>0</v>
      </c>
      <c r="V51" s="463" t="e">
        <f t="shared" si="8"/>
        <v>#DIV/0!</v>
      </c>
    </row>
    <row r="52" spans="1:22" ht="12.75" customHeight="1" x14ac:dyDescent="0.2">
      <c r="A52" s="173"/>
      <c r="B52" s="121"/>
      <c r="C52" s="121" t="s">
        <v>1245</v>
      </c>
      <c r="D52" s="121" t="s">
        <v>1236</v>
      </c>
      <c r="E52" s="434"/>
      <c r="F52" s="434"/>
      <c r="G52" s="434"/>
      <c r="H52" s="434"/>
      <c r="I52" s="434"/>
      <c r="J52" s="434">
        <f t="shared" si="10"/>
        <v>0</v>
      </c>
      <c r="K52" s="434"/>
      <c r="L52" s="434"/>
      <c r="M52" s="434"/>
      <c r="N52" s="434"/>
      <c r="O52" s="434"/>
      <c r="P52" s="434"/>
      <c r="Q52" s="434">
        <f t="shared" si="12"/>
        <v>0</v>
      </c>
      <c r="R52" s="434"/>
      <c r="S52" s="434"/>
      <c r="T52" s="434">
        <f t="shared" si="15"/>
        <v>0</v>
      </c>
      <c r="U52" s="434">
        <f>'P12, R1 - Premiums x'!V52</f>
        <v>0</v>
      </c>
      <c r="V52" s="463" t="e">
        <f t="shared" si="8"/>
        <v>#DIV/0!</v>
      </c>
    </row>
    <row r="53" spans="1:22" ht="12.75" customHeight="1" x14ac:dyDescent="0.2">
      <c r="A53" s="173"/>
      <c r="B53" s="121"/>
      <c r="C53" s="121" t="s">
        <v>1246</v>
      </c>
      <c r="D53" s="121" t="s">
        <v>1237</v>
      </c>
      <c r="E53" s="434"/>
      <c r="F53" s="434"/>
      <c r="G53" s="434"/>
      <c r="H53" s="434"/>
      <c r="I53" s="434"/>
      <c r="J53" s="434">
        <f t="shared" si="10"/>
        <v>0</v>
      </c>
      <c r="K53" s="434"/>
      <c r="L53" s="434"/>
      <c r="M53" s="434"/>
      <c r="N53" s="434"/>
      <c r="O53" s="434"/>
      <c r="P53" s="434"/>
      <c r="Q53" s="434">
        <f t="shared" si="12"/>
        <v>0</v>
      </c>
      <c r="R53" s="434"/>
      <c r="S53" s="434"/>
      <c r="T53" s="434">
        <f t="shared" si="15"/>
        <v>0</v>
      </c>
      <c r="U53" s="434">
        <f>'P12, R1 - Premiums x'!V53</f>
        <v>0</v>
      </c>
      <c r="V53" s="463" t="e">
        <f t="shared" si="8"/>
        <v>#DIV/0!</v>
      </c>
    </row>
    <row r="54" spans="1:22" ht="12.75" customHeight="1" x14ac:dyDescent="0.2">
      <c r="A54" s="173"/>
      <c r="B54" s="121"/>
      <c r="C54" s="121" t="s">
        <v>1247</v>
      </c>
      <c r="D54" s="121" t="s">
        <v>46</v>
      </c>
      <c r="E54" s="457"/>
      <c r="F54" s="457"/>
      <c r="G54" s="457"/>
      <c r="H54" s="457"/>
      <c r="I54" s="457"/>
      <c r="J54" s="434">
        <f t="shared" si="10"/>
        <v>0</v>
      </c>
      <c r="K54" s="457"/>
      <c r="L54" s="457"/>
      <c r="M54" s="457"/>
      <c r="N54" s="457"/>
      <c r="O54" s="457"/>
      <c r="P54" s="457"/>
      <c r="Q54" s="434">
        <f t="shared" si="12"/>
        <v>0</v>
      </c>
      <c r="R54" s="457"/>
      <c r="S54" s="457"/>
      <c r="T54" s="457">
        <f t="shared" si="15"/>
        <v>0</v>
      </c>
      <c r="U54" s="434">
        <f>'P12, R1 - Premiums x'!V54</f>
        <v>0</v>
      </c>
      <c r="V54" s="456" t="e">
        <f t="shared" si="8"/>
        <v>#DIV/0!</v>
      </c>
    </row>
    <row r="55" spans="1:22" ht="12.75" customHeight="1" x14ac:dyDescent="0.2">
      <c r="A55" s="173"/>
      <c r="B55" s="121" t="s">
        <v>249</v>
      </c>
      <c r="C55" s="121" t="s">
        <v>1186</v>
      </c>
      <c r="D55" s="121"/>
      <c r="E55" s="434">
        <f>SUM(E56:E61)</f>
        <v>0</v>
      </c>
      <c r="F55" s="434">
        <f>SUM(F56:F61)</f>
        <v>0</v>
      </c>
      <c r="G55" s="434">
        <f>SUM(G56:G61)</f>
        <v>0</v>
      </c>
      <c r="H55" s="434">
        <f>SUM(H56:H61)</f>
        <v>0</v>
      </c>
      <c r="I55" s="434">
        <f>SUM(I56:I61)</f>
        <v>0</v>
      </c>
      <c r="J55" s="434">
        <f t="shared" si="10"/>
        <v>0</v>
      </c>
      <c r="K55" s="434">
        <f t="shared" ref="K55:P55" si="16">SUM(K56:K61)</f>
        <v>0</v>
      </c>
      <c r="L55" s="434">
        <f t="shared" si="16"/>
        <v>0</v>
      </c>
      <c r="M55" s="434">
        <f t="shared" si="16"/>
        <v>0</v>
      </c>
      <c r="N55" s="434">
        <f t="shared" si="16"/>
        <v>0</v>
      </c>
      <c r="O55" s="434">
        <f t="shared" si="16"/>
        <v>0</v>
      </c>
      <c r="P55" s="434">
        <f t="shared" si="16"/>
        <v>0</v>
      </c>
      <c r="Q55" s="434">
        <f t="shared" si="12"/>
        <v>0</v>
      </c>
      <c r="R55" s="434">
        <f>SUM(R56:R61)</f>
        <v>0</v>
      </c>
      <c r="S55" s="434">
        <f>SUM(S56:S61)</f>
        <v>0</v>
      </c>
      <c r="T55" s="434">
        <f>SUM(T56:T61)</f>
        <v>0</v>
      </c>
      <c r="U55" s="434">
        <v>0</v>
      </c>
      <c r="V55" s="463" t="e">
        <f t="shared" si="8"/>
        <v>#DIV/0!</v>
      </c>
    </row>
    <row r="56" spans="1:22" ht="12.75" customHeight="1" x14ac:dyDescent="0.2">
      <c r="A56" s="173"/>
      <c r="B56" s="121"/>
      <c r="C56" s="121" t="s">
        <v>1248</v>
      </c>
      <c r="D56" s="411" t="s">
        <v>1233</v>
      </c>
      <c r="E56" s="434"/>
      <c r="F56" s="434"/>
      <c r="G56" s="434"/>
      <c r="H56" s="434"/>
      <c r="I56" s="434"/>
      <c r="J56" s="434">
        <f t="shared" si="10"/>
        <v>0</v>
      </c>
      <c r="K56" s="434"/>
      <c r="L56" s="434"/>
      <c r="M56" s="434"/>
      <c r="N56" s="434"/>
      <c r="O56" s="434"/>
      <c r="P56" s="434"/>
      <c r="Q56" s="434">
        <f t="shared" si="12"/>
        <v>0</v>
      </c>
      <c r="R56" s="434"/>
      <c r="S56" s="434"/>
      <c r="T56" s="434">
        <f t="shared" ref="T56:T61" si="17">Q56+R56-S56</f>
        <v>0</v>
      </c>
      <c r="U56" s="434">
        <f>'P12, R1 - Premiums x'!V56</f>
        <v>0</v>
      </c>
      <c r="V56" s="463" t="e">
        <f t="shared" si="8"/>
        <v>#DIV/0!</v>
      </c>
    </row>
    <row r="57" spans="1:22" ht="12.75" customHeight="1" x14ac:dyDescent="0.2">
      <c r="A57" s="173"/>
      <c r="B57" s="121"/>
      <c r="C57" s="121" t="s">
        <v>1249</v>
      </c>
      <c r="D57" s="121" t="s">
        <v>1234</v>
      </c>
      <c r="E57" s="434"/>
      <c r="F57" s="434"/>
      <c r="G57" s="434"/>
      <c r="H57" s="434"/>
      <c r="I57" s="434"/>
      <c r="J57" s="434">
        <f t="shared" si="10"/>
        <v>0</v>
      </c>
      <c r="K57" s="434"/>
      <c r="L57" s="434"/>
      <c r="M57" s="434"/>
      <c r="N57" s="434"/>
      <c r="O57" s="434"/>
      <c r="P57" s="434"/>
      <c r="Q57" s="434">
        <f t="shared" si="12"/>
        <v>0</v>
      </c>
      <c r="R57" s="434"/>
      <c r="S57" s="434"/>
      <c r="T57" s="434">
        <f t="shared" si="17"/>
        <v>0</v>
      </c>
      <c r="U57" s="434">
        <f>'P12, R1 - Premiums x'!V57</f>
        <v>0</v>
      </c>
      <c r="V57" s="463" t="e">
        <f t="shared" si="8"/>
        <v>#DIV/0!</v>
      </c>
    </row>
    <row r="58" spans="1:22" ht="12.75" customHeight="1" x14ac:dyDescent="0.2">
      <c r="A58" s="173"/>
      <c r="B58" s="121"/>
      <c r="C58" s="121" t="s">
        <v>1250</v>
      </c>
      <c r="D58" s="121" t="s">
        <v>1235</v>
      </c>
      <c r="E58" s="434"/>
      <c r="F58" s="434"/>
      <c r="G58" s="434"/>
      <c r="H58" s="434"/>
      <c r="I58" s="434"/>
      <c r="J58" s="434">
        <f t="shared" si="10"/>
        <v>0</v>
      </c>
      <c r="K58" s="434"/>
      <c r="L58" s="434"/>
      <c r="M58" s="434"/>
      <c r="N58" s="434"/>
      <c r="O58" s="434"/>
      <c r="P58" s="434"/>
      <c r="Q58" s="434">
        <f t="shared" si="12"/>
        <v>0</v>
      </c>
      <c r="R58" s="434"/>
      <c r="S58" s="434"/>
      <c r="T58" s="434">
        <f t="shared" si="17"/>
        <v>0</v>
      </c>
      <c r="U58" s="434">
        <f>'P12, R1 - Premiums x'!V58</f>
        <v>0</v>
      </c>
      <c r="V58" s="463" t="e">
        <f t="shared" si="8"/>
        <v>#DIV/0!</v>
      </c>
    </row>
    <row r="59" spans="1:22" ht="12.75" customHeight="1" x14ac:dyDescent="0.2">
      <c r="A59" s="173"/>
      <c r="B59" s="121"/>
      <c r="C59" s="121" t="s">
        <v>1251</v>
      </c>
      <c r="D59" s="121" t="s">
        <v>1236</v>
      </c>
      <c r="E59" s="434"/>
      <c r="F59" s="434"/>
      <c r="G59" s="434"/>
      <c r="H59" s="434"/>
      <c r="I59" s="434"/>
      <c r="J59" s="434">
        <f t="shared" si="10"/>
        <v>0</v>
      </c>
      <c r="K59" s="434"/>
      <c r="L59" s="434"/>
      <c r="M59" s="434"/>
      <c r="N59" s="434"/>
      <c r="O59" s="434"/>
      <c r="P59" s="434"/>
      <c r="Q59" s="434">
        <f t="shared" si="12"/>
        <v>0</v>
      </c>
      <c r="R59" s="434"/>
      <c r="S59" s="434"/>
      <c r="T59" s="434">
        <f t="shared" si="17"/>
        <v>0</v>
      </c>
      <c r="U59" s="434">
        <f>'P12, R1 - Premiums x'!V59</f>
        <v>0</v>
      </c>
      <c r="V59" s="463" t="e">
        <f t="shared" si="8"/>
        <v>#DIV/0!</v>
      </c>
    </row>
    <row r="60" spans="1:22" ht="12.75" customHeight="1" x14ac:dyDescent="0.2">
      <c r="A60" s="173"/>
      <c r="B60" s="121"/>
      <c r="C60" s="121" t="s">
        <v>1252</v>
      </c>
      <c r="D60" s="121" t="s">
        <v>1237</v>
      </c>
      <c r="E60" s="434"/>
      <c r="F60" s="434"/>
      <c r="G60" s="434"/>
      <c r="H60" s="434"/>
      <c r="I60" s="434"/>
      <c r="J60" s="434">
        <f t="shared" si="10"/>
        <v>0</v>
      </c>
      <c r="K60" s="434"/>
      <c r="L60" s="434"/>
      <c r="M60" s="434"/>
      <c r="N60" s="434"/>
      <c r="O60" s="434"/>
      <c r="P60" s="434"/>
      <c r="Q60" s="434">
        <f t="shared" si="12"/>
        <v>0</v>
      </c>
      <c r="R60" s="434"/>
      <c r="S60" s="434"/>
      <c r="T60" s="434">
        <f t="shared" si="17"/>
        <v>0</v>
      </c>
      <c r="U60" s="434">
        <f>'P12, R1 - Premiums x'!V60</f>
        <v>0</v>
      </c>
      <c r="V60" s="463" t="e">
        <f t="shared" si="8"/>
        <v>#DIV/0!</v>
      </c>
    </row>
    <row r="61" spans="1:22" ht="12.75" customHeight="1" x14ac:dyDescent="0.2">
      <c r="A61" s="173"/>
      <c r="B61" s="121"/>
      <c r="C61" s="121" t="s">
        <v>1253</v>
      </c>
      <c r="D61" s="121" t="s">
        <v>46</v>
      </c>
      <c r="E61" s="457"/>
      <c r="F61" s="457"/>
      <c r="G61" s="457"/>
      <c r="H61" s="457"/>
      <c r="I61" s="457"/>
      <c r="J61" s="434">
        <f t="shared" si="10"/>
        <v>0</v>
      </c>
      <c r="K61" s="457"/>
      <c r="L61" s="457"/>
      <c r="M61" s="457"/>
      <c r="N61" s="457"/>
      <c r="O61" s="457"/>
      <c r="P61" s="457"/>
      <c r="Q61" s="434">
        <f t="shared" si="12"/>
        <v>0</v>
      </c>
      <c r="R61" s="457"/>
      <c r="S61" s="457"/>
      <c r="T61" s="457">
        <f t="shared" si="17"/>
        <v>0</v>
      </c>
      <c r="U61" s="434">
        <f>'P12, R1 - Premiums x'!V61</f>
        <v>0</v>
      </c>
      <c r="V61" s="456" t="e">
        <f t="shared" si="8"/>
        <v>#DIV/0!</v>
      </c>
    </row>
    <row r="62" spans="1:22" ht="12.75" customHeight="1" x14ac:dyDescent="0.2">
      <c r="A62" s="173"/>
      <c r="B62" s="121" t="s">
        <v>250</v>
      </c>
      <c r="C62" s="121" t="s">
        <v>1187</v>
      </c>
      <c r="D62" s="121"/>
      <c r="E62" s="434">
        <f>SUM(E63:E68)</f>
        <v>0</v>
      </c>
      <c r="F62" s="434">
        <f>SUM(F63:F68)</f>
        <v>0</v>
      </c>
      <c r="G62" s="434">
        <f>SUM(G63:G68)</f>
        <v>0</v>
      </c>
      <c r="H62" s="434">
        <f>SUM(H63:H68)</f>
        <v>0</v>
      </c>
      <c r="I62" s="434">
        <f>SUM(I63:I68)</f>
        <v>0</v>
      </c>
      <c r="J62" s="434">
        <f t="shared" si="10"/>
        <v>0</v>
      </c>
      <c r="K62" s="434">
        <f t="shared" ref="K62:P62" si="18">SUM(K63:K68)</f>
        <v>0</v>
      </c>
      <c r="L62" s="434">
        <f t="shared" si="18"/>
        <v>0</v>
      </c>
      <c r="M62" s="434">
        <f t="shared" si="18"/>
        <v>0</v>
      </c>
      <c r="N62" s="434">
        <f t="shared" si="18"/>
        <v>0</v>
      </c>
      <c r="O62" s="434">
        <f t="shared" si="18"/>
        <v>0</v>
      </c>
      <c r="P62" s="434">
        <f t="shared" si="18"/>
        <v>0</v>
      </c>
      <c r="Q62" s="434">
        <f t="shared" si="12"/>
        <v>0</v>
      </c>
      <c r="R62" s="434">
        <f>SUM(R63:R68)</f>
        <v>0</v>
      </c>
      <c r="S62" s="434">
        <f>SUM(S63:S68)</f>
        <v>0</v>
      </c>
      <c r="T62" s="434">
        <f>SUM(T63:T68)</f>
        <v>0</v>
      </c>
      <c r="U62" s="434">
        <v>0</v>
      </c>
      <c r="V62" s="463" t="e">
        <f t="shared" si="8"/>
        <v>#DIV/0!</v>
      </c>
    </row>
    <row r="63" spans="1:22" ht="12.75" customHeight="1" x14ac:dyDescent="0.2">
      <c r="A63" s="173"/>
      <c r="B63" s="121"/>
      <c r="C63" s="121" t="s">
        <v>1217</v>
      </c>
      <c r="D63" s="411" t="s">
        <v>1233</v>
      </c>
      <c r="E63" s="434"/>
      <c r="F63" s="434"/>
      <c r="G63" s="434"/>
      <c r="H63" s="434"/>
      <c r="I63" s="434"/>
      <c r="J63" s="434">
        <f t="shared" si="10"/>
        <v>0</v>
      </c>
      <c r="K63" s="434"/>
      <c r="L63" s="434"/>
      <c r="M63" s="434"/>
      <c r="N63" s="434"/>
      <c r="O63" s="434"/>
      <c r="P63" s="434"/>
      <c r="Q63" s="434">
        <f t="shared" si="12"/>
        <v>0</v>
      </c>
      <c r="R63" s="434"/>
      <c r="S63" s="434"/>
      <c r="T63" s="434">
        <f t="shared" ref="T63:T68" si="19">Q63+R63-S63</f>
        <v>0</v>
      </c>
      <c r="U63" s="434">
        <f>'P12, R1 - Premiums x'!V63</f>
        <v>0</v>
      </c>
      <c r="V63" s="463" t="e">
        <f t="shared" si="8"/>
        <v>#DIV/0!</v>
      </c>
    </row>
    <row r="64" spans="1:22" ht="12.75" customHeight="1" x14ac:dyDescent="0.2">
      <c r="A64" s="173"/>
      <c r="B64" s="121"/>
      <c r="C64" s="121" t="s">
        <v>1218</v>
      </c>
      <c r="D64" s="121" t="s">
        <v>1234</v>
      </c>
      <c r="E64" s="434"/>
      <c r="F64" s="434"/>
      <c r="G64" s="434"/>
      <c r="H64" s="434"/>
      <c r="I64" s="434"/>
      <c r="J64" s="434">
        <f t="shared" si="10"/>
        <v>0</v>
      </c>
      <c r="K64" s="434"/>
      <c r="L64" s="434"/>
      <c r="M64" s="434"/>
      <c r="N64" s="434"/>
      <c r="O64" s="434"/>
      <c r="P64" s="434"/>
      <c r="Q64" s="434">
        <f t="shared" si="12"/>
        <v>0</v>
      </c>
      <c r="R64" s="434"/>
      <c r="S64" s="434"/>
      <c r="T64" s="434">
        <f t="shared" si="19"/>
        <v>0</v>
      </c>
      <c r="U64" s="434">
        <f>'P12, R1 - Premiums x'!V64</f>
        <v>0</v>
      </c>
      <c r="V64" s="463" t="e">
        <f t="shared" si="8"/>
        <v>#DIV/0!</v>
      </c>
    </row>
    <row r="65" spans="1:22" ht="12.75" customHeight="1" x14ac:dyDescent="0.2">
      <c r="A65" s="173"/>
      <c r="B65" s="121"/>
      <c r="C65" s="121" t="s">
        <v>1219</v>
      </c>
      <c r="D65" s="121" t="s">
        <v>1235</v>
      </c>
      <c r="E65" s="434"/>
      <c r="F65" s="434"/>
      <c r="G65" s="434"/>
      <c r="H65" s="434"/>
      <c r="I65" s="434"/>
      <c r="J65" s="434">
        <f t="shared" si="10"/>
        <v>0</v>
      </c>
      <c r="K65" s="434"/>
      <c r="L65" s="434"/>
      <c r="M65" s="434"/>
      <c r="N65" s="434"/>
      <c r="O65" s="434"/>
      <c r="P65" s="434"/>
      <c r="Q65" s="434">
        <f t="shared" si="12"/>
        <v>0</v>
      </c>
      <c r="R65" s="434"/>
      <c r="S65" s="434"/>
      <c r="T65" s="434">
        <f t="shared" si="19"/>
        <v>0</v>
      </c>
      <c r="U65" s="434">
        <f>'P12, R1 - Premiums x'!V65</f>
        <v>0</v>
      </c>
      <c r="V65" s="463" t="e">
        <f t="shared" si="8"/>
        <v>#DIV/0!</v>
      </c>
    </row>
    <row r="66" spans="1:22" ht="12.75" customHeight="1" x14ac:dyDescent="0.2">
      <c r="A66" s="173"/>
      <c r="B66" s="121"/>
      <c r="C66" s="121" t="s">
        <v>1220</v>
      </c>
      <c r="D66" s="121" t="s">
        <v>1236</v>
      </c>
      <c r="E66" s="434"/>
      <c r="F66" s="434"/>
      <c r="G66" s="434"/>
      <c r="H66" s="434"/>
      <c r="I66" s="434"/>
      <c r="J66" s="434">
        <f t="shared" si="10"/>
        <v>0</v>
      </c>
      <c r="K66" s="434"/>
      <c r="L66" s="434"/>
      <c r="M66" s="434"/>
      <c r="N66" s="434"/>
      <c r="O66" s="434"/>
      <c r="P66" s="434"/>
      <c r="Q66" s="434">
        <f t="shared" si="12"/>
        <v>0</v>
      </c>
      <c r="R66" s="434"/>
      <c r="S66" s="434"/>
      <c r="T66" s="434">
        <f t="shared" si="19"/>
        <v>0</v>
      </c>
      <c r="U66" s="434">
        <f>'P12, R1 - Premiums x'!V66</f>
        <v>0</v>
      </c>
      <c r="V66" s="463" t="e">
        <f t="shared" si="8"/>
        <v>#DIV/0!</v>
      </c>
    </row>
    <row r="67" spans="1:22" ht="12.75" customHeight="1" x14ac:dyDescent="0.2">
      <c r="A67" s="173"/>
      <c r="B67" s="121"/>
      <c r="C67" s="121" t="s">
        <v>1221</v>
      </c>
      <c r="D67" s="121" t="s">
        <v>1237</v>
      </c>
      <c r="E67" s="434"/>
      <c r="F67" s="434"/>
      <c r="G67" s="434"/>
      <c r="H67" s="434"/>
      <c r="I67" s="434"/>
      <c r="J67" s="434">
        <f t="shared" si="10"/>
        <v>0</v>
      </c>
      <c r="K67" s="434"/>
      <c r="L67" s="434"/>
      <c r="M67" s="434"/>
      <c r="N67" s="434"/>
      <c r="O67" s="434"/>
      <c r="P67" s="434"/>
      <c r="Q67" s="434">
        <f t="shared" si="12"/>
        <v>0</v>
      </c>
      <c r="R67" s="434"/>
      <c r="S67" s="434"/>
      <c r="T67" s="434">
        <f t="shared" si="19"/>
        <v>0</v>
      </c>
      <c r="U67" s="434">
        <f>'P12, R1 - Premiums x'!V67</f>
        <v>0</v>
      </c>
      <c r="V67" s="463" t="e">
        <f t="shared" si="8"/>
        <v>#DIV/0!</v>
      </c>
    </row>
    <row r="68" spans="1:22" ht="12.75" customHeight="1" x14ac:dyDescent="0.2">
      <c r="A68" s="173"/>
      <c r="B68" s="121"/>
      <c r="C68" s="121" t="s">
        <v>1222</v>
      </c>
      <c r="D68" s="121" t="s">
        <v>46</v>
      </c>
      <c r="E68" s="457"/>
      <c r="F68" s="457"/>
      <c r="G68" s="457"/>
      <c r="H68" s="457"/>
      <c r="I68" s="457"/>
      <c r="J68" s="434">
        <f t="shared" si="10"/>
        <v>0</v>
      </c>
      <c r="K68" s="457"/>
      <c r="L68" s="457"/>
      <c r="M68" s="457"/>
      <c r="N68" s="457"/>
      <c r="O68" s="457"/>
      <c r="P68" s="457"/>
      <c r="Q68" s="434">
        <f t="shared" si="12"/>
        <v>0</v>
      </c>
      <c r="R68" s="457"/>
      <c r="S68" s="457"/>
      <c r="T68" s="457">
        <f t="shared" si="19"/>
        <v>0</v>
      </c>
      <c r="U68" s="434">
        <f>'P12, R1 - Premiums x'!V68</f>
        <v>0</v>
      </c>
      <c r="V68" s="456" t="e">
        <f t="shared" si="8"/>
        <v>#DIV/0!</v>
      </c>
    </row>
    <row r="69" spans="1:22" ht="12.75" customHeight="1" x14ac:dyDescent="0.2">
      <c r="A69" s="173"/>
      <c r="B69" s="121" t="s">
        <v>456</v>
      </c>
      <c r="C69" s="121" t="s">
        <v>1188</v>
      </c>
      <c r="D69" s="121"/>
      <c r="E69" s="434">
        <f>SUM(E70:E75)</f>
        <v>0</v>
      </c>
      <c r="F69" s="434">
        <f>SUM(F70:F75)</f>
        <v>0</v>
      </c>
      <c r="G69" s="434">
        <f>SUM(G70:G75)</f>
        <v>0</v>
      </c>
      <c r="H69" s="434">
        <f>SUM(H70:H75)</f>
        <v>0</v>
      </c>
      <c r="I69" s="434">
        <f>SUM(I70:I75)</f>
        <v>0</v>
      </c>
      <c r="J69" s="434">
        <f t="shared" si="10"/>
        <v>0</v>
      </c>
      <c r="K69" s="434">
        <f t="shared" ref="K69:P69" si="20">SUM(K70:K75)</f>
        <v>0</v>
      </c>
      <c r="L69" s="434">
        <f t="shared" si="20"/>
        <v>0</v>
      </c>
      <c r="M69" s="434">
        <f t="shared" si="20"/>
        <v>0</v>
      </c>
      <c r="N69" s="434">
        <f t="shared" si="20"/>
        <v>0</v>
      </c>
      <c r="O69" s="434">
        <f t="shared" si="20"/>
        <v>0</v>
      </c>
      <c r="P69" s="434">
        <f t="shared" si="20"/>
        <v>0</v>
      </c>
      <c r="Q69" s="434">
        <f t="shared" si="12"/>
        <v>0</v>
      </c>
      <c r="R69" s="434">
        <f>SUM(R70:R75)</f>
        <v>0</v>
      </c>
      <c r="S69" s="434">
        <f>SUM(S70:S75)</f>
        <v>0</v>
      </c>
      <c r="T69" s="434">
        <f>SUM(T70:T75)</f>
        <v>0</v>
      </c>
      <c r="U69" s="434">
        <v>0</v>
      </c>
      <c r="V69" s="463" t="e">
        <f t="shared" si="8"/>
        <v>#DIV/0!</v>
      </c>
    </row>
    <row r="70" spans="1:22" ht="12.75" customHeight="1" x14ac:dyDescent="0.2">
      <c r="A70" s="173"/>
      <c r="B70" s="121"/>
      <c r="C70" s="121" t="s">
        <v>1223</v>
      </c>
      <c r="D70" s="411" t="s">
        <v>1233</v>
      </c>
      <c r="E70" s="434"/>
      <c r="F70" s="434"/>
      <c r="G70" s="434"/>
      <c r="H70" s="434"/>
      <c r="I70" s="434"/>
      <c r="J70" s="434">
        <f t="shared" si="10"/>
        <v>0</v>
      </c>
      <c r="K70" s="434"/>
      <c r="L70" s="434"/>
      <c r="M70" s="434"/>
      <c r="N70" s="434"/>
      <c r="O70" s="434"/>
      <c r="P70" s="434"/>
      <c r="Q70" s="434">
        <f t="shared" si="12"/>
        <v>0</v>
      </c>
      <c r="R70" s="434"/>
      <c r="S70" s="434"/>
      <c r="T70" s="434">
        <f t="shared" ref="T70:T75" si="21">Q70+R70-S70</f>
        <v>0</v>
      </c>
      <c r="U70" s="434">
        <f>'P12, R1 - Premiums x'!V70</f>
        <v>0</v>
      </c>
      <c r="V70" s="463" t="e">
        <f t="shared" si="8"/>
        <v>#DIV/0!</v>
      </c>
    </row>
    <row r="71" spans="1:22" ht="12.75" customHeight="1" x14ac:dyDescent="0.2">
      <c r="A71" s="173"/>
      <c r="B71" s="121"/>
      <c r="C71" s="121" t="s">
        <v>1224</v>
      </c>
      <c r="D71" s="121" t="s">
        <v>1234</v>
      </c>
      <c r="E71" s="434"/>
      <c r="F71" s="434"/>
      <c r="G71" s="434"/>
      <c r="H71" s="434"/>
      <c r="I71" s="434"/>
      <c r="J71" s="434">
        <f t="shared" si="10"/>
        <v>0</v>
      </c>
      <c r="K71" s="434"/>
      <c r="L71" s="434"/>
      <c r="M71" s="434"/>
      <c r="N71" s="434"/>
      <c r="O71" s="434"/>
      <c r="P71" s="434"/>
      <c r="Q71" s="434">
        <f t="shared" si="12"/>
        <v>0</v>
      </c>
      <c r="R71" s="434"/>
      <c r="S71" s="434"/>
      <c r="T71" s="434">
        <f t="shared" si="21"/>
        <v>0</v>
      </c>
      <c r="U71" s="434">
        <f>'P12, R1 - Premiums x'!V71</f>
        <v>0</v>
      </c>
      <c r="V71" s="463" t="e">
        <f t="shared" si="8"/>
        <v>#DIV/0!</v>
      </c>
    </row>
    <row r="72" spans="1:22" ht="12.75" customHeight="1" x14ac:dyDescent="0.2">
      <c r="A72" s="173"/>
      <c r="B72" s="121"/>
      <c r="C72" s="121" t="s">
        <v>1238</v>
      </c>
      <c r="D72" s="121" t="s">
        <v>1235</v>
      </c>
      <c r="E72" s="434"/>
      <c r="F72" s="434"/>
      <c r="G72" s="434"/>
      <c r="H72" s="434"/>
      <c r="I72" s="434"/>
      <c r="J72" s="434">
        <f t="shared" si="10"/>
        <v>0</v>
      </c>
      <c r="K72" s="434"/>
      <c r="L72" s="434"/>
      <c r="M72" s="434"/>
      <c r="N72" s="434"/>
      <c r="O72" s="434"/>
      <c r="P72" s="434"/>
      <c r="Q72" s="434">
        <f t="shared" si="12"/>
        <v>0</v>
      </c>
      <c r="R72" s="434"/>
      <c r="S72" s="434"/>
      <c r="T72" s="434">
        <f t="shared" si="21"/>
        <v>0</v>
      </c>
      <c r="U72" s="434">
        <f>'P12, R1 - Premiums x'!V72</f>
        <v>0</v>
      </c>
      <c r="V72" s="463" t="e">
        <f t="shared" si="8"/>
        <v>#DIV/0!</v>
      </c>
    </row>
    <row r="73" spans="1:22" ht="12.75" customHeight="1" x14ac:dyDescent="0.2">
      <c r="A73" s="173"/>
      <c r="B73" s="121"/>
      <c r="C73" s="121" t="s">
        <v>1239</v>
      </c>
      <c r="D73" s="121" t="s">
        <v>1236</v>
      </c>
      <c r="E73" s="434"/>
      <c r="F73" s="434"/>
      <c r="G73" s="434"/>
      <c r="H73" s="434"/>
      <c r="I73" s="434"/>
      <c r="J73" s="434">
        <f t="shared" si="10"/>
        <v>0</v>
      </c>
      <c r="K73" s="434"/>
      <c r="L73" s="434"/>
      <c r="M73" s="434"/>
      <c r="N73" s="434"/>
      <c r="O73" s="434"/>
      <c r="P73" s="434"/>
      <c r="Q73" s="434">
        <f t="shared" si="12"/>
        <v>0</v>
      </c>
      <c r="R73" s="434"/>
      <c r="S73" s="434"/>
      <c r="T73" s="434">
        <f t="shared" si="21"/>
        <v>0</v>
      </c>
      <c r="U73" s="434">
        <f>'P12, R1 - Premiums x'!V73</f>
        <v>0</v>
      </c>
      <c r="V73" s="463" t="e">
        <f t="shared" si="8"/>
        <v>#DIV/0!</v>
      </c>
    </row>
    <row r="74" spans="1:22" ht="12.75" customHeight="1" x14ac:dyDescent="0.2">
      <c r="A74" s="173"/>
      <c r="B74" s="121"/>
      <c r="C74" s="121" t="s">
        <v>1240</v>
      </c>
      <c r="D74" s="121" t="s">
        <v>1237</v>
      </c>
      <c r="E74" s="434"/>
      <c r="F74" s="434"/>
      <c r="G74" s="434"/>
      <c r="H74" s="434"/>
      <c r="I74" s="434"/>
      <c r="J74" s="434">
        <f t="shared" si="10"/>
        <v>0</v>
      </c>
      <c r="K74" s="434"/>
      <c r="L74" s="434"/>
      <c r="M74" s="434"/>
      <c r="N74" s="434"/>
      <c r="O74" s="434"/>
      <c r="P74" s="434"/>
      <c r="Q74" s="434">
        <f t="shared" si="12"/>
        <v>0</v>
      </c>
      <c r="R74" s="434"/>
      <c r="S74" s="434"/>
      <c r="T74" s="434">
        <f t="shared" si="21"/>
        <v>0</v>
      </c>
      <c r="U74" s="434">
        <f>'P12, R1 - Premiums x'!V74</f>
        <v>0</v>
      </c>
      <c r="V74" s="463" t="e">
        <f t="shared" si="8"/>
        <v>#DIV/0!</v>
      </c>
    </row>
    <row r="75" spans="1:22" ht="12.75" customHeight="1" x14ac:dyDescent="0.2">
      <c r="A75" s="173"/>
      <c r="B75" s="121"/>
      <c r="C75" s="121" t="s">
        <v>1241</v>
      </c>
      <c r="D75" s="121" t="s">
        <v>46</v>
      </c>
      <c r="E75" s="457"/>
      <c r="F75" s="457"/>
      <c r="G75" s="457"/>
      <c r="H75" s="457"/>
      <c r="I75" s="457"/>
      <c r="J75" s="434">
        <f t="shared" si="10"/>
        <v>0</v>
      </c>
      <c r="K75" s="457"/>
      <c r="L75" s="457"/>
      <c r="M75" s="457"/>
      <c r="N75" s="457"/>
      <c r="O75" s="457"/>
      <c r="P75" s="457"/>
      <c r="Q75" s="434">
        <f t="shared" si="12"/>
        <v>0</v>
      </c>
      <c r="R75" s="457"/>
      <c r="S75" s="457"/>
      <c r="T75" s="457">
        <f t="shared" si="21"/>
        <v>0</v>
      </c>
      <c r="U75" s="434">
        <f>'P12, R1 - Premiums x'!V75</f>
        <v>0</v>
      </c>
      <c r="V75" s="456" t="e">
        <f t="shared" si="8"/>
        <v>#DIV/0!</v>
      </c>
    </row>
    <row r="76" spans="1:22" ht="12.75" customHeight="1" x14ac:dyDescent="0.2">
      <c r="A76" s="172">
        <v>13</v>
      </c>
      <c r="B76" s="121" t="s">
        <v>1189</v>
      </c>
      <c r="C76" s="121"/>
      <c r="D76" s="121"/>
      <c r="E76" s="457">
        <f>E77+E84+E91</f>
        <v>0</v>
      </c>
      <c r="F76" s="457">
        <f>F77+F84+F91</f>
        <v>0</v>
      </c>
      <c r="G76" s="457">
        <f>G77+G84+G91</f>
        <v>0</v>
      </c>
      <c r="H76" s="457">
        <f>H77+H84+H91</f>
        <v>0</v>
      </c>
      <c r="I76" s="457">
        <f>I77+I84+I91</f>
        <v>0</v>
      </c>
      <c r="J76" s="434">
        <f t="shared" si="10"/>
        <v>0</v>
      </c>
      <c r="K76" s="457">
        <f t="shared" ref="K76:P76" si="22">K77+K84+K91</f>
        <v>0</v>
      </c>
      <c r="L76" s="457">
        <f t="shared" si="22"/>
        <v>0</v>
      </c>
      <c r="M76" s="457">
        <f t="shared" si="22"/>
        <v>0</v>
      </c>
      <c r="N76" s="457">
        <f t="shared" si="22"/>
        <v>0</v>
      </c>
      <c r="O76" s="457">
        <f t="shared" si="22"/>
        <v>0</v>
      </c>
      <c r="P76" s="457">
        <f t="shared" si="22"/>
        <v>0</v>
      </c>
      <c r="Q76" s="434">
        <f t="shared" si="12"/>
        <v>0</v>
      </c>
      <c r="R76" s="457">
        <f>R77+R84+R91</f>
        <v>0</v>
      </c>
      <c r="S76" s="457">
        <f>S77+S84+S91</f>
        <v>0</v>
      </c>
      <c r="T76" s="457">
        <f>T77+T84+T91</f>
        <v>0</v>
      </c>
      <c r="U76" s="457">
        <f>U77+U84+U91</f>
        <v>0</v>
      </c>
      <c r="V76" s="456" t="e">
        <f>(T76/U76)*100</f>
        <v>#DIV/0!</v>
      </c>
    </row>
    <row r="77" spans="1:22" ht="12.75" customHeight="1" x14ac:dyDescent="0.2">
      <c r="A77" s="173"/>
      <c r="B77" s="121" t="s">
        <v>248</v>
      </c>
      <c r="C77" s="121" t="s">
        <v>467</v>
      </c>
      <c r="D77" s="248"/>
      <c r="E77" s="434"/>
      <c r="F77" s="434">
        <f>SUM(F78:F83)</f>
        <v>0</v>
      </c>
      <c r="G77" s="434">
        <f>SUM(G78:G83)</f>
        <v>0</v>
      </c>
      <c r="H77" s="434">
        <f>SUM(H78:H83)</f>
        <v>0</v>
      </c>
      <c r="I77" s="434">
        <f>SUM(I78:I83)</f>
        <v>0</v>
      </c>
      <c r="J77" s="434">
        <f t="shared" si="10"/>
        <v>0</v>
      </c>
      <c r="K77" s="434">
        <f t="shared" ref="K77:P77" si="23">SUM(K78:K83)</f>
        <v>0</v>
      </c>
      <c r="L77" s="434">
        <f t="shared" si="23"/>
        <v>0</v>
      </c>
      <c r="M77" s="434">
        <f t="shared" si="23"/>
        <v>0</v>
      </c>
      <c r="N77" s="434">
        <f t="shared" si="23"/>
        <v>0</v>
      </c>
      <c r="O77" s="434">
        <f t="shared" si="23"/>
        <v>0</v>
      </c>
      <c r="P77" s="434">
        <f t="shared" si="23"/>
        <v>0</v>
      </c>
      <c r="Q77" s="434">
        <f t="shared" si="12"/>
        <v>0</v>
      </c>
      <c r="R77" s="434">
        <f>SUM(R78:R83)</f>
        <v>0</v>
      </c>
      <c r="S77" s="434">
        <f>SUM(S78:S83)</f>
        <v>0</v>
      </c>
      <c r="T77" s="434">
        <f>SUM(T78:T83)</f>
        <v>0</v>
      </c>
      <c r="U77" s="434">
        <f>SUM(U78:U83)</f>
        <v>0</v>
      </c>
      <c r="V77" s="463" t="e">
        <f t="shared" si="8"/>
        <v>#DIV/0!</v>
      </c>
    </row>
    <row r="78" spans="1:22" ht="12.75" customHeight="1" x14ac:dyDescent="0.2">
      <c r="A78" s="173"/>
      <c r="B78" s="121"/>
      <c r="C78" s="121" t="s">
        <v>1242</v>
      </c>
      <c r="D78" s="411" t="s">
        <v>1233</v>
      </c>
      <c r="E78" s="434"/>
      <c r="F78" s="434"/>
      <c r="G78" s="434"/>
      <c r="H78" s="434"/>
      <c r="I78" s="434"/>
      <c r="J78" s="434">
        <f t="shared" si="10"/>
        <v>0</v>
      </c>
      <c r="K78" s="434"/>
      <c r="L78" s="434"/>
      <c r="M78" s="434"/>
      <c r="N78" s="434"/>
      <c r="O78" s="434"/>
      <c r="P78" s="434"/>
      <c r="Q78" s="434">
        <f t="shared" si="12"/>
        <v>0</v>
      </c>
      <c r="R78" s="434"/>
      <c r="S78" s="434"/>
      <c r="T78" s="434">
        <f t="shared" ref="T78:T83" si="24">Q78+R78-S78</f>
        <v>0</v>
      </c>
      <c r="U78" s="434">
        <f>'P12, R1 - Premiums x'!V78</f>
        <v>0</v>
      </c>
      <c r="V78" s="463" t="e">
        <f t="shared" si="8"/>
        <v>#DIV/0!</v>
      </c>
    </row>
    <row r="79" spans="1:22" ht="12.75" customHeight="1" x14ac:dyDescent="0.2">
      <c r="A79" s="173"/>
      <c r="B79" s="121"/>
      <c r="C79" s="121" t="s">
        <v>1243</v>
      </c>
      <c r="D79" s="121" t="s">
        <v>1234</v>
      </c>
      <c r="E79" s="434"/>
      <c r="F79" s="434"/>
      <c r="G79" s="434"/>
      <c r="H79" s="434"/>
      <c r="I79" s="434"/>
      <c r="J79" s="434">
        <f t="shared" si="10"/>
        <v>0</v>
      </c>
      <c r="K79" s="434"/>
      <c r="L79" s="434"/>
      <c r="M79" s="434"/>
      <c r="N79" s="434"/>
      <c r="O79" s="434"/>
      <c r="P79" s="434"/>
      <c r="Q79" s="434">
        <f t="shared" si="12"/>
        <v>0</v>
      </c>
      <c r="R79" s="434"/>
      <c r="S79" s="434"/>
      <c r="T79" s="434">
        <f t="shared" si="24"/>
        <v>0</v>
      </c>
      <c r="U79" s="434">
        <f>'P12, R1 - Premiums x'!V79</f>
        <v>0</v>
      </c>
      <c r="V79" s="463" t="e">
        <f t="shared" si="8"/>
        <v>#DIV/0!</v>
      </c>
    </row>
    <row r="80" spans="1:22" ht="12.75" customHeight="1" x14ac:dyDescent="0.2">
      <c r="A80" s="173"/>
      <c r="B80" s="121"/>
      <c r="C80" s="121" t="s">
        <v>1244</v>
      </c>
      <c r="D80" s="121" t="s">
        <v>1235</v>
      </c>
      <c r="E80" s="434"/>
      <c r="F80" s="434"/>
      <c r="G80" s="434"/>
      <c r="H80" s="434"/>
      <c r="I80" s="434"/>
      <c r="J80" s="434">
        <f t="shared" si="10"/>
        <v>0</v>
      </c>
      <c r="K80" s="434"/>
      <c r="L80" s="434"/>
      <c r="M80" s="434"/>
      <c r="N80" s="434"/>
      <c r="O80" s="434"/>
      <c r="P80" s="434"/>
      <c r="Q80" s="434">
        <f t="shared" si="12"/>
        <v>0</v>
      </c>
      <c r="R80" s="434"/>
      <c r="S80" s="434"/>
      <c r="T80" s="434">
        <f t="shared" si="24"/>
        <v>0</v>
      </c>
      <c r="U80" s="434">
        <f>'P12, R1 - Premiums x'!V80</f>
        <v>0</v>
      </c>
      <c r="V80" s="463" t="e">
        <f t="shared" si="8"/>
        <v>#DIV/0!</v>
      </c>
    </row>
    <row r="81" spans="1:22" ht="12.75" customHeight="1" x14ac:dyDescent="0.2">
      <c r="A81" s="173"/>
      <c r="B81" s="121"/>
      <c r="C81" s="121" t="s">
        <v>1245</v>
      </c>
      <c r="D81" s="121" t="s">
        <v>1236</v>
      </c>
      <c r="E81" s="434"/>
      <c r="F81" s="434"/>
      <c r="G81" s="434"/>
      <c r="H81" s="434"/>
      <c r="I81" s="434"/>
      <c r="J81" s="434">
        <f t="shared" si="10"/>
        <v>0</v>
      </c>
      <c r="K81" s="434"/>
      <c r="L81" s="434"/>
      <c r="M81" s="434"/>
      <c r="N81" s="434"/>
      <c r="O81" s="434"/>
      <c r="P81" s="434"/>
      <c r="Q81" s="434">
        <f t="shared" si="12"/>
        <v>0</v>
      </c>
      <c r="R81" s="434"/>
      <c r="S81" s="434"/>
      <c r="T81" s="434">
        <f t="shared" si="24"/>
        <v>0</v>
      </c>
      <c r="U81" s="434">
        <f>'P12, R1 - Premiums x'!V81</f>
        <v>0</v>
      </c>
      <c r="V81" s="463" t="e">
        <f t="shared" si="8"/>
        <v>#DIV/0!</v>
      </c>
    </row>
    <row r="82" spans="1:22" ht="12.75" customHeight="1" x14ac:dyDescent="0.2">
      <c r="A82" s="173"/>
      <c r="B82" s="121"/>
      <c r="C82" s="121" t="s">
        <v>1246</v>
      </c>
      <c r="D82" s="121" t="s">
        <v>1237</v>
      </c>
      <c r="E82" s="434"/>
      <c r="F82" s="434"/>
      <c r="G82" s="434"/>
      <c r="H82" s="434"/>
      <c r="I82" s="434"/>
      <c r="J82" s="434">
        <f t="shared" si="10"/>
        <v>0</v>
      </c>
      <c r="K82" s="434"/>
      <c r="L82" s="434"/>
      <c r="M82" s="434"/>
      <c r="N82" s="434"/>
      <c r="O82" s="434"/>
      <c r="P82" s="434"/>
      <c r="Q82" s="434">
        <f t="shared" si="12"/>
        <v>0</v>
      </c>
      <c r="R82" s="434"/>
      <c r="S82" s="434"/>
      <c r="T82" s="434">
        <f t="shared" si="24"/>
        <v>0</v>
      </c>
      <c r="U82" s="434">
        <f>'P12, R1 - Premiums x'!V82</f>
        <v>0</v>
      </c>
      <c r="V82" s="463" t="e">
        <f t="shared" si="8"/>
        <v>#DIV/0!</v>
      </c>
    </row>
    <row r="83" spans="1:22" ht="12.75" customHeight="1" x14ac:dyDescent="0.2">
      <c r="A83" s="173"/>
      <c r="B83" s="121"/>
      <c r="C83" s="121" t="s">
        <v>1247</v>
      </c>
      <c r="D83" s="121" t="s">
        <v>46</v>
      </c>
      <c r="E83" s="457"/>
      <c r="F83" s="457"/>
      <c r="G83" s="457"/>
      <c r="H83" s="457"/>
      <c r="I83" s="457"/>
      <c r="J83" s="434">
        <f t="shared" si="10"/>
        <v>0</v>
      </c>
      <c r="K83" s="457"/>
      <c r="L83" s="457"/>
      <c r="M83" s="457"/>
      <c r="N83" s="457"/>
      <c r="O83" s="457"/>
      <c r="P83" s="457"/>
      <c r="Q83" s="434">
        <f t="shared" si="12"/>
        <v>0</v>
      </c>
      <c r="R83" s="457"/>
      <c r="S83" s="457"/>
      <c r="T83" s="457">
        <f t="shared" si="24"/>
        <v>0</v>
      </c>
      <c r="U83" s="434">
        <f>'P12, R1 - Premiums x'!V83</f>
        <v>0</v>
      </c>
      <c r="V83" s="456" t="e">
        <f t="shared" si="8"/>
        <v>#DIV/0!</v>
      </c>
    </row>
    <row r="84" spans="1:22" ht="12.75" customHeight="1" x14ac:dyDescent="0.2">
      <c r="A84" s="173"/>
      <c r="B84" s="121" t="s">
        <v>249</v>
      </c>
      <c r="C84" s="121" t="s">
        <v>1190</v>
      </c>
      <c r="D84" s="248"/>
      <c r="E84" s="434"/>
      <c r="F84" s="434">
        <f>SUM(F85:F90)</f>
        <v>0</v>
      </c>
      <c r="G84" s="434">
        <f>SUM(G85:G90)</f>
        <v>0</v>
      </c>
      <c r="H84" s="434">
        <f>SUM(H85:H90)</f>
        <v>0</v>
      </c>
      <c r="I84" s="434">
        <f>SUM(I85:I90)</f>
        <v>0</v>
      </c>
      <c r="J84" s="434">
        <f t="shared" si="10"/>
        <v>0</v>
      </c>
      <c r="K84" s="434">
        <f t="shared" ref="K84:P84" si="25">SUM(K85:K90)</f>
        <v>0</v>
      </c>
      <c r="L84" s="434">
        <f t="shared" si="25"/>
        <v>0</v>
      </c>
      <c r="M84" s="434">
        <f t="shared" si="25"/>
        <v>0</v>
      </c>
      <c r="N84" s="434">
        <f t="shared" si="25"/>
        <v>0</v>
      </c>
      <c r="O84" s="434">
        <f t="shared" si="25"/>
        <v>0</v>
      </c>
      <c r="P84" s="434">
        <f t="shared" si="25"/>
        <v>0</v>
      </c>
      <c r="Q84" s="434">
        <f t="shared" si="12"/>
        <v>0</v>
      </c>
      <c r="R84" s="434">
        <f>SUM(R85:R90)</f>
        <v>0</v>
      </c>
      <c r="S84" s="434">
        <f>SUM(S85:S90)</f>
        <v>0</v>
      </c>
      <c r="T84" s="434">
        <f>SUM(T85:T90)</f>
        <v>0</v>
      </c>
      <c r="U84" s="434">
        <f>SUM(U85:U90)</f>
        <v>0</v>
      </c>
      <c r="V84" s="463" t="e">
        <f t="shared" si="8"/>
        <v>#DIV/0!</v>
      </c>
    </row>
    <row r="85" spans="1:22" ht="12.75" customHeight="1" x14ac:dyDescent="0.2">
      <c r="A85" s="173"/>
      <c r="B85" s="121"/>
      <c r="C85" s="121" t="s">
        <v>1248</v>
      </c>
      <c r="D85" s="411" t="s">
        <v>1233</v>
      </c>
      <c r="E85" s="434"/>
      <c r="F85" s="434"/>
      <c r="G85" s="434"/>
      <c r="H85" s="434"/>
      <c r="I85" s="434"/>
      <c r="J85" s="434">
        <f t="shared" si="10"/>
        <v>0</v>
      </c>
      <c r="K85" s="434"/>
      <c r="L85" s="434"/>
      <c r="M85" s="434"/>
      <c r="N85" s="434"/>
      <c r="O85" s="434"/>
      <c r="P85" s="434"/>
      <c r="Q85" s="434">
        <f t="shared" si="12"/>
        <v>0</v>
      </c>
      <c r="R85" s="434"/>
      <c r="S85" s="434"/>
      <c r="T85" s="434">
        <f t="shared" ref="T85:T90" si="26">Q85+R85-S85</f>
        <v>0</v>
      </c>
      <c r="U85" s="434">
        <f>'P12, R1 - Premiums x'!V85</f>
        <v>0</v>
      </c>
      <c r="V85" s="463" t="e">
        <f t="shared" si="8"/>
        <v>#DIV/0!</v>
      </c>
    </row>
    <row r="86" spans="1:22" ht="12.75" customHeight="1" x14ac:dyDescent="0.2">
      <c r="A86" s="173"/>
      <c r="B86" s="121"/>
      <c r="C86" s="121" t="s">
        <v>1249</v>
      </c>
      <c r="D86" s="121" t="s">
        <v>1234</v>
      </c>
      <c r="E86" s="434"/>
      <c r="F86" s="434"/>
      <c r="G86" s="434"/>
      <c r="H86" s="434"/>
      <c r="I86" s="434"/>
      <c r="J86" s="434">
        <f t="shared" si="10"/>
        <v>0</v>
      </c>
      <c r="K86" s="434"/>
      <c r="L86" s="434"/>
      <c r="M86" s="434"/>
      <c r="N86" s="434"/>
      <c r="O86" s="434"/>
      <c r="P86" s="434"/>
      <c r="Q86" s="434">
        <f t="shared" si="12"/>
        <v>0</v>
      </c>
      <c r="R86" s="434"/>
      <c r="S86" s="434"/>
      <c r="T86" s="434">
        <f t="shared" si="26"/>
        <v>0</v>
      </c>
      <c r="U86" s="434">
        <f>'P12, R1 - Premiums x'!V86</f>
        <v>0</v>
      </c>
      <c r="V86" s="463" t="e">
        <f t="shared" si="8"/>
        <v>#DIV/0!</v>
      </c>
    </row>
    <row r="87" spans="1:22" ht="12.75" customHeight="1" x14ac:dyDescent="0.2">
      <c r="A87" s="173"/>
      <c r="B87" s="121"/>
      <c r="C87" s="121" t="s">
        <v>1250</v>
      </c>
      <c r="D87" s="121" t="s">
        <v>1235</v>
      </c>
      <c r="E87" s="434"/>
      <c r="F87" s="434"/>
      <c r="G87" s="434"/>
      <c r="H87" s="434"/>
      <c r="I87" s="434"/>
      <c r="J87" s="434">
        <f t="shared" si="10"/>
        <v>0</v>
      </c>
      <c r="K87" s="434"/>
      <c r="L87" s="434"/>
      <c r="M87" s="434"/>
      <c r="N87" s="434"/>
      <c r="O87" s="434"/>
      <c r="P87" s="434"/>
      <c r="Q87" s="434">
        <f t="shared" si="12"/>
        <v>0</v>
      </c>
      <c r="R87" s="434"/>
      <c r="S87" s="434"/>
      <c r="T87" s="434">
        <f t="shared" si="26"/>
        <v>0</v>
      </c>
      <c r="U87" s="434">
        <f>'P12, R1 - Premiums x'!V87</f>
        <v>0</v>
      </c>
      <c r="V87" s="463" t="e">
        <f t="shared" si="8"/>
        <v>#DIV/0!</v>
      </c>
    </row>
    <row r="88" spans="1:22" ht="12.75" customHeight="1" x14ac:dyDescent="0.2">
      <c r="A88" s="173"/>
      <c r="B88" s="121"/>
      <c r="C88" s="121" t="s">
        <v>1251</v>
      </c>
      <c r="D88" s="121" t="s">
        <v>1236</v>
      </c>
      <c r="E88" s="434"/>
      <c r="F88" s="434"/>
      <c r="G88" s="434"/>
      <c r="H88" s="434"/>
      <c r="I88" s="434"/>
      <c r="J88" s="434">
        <f t="shared" si="10"/>
        <v>0</v>
      </c>
      <c r="K88" s="434"/>
      <c r="L88" s="434"/>
      <c r="M88" s="434"/>
      <c r="N88" s="434"/>
      <c r="O88" s="434"/>
      <c r="P88" s="434"/>
      <c r="Q88" s="434">
        <f t="shared" si="12"/>
        <v>0</v>
      </c>
      <c r="R88" s="434"/>
      <c r="S88" s="434"/>
      <c r="T88" s="434">
        <f t="shared" si="26"/>
        <v>0</v>
      </c>
      <c r="U88" s="434">
        <f>'P12, R1 - Premiums x'!V88</f>
        <v>0</v>
      </c>
      <c r="V88" s="463" t="e">
        <f t="shared" si="8"/>
        <v>#DIV/0!</v>
      </c>
    </row>
    <row r="89" spans="1:22" ht="12.75" customHeight="1" x14ac:dyDescent="0.2">
      <c r="A89" s="173"/>
      <c r="B89" s="121"/>
      <c r="C89" s="121" t="s">
        <v>1252</v>
      </c>
      <c r="D89" s="121" t="s">
        <v>1237</v>
      </c>
      <c r="E89" s="434"/>
      <c r="F89" s="434"/>
      <c r="G89" s="434"/>
      <c r="H89" s="434"/>
      <c r="I89" s="434"/>
      <c r="J89" s="434">
        <f t="shared" si="10"/>
        <v>0</v>
      </c>
      <c r="K89" s="434"/>
      <c r="L89" s="434"/>
      <c r="M89" s="434"/>
      <c r="N89" s="434"/>
      <c r="O89" s="434"/>
      <c r="P89" s="434"/>
      <c r="Q89" s="434">
        <f t="shared" si="12"/>
        <v>0</v>
      </c>
      <c r="R89" s="434"/>
      <c r="S89" s="434"/>
      <c r="T89" s="434">
        <f t="shared" si="26"/>
        <v>0</v>
      </c>
      <c r="U89" s="434">
        <f>'P12, R1 - Premiums x'!V89</f>
        <v>0</v>
      </c>
      <c r="V89" s="463" t="e">
        <f t="shared" si="8"/>
        <v>#DIV/0!</v>
      </c>
    </row>
    <row r="90" spans="1:22" ht="12.75" customHeight="1" x14ac:dyDescent="0.2">
      <c r="A90" s="173"/>
      <c r="B90" s="121"/>
      <c r="C90" s="121" t="s">
        <v>1253</v>
      </c>
      <c r="D90" s="121" t="s">
        <v>46</v>
      </c>
      <c r="E90" s="457"/>
      <c r="F90" s="457"/>
      <c r="G90" s="457"/>
      <c r="H90" s="457"/>
      <c r="I90" s="457"/>
      <c r="J90" s="434">
        <f t="shared" si="10"/>
        <v>0</v>
      </c>
      <c r="K90" s="457"/>
      <c r="L90" s="457"/>
      <c r="M90" s="457"/>
      <c r="N90" s="457"/>
      <c r="O90" s="457"/>
      <c r="P90" s="457"/>
      <c r="Q90" s="434">
        <f t="shared" si="12"/>
        <v>0</v>
      </c>
      <c r="R90" s="457"/>
      <c r="S90" s="457"/>
      <c r="T90" s="457">
        <f t="shared" si="26"/>
        <v>0</v>
      </c>
      <c r="U90" s="434">
        <f>'P12, R1 - Premiums x'!V90</f>
        <v>0</v>
      </c>
      <c r="V90" s="456" t="e">
        <f t="shared" si="8"/>
        <v>#DIV/0!</v>
      </c>
    </row>
    <row r="91" spans="1:22" ht="12.75" customHeight="1" x14ac:dyDescent="0.2">
      <c r="A91" s="173"/>
      <c r="B91" s="121" t="s">
        <v>250</v>
      </c>
      <c r="C91" s="121" t="s">
        <v>1191</v>
      </c>
      <c r="D91" s="248"/>
      <c r="E91" s="434"/>
      <c r="F91" s="434">
        <f>SUM(F92:F97)</f>
        <v>0</v>
      </c>
      <c r="G91" s="434">
        <f>SUM(G92:G97)</f>
        <v>0</v>
      </c>
      <c r="H91" s="434">
        <f>SUM(H92:H97)</f>
        <v>0</v>
      </c>
      <c r="I91" s="434">
        <f>SUM(I92:I97)</f>
        <v>0</v>
      </c>
      <c r="J91" s="434">
        <f t="shared" si="10"/>
        <v>0</v>
      </c>
      <c r="K91" s="434">
        <f t="shared" ref="K91:P91" si="27">SUM(K92:K97)</f>
        <v>0</v>
      </c>
      <c r="L91" s="434">
        <f t="shared" si="27"/>
        <v>0</v>
      </c>
      <c r="M91" s="434">
        <f t="shared" si="27"/>
        <v>0</v>
      </c>
      <c r="N91" s="434">
        <f t="shared" si="27"/>
        <v>0</v>
      </c>
      <c r="O91" s="434">
        <f t="shared" si="27"/>
        <v>0</v>
      </c>
      <c r="P91" s="434">
        <f t="shared" si="27"/>
        <v>0</v>
      </c>
      <c r="Q91" s="434">
        <f t="shared" si="12"/>
        <v>0</v>
      </c>
      <c r="R91" s="434">
        <f>SUM(R92:R97)</f>
        <v>0</v>
      </c>
      <c r="S91" s="434">
        <f>SUM(S92:S97)</f>
        <v>0</v>
      </c>
      <c r="T91" s="434">
        <f>SUM(T92:T97)</f>
        <v>0</v>
      </c>
      <c r="U91" s="434">
        <f>SUM(U92:U97)</f>
        <v>0</v>
      </c>
      <c r="V91" s="463" t="e">
        <f t="shared" si="8"/>
        <v>#DIV/0!</v>
      </c>
    </row>
    <row r="92" spans="1:22" ht="12.75" customHeight="1" x14ac:dyDescent="0.2">
      <c r="A92" s="173"/>
      <c r="B92" s="121"/>
      <c r="C92" s="121" t="s">
        <v>1217</v>
      </c>
      <c r="D92" s="411" t="s">
        <v>1233</v>
      </c>
      <c r="E92" s="434"/>
      <c r="F92" s="434"/>
      <c r="G92" s="434"/>
      <c r="H92" s="434"/>
      <c r="I92" s="434"/>
      <c r="J92" s="434">
        <f t="shared" si="10"/>
        <v>0</v>
      </c>
      <c r="K92" s="434"/>
      <c r="L92" s="434"/>
      <c r="M92" s="434"/>
      <c r="N92" s="434"/>
      <c r="O92" s="434"/>
      <c r="P92" s="434"/>
      <c r="Q92" s="434">
        <f t="shared" si="12"/>
        <v>0</v>
      </c>
      <c r="R92" s="434"/>
      <c r="S92" s="434"/>
      <c r="T92" s="434">
        <f t="shared" ref="T92:T97" si="28">Q92+R92-S92</f>
        <v>0</v>
      </c>
      <c r="U92" s="434">
        <f>'P12, R1 - Premiums x'!V92</f>
        <v>0</v>
      </c>
      <c r="V92" s="463" t="e">
        <f t="shared" si="8"/>
        <v>#DIV/0!</v>
      </c>
    </row>
    <row r="93" spans="1:22" ht="12.75" customHeight="1" x14ac:dyDescent="0.2">
      <c r="A93" s="173"/>
      <c r="B93" s="121"/>
      <c r="C93" s="121" t="s">
        <v>1218</v>
      </c>
      <c r="D93" s="121" t="s">
        <v>1234</v>
      </c>
      <c r="E93" s="434"/>
      <c r="F93" s="434"/>
      <c r="G93" s="434"/>
      <c r="H93" s="434"/>
      <c r="I93" s="434"/>
      <c r="J93" s="434">
        <f t="shared" si="10"/>
        <v>0</v>
      </c>
      <c r="K93" s="434"/>
      <c r="L93" s="434"/>
      <c r="M93" s="434"/>
      <c r="N93" s="434"/>
      <c r="O93" s="434"/>
      <c r="P93" s="434"/>
      <c r="Q93" s="434">
        <f t="shared" si="12"/>
        <v>0</v>
      </c>
      <c r="R93" s="434"/>
      <c r="S93" s="434"/>
      <c r="T93" s="434">
        <f t="shared" si="28"/>
        <v>0</v>
      </c>
      <c r="U93" s="434">
        <f>'P12, R1 - Premiums x'!V93</f>
        <v>0</v>
      </c>
      <c r="V93" s="463" t="e">
        <f t="shared" si="8"/>
        <v>#DIV/0!</v>
      </c>
    </row>
    <row r="94" spans="1:22" ht="12.75" customHeight="1" x14ac:dyDescent="0.2">
      <c r="A94" s="173"/>
      <c r="B94" s="121"/>
      <c r="C94" s="121" t="s">
        <v>1219</v>
      </c>
      <c r="D94" s="121" t="s">
        <v>1235</v>
      </c>
      <c r="E94" s="434"/>
      <c r="F94" s="434"/>
      <c r="G94" s="434"/>
      <c r="H94" s="434"/>
      <c r="I94" s="434"/>
      <c r="J94" s="434">
        <f t="shared" si="10"/>
        <v>0</v>
      </c>
      <c r="K94" s="434"/>
      <c r="L94" s="434"/>
      <c r="M94" s="434"/>
      <c r="N94" s="434"/>
      <c r="O94" s="434"/>
      <c r="P94" s="434"/>
      <c r="Q94" s="434">
        <f t="shared" si="12"/>
        <v>0</v>
      </c>
      <c r="R94" s="434"/>
      <c r="S94" s="434"/>
      <c r="T94" s="434">
        <f t="shared" si="28"/>
        <v>0</v>
      </c>
      <c r="U94" s="434">
        <f>'P12, R1 - Premiums x'!V94</f>
        <v>0</v>
      </c>
      <c r="V94" s="463" t="e">
        <f>(T94/U94)*100</f>
        <v>#DIV/0!</v>
      </c>
    </row>
    <row r="95" spans="1:22" ht="12.75" customHeight="1" x14ac:dyDescent="0.2">
      <c r="A95" s="173"/>
      <c r="B95" s="121"/>
      <c r="C95" s="121" t="s">
        <v>1220</v>
      </c>
      <c r="D95" s="121" t="s">
        <v>1236</v>
      </c>
      <c r="E95" s="434"/>
      <c r="F95" s="434"/>
      <c r="G95" s="434"/>
      <c r="H95" s="434"/>
      <c r="I95" s="434"/>
      <c r="J95" s="434">
        <f t="shared" si="10"/>
        <v>0</v>
      </c>
      <c r="K95" s="434"/>
      <c r="L95" s="434"/>
      <c r="M95" s="434"/>
      <c r="N95" s="434"/>
      <c r="O95" s="434"/>
      <c r="P95" s="434"/>
      <c r="Q95" s="434">
        <f t="shared" si="12"/>
        <v>0</v>
      </c>
      <c r="R95" s="434"/>
      <c r="S95" s="434"/>
      <c r="T95" s="434">
        <f t="shared" si="28"/>
        <v>0</v>
      </c>
      <c r="U95" s="434">
        <f>'P12, R1 - Premiums x'!V95</f>
        <v>0</v>
      </c>
      <c r="V95" s="463" t="e">
        <f>(T95/U95)*100</f>
        <v>#DIV/0!</v>
      </c>
    </row>
    <row r="96" spans="1:22" ht="12.75" customHeight="1" x14ac:dyDescent="0.2">
      <c r="A96" s="173"/>
      <c r="B96" s="121"/>
      <c r="C96" s="121" t="s">
        <v>1221</v>
      </c>
      <c r="D96" s="121" t="s">
        <v>1237</v>
      </c>
      <c r="E96" s="434"/>
      <c r="F96" s="434"/>
      <c r="G96" s="434"/>
      <c r="H96" s="434"/>
      <c r="I96" s="434"/>
      <c r="J96" s="434">
        <f t="shared" si="10"/>
        <v>0</v>
      </c>
      <c r="K96" s="434"/>
      <c r="L96" s="434"/>
      <c r="M96" s="434"/>
      <c r="N96" s="434"/>
      <c r="O96" s="434"/>
      <c r="P96" s="434"/>
      <c r="Q96" s="434">
        <f t="shared" si="12"/>
        <v>0</v>
      </c>
      <c r="R96" s="434"/>
      <c r="S96" s="434"/>
      <c r="T96" s="434">
        <f t="shared" si="28"/>
        <v>0</v>
      </c>
      <c r="U96" s="434">
        <f>'P12, R1 - Premiums x'!V96</f>
        <v>0</v>
      </c>
      <c r="V96" s="463" t="e">
        <f>(T96/U96)*100</f>
        <v>#DIV/0!</v>
      </c>
    </row>
    <row r="97" spans="1:22" ht="12.75" customHeight="1" x14ac:dyDescent="0.2">
      <c r="A97" s="173"/>
      <c r="B97" s="121"/>
      <c r="C97" s="121" t="s">
        <v>1222</v>
      </c>
      <c r="D97" s="121" t="s">
        <v>46</v>
      </c>
      <c r="E97" s="457"/>
      <c r="F97" s="457"/>
      <c r="G97" s="457"/>
      <c r="H97" s="457"/>
      <c r="I97" s="457"/>
      <c r="J97" s="434">
        <f t="shared" si="10"/>
        <v>0</v>
      </c>
      <c r="K97" s="457"/>
      <c r="L97" s="457"/>
      <c r="M97" s="457"/>
      <c r="N97" s="457"/>
      <c r="O97" s="457"/>
      <c r="P97" s="457"/>
      <c r="Q97" s="434">
        <f t="shared" si="12"/>
        <v>0</v>
      </c>
      <c r="R97" s="457"/>
      <c r="S97" s="457"/>
      <c r="T97" s="457">
        <f t="shared" si="28"/>
        <v>0</v>
      </c>
      <c r="U97" s="434">
        <f>'P12, R1 - Premiums x'!V97</f>
        <v>0</v>
      </c>
      <c r="V97" s="463" t="e">
        <f>(T97/U97)*100</f>
        <v>#DIV/0!</v>
      </c>
    </row>
    <row r="98" spans="1:22" ht="12.75" customHeight="1" thickBot="1" x14ac:dyDescent="0.25">
      <c r="A98" s="173"/>
      <c r="B98" s="178"/>
      <c r="C98" s="178"/>
      <c r="D98" s="178"/>
      <c r="E98" s="420"/>
      <c r="F98" s="420"/>
      <c r="G98" s="420"/>
      <c r="H98" s="420"/>
      <c r="I98" s="420"/>
      <c r="J98" s="415">
        <f t="shared" si="10"/>
        <v>0</v>
      </c>
      <c r="K98" s="420"/>
      <c r="L98" s="420"/>
      <c r="M98" s="420"/>
      <c r="N98" s="420"/>
      <c r="O98" s="420"/>
      <c r="P98" s="420"/>
      <c r="Q98" s="415">
        <f t="shared" si="12"/>
        <v>0</v>
      </c>
      <c r="R98" s="420"/>
      <c r="S98" s="420"/>
      <c r="T98" s="420"/>
      <c r="U98" s="420"/>
      <c r="V98" s="461"/>
    </row>
    <row r="99" spans="1:22" ht="12.75" customHeight="1" thickBot="1" x14ac:dyDescent="0.25">
      <c r="A99" s="492"/>
      <c r="B99" s="178" t="s">
        <v>1709</v>
      </c>
      <c r="C99" s="178"/>
      <c r="D99" s="178"/>
      <c r="E99" s="417">
        <f>+E47+E43+E38+E76</f>
        <v>0</v>
      </c>
      <c r="F99" s="417">
        <f>+F47+F43+F38+F76</f>
        <v>0</v>
      </c>
      <c r="G99" s="417">
        <f>+G47+G43+G38+G76</f>
        <v>0</v>
      </c>
      <c r="H99" s="417">
        <f>+H47+H43+H38+H76</f>
        <v>0</v>
      </c>
      <c r="I99" s="417">
        <f>+I47+I43+I38+I76</f>
        <v>0</v>
      </c>
      <c r="J99" s="459">
        <f t="shared" si="10"/>
        <v>0</v>
      </c>
      <c r="K99" s="417">
        <f t="shared" ref="K99:P99" si="29">+K47+K43+K38+K76</f>
        <v>0</v>
      </c>
      <c r="L99" s="417">
        <f t="shared" si="29"/>
        <v>0</v>
      </c>
      <c r="M99" s="417">
        <f t="shared" si="29"/>
        <v>0</v>
      </c>
      <c r="N99" s="417">
        <f t="shared" si="29"/>
        <v>0</v>
      </c>
      <c r="O99" s="417">
        <f t="shared" si="29"/>
        <v>0</v>
      </c>
      <c r="P99" s="417">
        <f t="shared" si="29"/>
        <v>0</v>
      </c>
      <c r="Q99" s="459">
        <f t="shared" si="12"/>
        <v>0</v>
      </c>
      <c r="R99" s="417">
        <f>+R47+R43+R38+R76</f>
        <v>0</v>
      </c>
      <c r="S99" s="417">
        <f>+S47+S43+S38+S76</f>
        <v>0</v>
      </c>
      <c r="T99" s="417">
        <f>+T47+T43+T38+T76</f>
        <v>0</v>
      </c>
      <c r="U99" s="417">
        <f>+U47+U43+U38+U76</f>
        <v>0</v>
      </c>
      <c r="V99" s="460" t="e">
        <f>(T99/U99)*100</f>
        <v>#DIV/0!</v>
      </c>
    </row>
    <row r="100" spans="1:22" ht="12.75" customHeight="1" x14ac:dyDescent="0.2">
      <c r="A100" s="173"/>
      <c r="B100" s="178"/>
      <c r="C100" s="178"/>
      <c r="D100" s="178"/>
      <c r="E100" s="448"/>
      <c r="F100" s="448"/>
      <c r="G100" s="448"/>
      <c r="H100" s="448"/>
      <c r="I100" s="448"/>
      <c r="J100" s="448"/>
      <c r="K100" s="448"/>
      <c r="L100" s="448"/>
      <c r="M100" s="448"/>
      <c r="N100" s="448"/>
      <c r="O100" s="448"/>
      <c r="P100" s="448"/>
      <c r="Q100" s="448"/>
      <c r="R100" s="448"/>
      <c r="S100" s="448"/>
      <c r="T100" s="448"/>
      <c r="U100" s="447"/>
      <c r="V100" s="450"/>
    </row>
    <row r="101" spans="1:22" ht="12.75" customHeight="1" x14ac:dyDescent="0.2">
      <c r="A101" s="172">
        <v>14</v>
      </c>
      <c r="B101" s="121" t="s">
        <v>1698</v>
      </c>
      <c r="C101" s="121"/>
      <c r="D101" s="411"/>
      <c r="E101" s="454"/>
      <c r="F101" s="454"/>
      <c r="G101" s="454"/>
      <c r="H101" s="454"/>
      <c r="I101" s="454"/>
      <c r="J101" s="431">
        <f t="shared" ref="J101:J121" si="30">F101-G101-H101-I101</f>
        <v>0</v>
      </c>
      <c r="K101" s="454"/>
      <c r="L101" s="454"/>
      <c r="M101" s="454"/>
      <c r="N101" s="454"/>
      <c r="O101" s="454"/>
      <c r="P101" s="454"/>
      <c r="Q101" s="431">
        <f t="shared" ref="Q101:Q122" si="31">J101+K101+L101+M101-N101-O101-P101</f>
        <v>0</v>
      </c>
      <c r="R101" s="454"/>
      <c r="S101" s="454"/>
      <c r="T101" s="454">
        <f>Q101+R101-S101</f>
        <v>0</v>
      </c>
      <c r="U101" s="431">
        <f>'P12, R1 - Premiums x'!V101</f>
        <v>0</v>
      </c>
      <c r="V101" s="464" t="e">
        <v>#DIV/0!</v>
      </c>
    </row>
    <row r="102" spans="1:22" ht="12.75" customHeight="1" x14ac:dyDescent="0.2">
      <c r="A102" s="172">
        <v>15</v>
      </c>
      <c r="B102" s="121" t="s">
        <v>1699</v>
      </c>
      <c r="C102" s="121"/>
      <c r="D102" s="121"/>
      <c r="E102" s="457"/>
      <c r="F102" s="457"/>
      <c r="G102" s="457"/>
      <c r="H102" s="457"/>
      <c r="I102" s="457"/>
      <c r="J102" s="434">
        <f t="shared" si="30"/>
        <v>0</v>
      </c>
      <c r="K102" s="457"/>
      <c r="L102" s="457"/>
      <c r="M102" s="457"/>
      <c r="N102" s="457"/>
      <c r="O102" s="457"/>
      <c r="P102" s="457"/>
      <c r="Q102" s="434">
        <f t="shared" si="31"/>
        <v>0</v>
      </c>
      <c r="R102" s="457"/>
      <c r="S102" s="457"/>
      <c r="T102" s="457">
        <f>Q102+R102-S102</f>
        <v>0</v>
      </c>
      <c r="U102" s="431">
        <f>'P12, R1 - Premiums x'!V102</f>
        <v>0</v>
      </c>
      <c r="V102" s="463" t="e">
        <f t="shared" ref="V102:V109" si="32">(T102/U102)*100</f>
        <v>#DIV/0!</v>
      </c>
    </row>
    <row r="103" spans="1:22" ht="12.75" customHeight="1" x14ac:dyDescent="0.2">
      <c r="A103" s="172">
        <v>16</v>
      </c>
      <c r="B103" s="121" t="s">
        <v>1700</v>
      </c>
      <c r="C103" s="121"/>
      <c r="D103" s="121"/>
      <c r="E103" s="457"/>
      <c r="F103" s="457"/>
      <c r="G103" s="457"/>
      <c r="H103" s="457"/>
      <c r="I103" s="457"/>
      <c r="J103" s="434">
        <f t="shared" si="30"/>
        <v>0</v>
      </c>
      <c r="K103" s="457"/>
      <c r="L103" s="457"/>
      <c r="M103" s="457"/>
      <c r="N103" s="457"/>
      <c r="O103" s="457"/>
      <c r="P103" s="457"/>
      <c r="Q103" s="434">
        <f t="shared" si="31"/>
        <v>0</v>
      </c>
      <c r="R103" s="457"/>
      <c r="S103" s="457"/>
      <c r="T103" s="457">
        <f>Q103+R103-S103</f>
        <v>0</v>
      </c>
      <c r="U103" s="431">
        <f>'P12, R1 - Premiums x'!V103</f>
        <v>0</v>
      </c>
      <c r="V103" s="463" t="e">
        <f t="shared" si="32"/>
        <v>#DIV/0!</v>
      </c>
    </row>
    <row r="104" spans="1:22" ht="12.75" customHeight="1" x14ac:dyDescent="0.2">
      <c r="A104" s="172">
        <v>17</v>
      </c>
      <c r="B104" s="121" t="s">
        <v>1701</v>
      </c>
      <c r="C104" s="121"/>
      <c r="D104" s="121"/>
      <c r="E104" s="457">
        <f>SUM(E105:E106)</f>
        <v>0</v>
      </c>
      <c r="F104" s="457">
        <f>SUM(F105:F106)</f>
        <v>0</v>
      </c>
      <c r="G104" s="457">
        <f>SUM(G105:G106)</f>
        <v>0</v>
      </c>
      <c r="H104" s="457">
        <f>SUM(H105:H106)</f>
        <v>0</v>
      </c>
      <c r="I104" s="457">
        <f>SUM(I105:I106)</f>
        <v>0</v>
      </c>
      <c r="J104" s="434">
        <f t="shared" si="30"/>
        <v>0</v>
      </c>
      <c r="K104" s="457">
        <f t="shared" ref="K104:P104" si="33">SUM(K105:K106)</f>
        <v>0</v>
      </c>
      <c r="L104" s="457">
        <f t="shared" si="33"/>
        <v>0</v>
      </c>
      <c r="M104" s="457">
        <f t="shared" si="33"/>
        <v>0</v>
      </c>
      <c r="N104" s="457">
        <f t="shared" si="33"/>
        <v>0</v>
      </c>
      <c r="O104" s="457">
        <f t="shared" si="33"/>
        <v>0</v>
      </c>
      <c r="P104" s="457">
        <f t="shared" si="33"/>
        <v>0</v>
      </c>
      <c r="Q104" s="434">
        <f t="shared" si="31"/>
        <v>0</v>
      </c>
      <c r="R104" s="457">
        <f>SUM(R105:R106)</f>
        <v>0</v>
      </c>
      <c r="S104" s="457">
        <f>SUM(S105:S106)</f>
        <v>0</v>
      </c>
      <c r="T104" s="457">
        <f>SUM(T105:T106)</f>
        <v>0</v>
      </c>
      <c r="U104" s="457">
        <v>0</v>
      </c>
      <c r="V104" s="463" t="e">
        <f t="shared" si="32"/>
        <v>#DIV/0!</v>
      </c>
    </row>
    <row r="105" spans="1:22" ht="12.75" customHeight="1" x14ac:dyDescent="0.2">
      <c r="A105" s="172"/>
      <c r="B105" s="121" t="s">
        <v>248</v>
      </c>
      <c r="C105" s="121" t="s">
        <v>1254</v>
      </c>
      <c r="D105" s="121"/>
      <c r="E105" s="434"/>
      <c r="F105" s="434"/>
      <c r="G105" s="434"/>
      <c r="H105" s="434"/>
      <c r="I105" s="434"/>
      <c r="J105" s="434">
        <f t="shared" si="30"/>
        <v>0</v>
      </c>
      <c r="K105" s="434"/>
      <c r="L105" s="434"/>
      <c r="M105" s="434"/>
      <c r="N105" s="434"/>
      <c r="O105" s="434"/>
      <c r="P105" s="434"/>
      <c r="Q105" s="434">
        <f t="shared" si="31"/>
        <v>0</v>
      </c>
      <c r="R105" s="434"/>
      <c r="S105" s="434"/>
      <c r="T105" s="434">
        <f>Q105+R105-S105</f>
        <v>0</v>
      </c>
      <c r="U105" s="431">
        <f>'P12, R1 - Premiums x'!V105</f>
        <v>0</v>
      </c>
      <c r="V105" s="463" t="e">
        <f t="shared" si="32"/>
        <v>#DIV/0!</v>
      </c>
    </row>
    <row r="106" spans="1:22" ht="12.75" customHeight="1" x14ac:dyDescent="0.2">
      <c r="A106" s="172"/>
      <c r="B106" s="121" t="s">
        <v>249</v>
      </c>
      <c r="C106" s="121" t="s">
        <v>1255</v>
      </c>
      <c r="D106" s="121"/>
      <c r="E106" s="434"/>
      <c r="F106" s="434"/>
      <c r="G106" s="434"/>
      <c r="H106" s="434"/>
      <c r="I106" s="434"/>
      <c r="J106" s="434">
        <f t="shared" si="30"/>
        <v>0</v>
      </c>
      <c r="K106" s="434"/>
      <c r="L106" s="434"/>
      <c r="M106" s="434"/>
      <c r="N106" s="434"/>
      <c r="O106" s="434"/>
      <c r="P106" s="434"/>
      <c r="Q106" s="434">
        <f t="shared" si="31"/>
        <v>0</v>
      </c>
      <c r="R106" s="434"/>
      <c r="S106" s="434"/>
      <c r="T106" s="434">
        <f>Q106+R106-S106</f>
        <v>0</v>
      </c>
      <c r="U106" s="431">
        <f>'P12, R1 - Premiums x'!V106</f>
        <v>0</v>
      </c>
      <c r="V106" s="463" t="e">
        <f t="shared" si="32"/>
        <v>#DIV/0!</v>
      </c>
    </row>
    <row r="107" spans="1:22" ht="12.75" customHeight="1" x14ac:dyDescent="0.2">
      <c r="A107" s="172">
        <v>18</v>
      </c>
      <c r="B107" s="125" t="s">
        <v>1702</v>
      </c>
      <c r="C107" s="121"/>
      <c r="D107" s="121"/>
      <c r="E107" s="457">
        <f>SUM(E108:E112)</f>
        <v>0</v>
      </c>
      <c r="F107" s="457">
        <f>SUM(F108:F112)</f>
        <v>0</v>
      </c>
      <c r="G107" s="457">
        <f>SUM(G108:G112)</f>
        <v>0</v>
      </c>
      <c r="H107" s="457">
        <f>SUM(H108:H112)</f>
        <v>0</v>
      </c>
      <c r="I107" s="457">
        <f>SUM(I108:I112)</f>
        <v>0</v>
      </c>
      <c r="J107" s="434">
        <f t="shared" si="30"/>
        <v>0</v>
      </c>
      <c r="K107" s="457">
        <f t="shared" ref="K107:P107" si="34">SUM(K108:K112)</f>
        <v>0</v>
      </c>
      <c r="L107" s="457">
        <f t="shared" si="34"/>
        <v>0</v>
      </c>
      <c r="M107" s="457">
        <f t="shared" si="34"/>
        <v>0</v>
      </c>
      <c r="N107" s="457">
        <f t="shared" si="34"/>
        <v>0</v>
      </c>
      <c r="O107" s="457">
        <f t="shared" si="34"/>
        <v>0</v>
      </c>
      <c r="P107" s="457">
        <f t="shared" si="34"/>
        <v>0</v>
      </c>
      <c r="Q107" s="434">
        <f t="shared" si="31"/>
        <v>0</v>
      </c>
      <c r="R107" s="457">
        <f>SUM(R108:R112)</f>
        <v>0</v>
      </c>
      <c r="S107" s="457">
        <f>SUM(S108:S112)</f>
        <v>0</v>
      </c>
      <c r="T107" s="457">
        <f>SUM(T108:T112)</f>
        <v>0</v>
      </c>
      <c r="U107" s="457">
        <v>0</v>
      </c>
      <c r="V107" s="463" t="e">
        <f t="shared" si="32"/>
        <v>#DIV/0!</v>
      </c>
    </row>
    <row r="108" spans="1:22" ht="12.75" customHeight="1" x14ac:dyDescent="0.2">
      <c r="A108" s="172"/>
      <c r="B108" s="121" t="s">
        <v>248</v>
      </c>
      <c r="C108" s="121" t="s">
        <v>1192</v>
      </c>
      <c r="D108" s="121"/>
      <c r="E108" s="434"/>
      <c r="F108" s="434"/>
      <c r="G108" s="434"/>
      <c r="H108" s="434"/>
      <c r="I108" s="434"/>
      <c r="J108" s="434">
        <f t="shared" si="30"/>
        <v>0</v>
      </c>
      <c r="K108" s="434"/>
      <c r="L108" s="434"/>
      <c r="M108" s="434"/>
      <c r="N108" s="434"/>
      <c r="O108" s="434"/>
      <c r="P108" s="434"/>
      <c r="Q108" s="434">
        <f t="shared" si="31"/>
        <v>0</v>
      </c>
      <c r="R108" s="434"/>
      <c r="S108" s="434"/>
      <c r="T108" s="434">
        <f>Q108+R108-S108</f>
        <v>0</v>
      </c>
      <c r="U108" s="434">
        <f>'P12, R1 - Premiums x'!V108</f>
        <v>0</v>
      </c>
      <c r="V108" s="463" t="e">
        <f t="shared" si="32"/>
        <v>#DIV/0!</v>
      </c>
    </row>
    <row r="109" spans="1:22" ht="12.75" customHeight="1" x14ac:dyDescent="0.2">
      <c r="A109" s="172"/>
      <c r="B109" s="121" t="s">
        <v>249</v>
      </c>
      <c r="C109" s="121" t="s">
        <v>9</v>
      </c>
      <c r="D109" s="121"/>
      <c r="E109" s="434"/>
      <c r="F109" s="434"/>
      <c r="G109" s="434"/>
      <c r="H109" s="434"/>
      <c r="I109" s="434"/>
      <c r="J109" s="434">
        <f t="shared" si="30"/>
        <v>0</v>
      </c>
      <c r="K109" s="434"/>
      <c r="L109" s="434"/>
      <c r="M109" s="434"/>
      <c r="N109" s="434"/>
      <c r="O109" s="434"/>
      <c r="P109" s="434"/>
      <c r="Q109" s="434">
        <f t="shared" si="31"/>
        <v>0</v>
      </c>
      <c r="R109" s="434"/>
      <c r="S109" s="434"/>
      <c r="T109" s="434">
        <f>Q109+R109-S109</f>
        <v>0</v>
      </c>
      <c r="U109" s="434">
        <f>'P12, R1 - Premiums x'!V109</f>
        <v>0</v>
      </c>
      <c r="V109" s="463" t="e">
        <f t="shared" si="32"/>
        <v>#DIV/0!</v>
      </c>
    </row>
    <row r="110" spans="1:22" ht="12.75" customHeight="1" x14ac:dyDescent="0.2">
      <c r="A110" s="172"/>
      <c r="B110" s="121" t="s">
        <v>250</v>
      </c>
      <c r="C110" s="121" t="s">
        <v>1193</v>
      </c>
      <c r="D110" s="121"/>
      <c r="E110" s="434"/>
      <c r="F110" s="434"/>
      <c r="G110" s="434"/>
      <c r="H110" s="434"/>
      <c r="I110" s="434"/>
      <c r="J110" s="434">
        <f t="shared" si="30"/>
        <v>0</v>
      </c>
      <c r="K110" s="434"/>
      <c r="L110" s="434"/>
      <c r="M110" s="434"/>
      <c r="N110" s="434"/>
      <c r="O110" s="434"/>
      <c r="P110" s="434"/>
      <c r="Q110" s="434">
        <f t="shared" si="31"/>
        <v>0</v>
      </c>
      <c r="R110" s="434"/>
      <c r="S110" s="434"/>
      <c r="T110" s="434"/>
      <c r="U110" s="434"/>
      <c r="V110" s="463"/>
    </row>
    <row r="111" spans="1:22" ht="12.75" customHeight="1" x14ac:dyDescent="0.2">
      <c r="A111" s="172"/>
      <c r="B111" s="121" t="s">
        <v>456</v>
      </c>
      <c r="C111" s="121" t="s">
        <v>1194</v>
      </c>
      <c r="D111" s="121"/>
      <c r="E111" s="434"/>
      <c r="F111" s="434"/>
      <c r="G111" s="434"/>
      <c r="H111" s="434"/>
      <c r="I111" s="434"/>
      <c r="J111" s="434">
        <f t="shared" si="30"/>
        <v>0</v>
      </c>
      <c r="K111" s="434"/>
      <c r="L111" s="434"/>
      <c r="M111" s="434"/>
      <c r="N111" s="434"/>
      <c r="O111" s="434"/>
      <c r="P111" s="434"/>
      <c r="Q111" s="434">
        <f t="shared" si="31"/>
        <v>0</v>
      </c>
      <c r="R111" s="434"/>
      <c r="S111" s="434"/>
      <c r="T111" s="434"/>
      <c r="U111" s="434"/>
      <c r="V111" s="463"/>
    </row>
    <row r="112" spans="1:22" ht="12.75" customHeight="1" x14ac:dyDescent="0.2">
      <c r="A112" s="172"/>
      <c r="B112" s="121" t="s">
        <v>457</v>
      </c>
      <c r="C112" s="121" t="s">
        <v>1195</v>
      </c>
      <c r="D112" s="121"/>
      <c r="E112" s="434"/>
      <c r="F112" s="434"/>
      <c r="G112" s="434"/>
      <c r="H112" s="434"/>
      <c r="I112" s="434"/>
      <c r="J112" s="434">
        <f t="shared" si="30"/>
        <v>0</v>
      </c>
      <c r="K112" s="434"/>
      <c r="L112" s="434"/>
      <c r="M112" s="434"/>
      <c r="N112" s="434"/>
      <c r="O112" s="434"/>
      <c r="P112" s="434"/>
      <c r="Q112" s="434">
        <f t="shared" si="31"/>
        <v>0</v>
      </c>
      <c r="R112" s="434"/>
      <c r="S112" s="434"/>
      <c r="T112" s="434">
        <f>Q112+R112-S112</f>
        <v>0</v>
      </c>
      <c r="U112" s="434">
        <v>0</v>
      </c>
      <c r="V112" s="463" t="e">
        <f>T112/U112*100</f>
        <v>#DIV/0!</v>
      </c>
    </row>
    <row r="113" spans="1:22" ht="12.75" customHeight="1" x14ac:dyDescent="0.2">
      <c r="A113" s="172">
        <v>19</v>
      </c>
      <c r="B113" s="121" t="s">
        <v>1703</v>
      </c>
      <c r="C113" s="121"/>
      <c r="D113" s="121"/>
      <c r="E113" s="457">
        <f>SUM(E114:E118)</f>
        <v>0</v>
      </c>
      <c r="F113" s="457">
        <f>SUM(F114:F118)</f>
        <v>0</v>
      </c>
      <c r="G113" s="457">
        <f>SUM(G114:G118)</f>
        <v>0</v>
      </c>
      <c r="H113" s="457">
        <f>SUM(H114:H118)</f>
        <v>0</v>
      </c>
      <c r="I113" s="457">
        <f>SUM(I114:I118)</f>
        <v>0</v>
      </c>
      <c r="J113" s="434">
        <f t="shared" si="30"/>
        <v>0</v>
      </c>
      <c r="K113" s="457">
        <f t="shared" ref="K113:U113" si="35">SUM(K114:K118)</f>
        <v>0</v>
      </c>
      <c r="L113" s="457">
        <f t="shared" si="35"/>
        <v>0</v>
      </c>
      <c r="M113" s="457">
        <f t="shared" si="35"/>
        <v>0</v>
      </c>
      <c r="N113" s="457">
        <f t="shared" si="35"/>
        <v>0</v>
      </c>
      <c r="O113" s="457">
        <f t="shared" si="35"/>
        <v>0</v>
      </c>
      <c r="P113" s="457">
        <f t="shared" si="35"/>
        <v>0</v>
      </c>
      <c r="Q113" s="434">
        <f t="shared" si="31"/>
        <v>0</v>
      </c>
      <c r="R113" s="457">
        <f t="shared" si="35"/>
        <v>0</v>
      </c>
      <c r="S113" s="457">
        <f t="shared" si="35"/>
        <v>0</v>
      </c>
      <c r="T113" s="457">
        <f t="shared" si="35"/>
        <v>0</v>
      </c>
      <c r="U113" s="457">
        <f t="shared" si="35"/>
        <v>0</v>
      </c>
      <c r="V113" s="463" t="e">
        <f t="shared" ref="V113:V118" si="36">(T113/U113)*100</f>
        <v>#DIV/0!</v>
      </c>
    </row>
    <row r="114" spans="1:22" ht="12.75" customHeight="1" x14ac:dyDescent="0.2">
      <c r="A114" s="172"/>
      <c r="B114" s="121" t="s">
        <v>248</v>
      </c>
      <c r="C114" s="121" t="s">
        <v>1196</v>
      </c>
      <c r="D114" s="121"/>
      <c r="E114" s="434"/>
      <c r="F114" s="434"/>
      <c r="G114" s="434"/>
      <c r="H114" s="434"/>
      <c r="I114" s="434"/>
      <c r="J114" s="434">
        <f t="shared" si="30"/>
        <v>0</v>
      </c>
      <c r="K114" s="434"/>
      <c r="L114" s="434"/>
      <c r="M114" s="434"/>
      <c r="N114" s="434"/>
      <c r="O114" s="434"/>
      <c r="P114" s="434"/>
      <c r="Q114" s="434">
        <f t="shared" si="31"/>
        <v>0</v>
      </c>
      <c r="R114" s="434"/>
      <c r="S114" s="434"/>
      <c r="T114" s="434">
        <f t="shared" ref="T114:T123" si="37">Q114+R114-S114</f>
        <v>0</v>
      </c>
      <c r="U114" s="434">
        <f>'P12, R1 - Premiums x'!V114</f>
        <v>0</v>
      </c>
      <c r="V114" s="463" t="e">
        <f t="shared" si="36"/>
        <v>#DIV/0!</v>
      </c>
    </row>
    <row r="115" spans="1:22" ht="12.75" customHeight="1" x14ac:dyDescent="0.2">
      <c r="A115" s="172"/>
      <c r="B115" s="121" t="s">
        <v>249</v>
      </c>
      <c r="C115" s="121" t="s">
        <v>1197</v>
      </c>
      <c r="D115" s="121"/>
      <c r="E115" s="434"/>
      <c r="F115" s="434"/>
      <c r="G115" s="434"/>
      <c r="H115" s="434"/>
      <c r="I115" s="434"/>
      <c r="J115" s="434">
        <f t="shared" si="30"/>
        <v>0</v>
      </c>
      <c r="K115" s="434"/>
      <c r="L115" s="434"/>
      <c r="M115" s="434"/>
      <c r="N115" s="434"/>
      <c r="O115" s="434"/>
      <c r="P115" s="434"/>
      <c r="Q115" s="434">
        <f t="shared" si="31"/>
        <v>0</v>
      </c>
      <c r="R115" s="434"/>
      <c r="S115" s="434"/>
      <c r="T115" s="434">
        <f t="shared" si="37"/>
        <v>0</v>
      </c>
      <c r="U115" s="434">
        <f>'P12, R1 - Premiums x'!V115</f>
        <v>0</v>
      </c>
      <c r="V115" s="463" t="e">
        <f t="shared" si="36"/>
        <v>#DIV/0!</v>
      </c>
    </row>
    <row r="116" spans="1:22" ht="12.75" customHeight="1" x14ac:dyDescent="0.2">
      <c r="A116" s="172"/>
      <c r="B116" s="121" t="s">
        <v>250</v>
      </c>
      <c r="C116" s="121" t="s">
        <v>1198</v>
      </c>
      <c r="D116" s="121"/>
      <c r="E116" s="434"/>
      <c r="F116" s="434"/>
      <c r="G116" s="434"/>
      <c r="H116" s="434"/>
      <c r="I116" s="434"/>
      <c r="J116" s="434">
        <f t="shared" si="30"/>
        <v>0</v>
      </c>
      <c r="K116" s="434"/>
      <c r="L116" s="434"/>
      <c r="M116" s="434"/>
      <c r="N116" s="434"/>
      <c r="O116" s="434"/>
      <c r="P116" s="434"/>
      <c r="Q116" s="434">
        <f t="shared" si="31"/>
        <v>0</v>
      </c>
      <c r="R116" s="434"/>
      <c r="S116" s="434"/>
      <c r="T116" s="434">
        <f t="shared" si="37"/>
        <v>0</v>
      </c>
      <c r="U116" s="434">
        <f>'P12, R1 - Premiums x'!V116</f>
        <v>0</v>
      </c>
      <c r="V116" s="463" t="e">
        <f t="shared" si="36"/>
        <v>#DIV/0!</v>
      </c>
    </row>
    <row r="117" spans="1:22" ht="12.75" customHeight="1" x14ac:dyDescent="0.2">
      <c r="A117" s="172"/>
      <c r="B117" s="121" t="s">
        <v>456</v>
      </c>
      <c r="C117" s="121" t="s">
        <v>1199</v>
      </c>
      <c r="D117" s="121"/>
      <c r="E117" s="434"/>
      <c r="F117" s="434"/>
      <c r="G117" s="434"/>
      <c r="H117" s="434"/>
      <c r="I117" s="434"/>
      <c r="J117" s="434">
        <f t="shared" si="30"/>
        <v>0</v>
      </c>
      <c r="K117" s="434"/>
      <c r="L117" s="434"/>
      <c r="M117" s="434"/>
      <c r="N117" s="434"/>
      <c r="O117" s="434"/>
      <c r="P117" s="434"/>
      <c r="Q117" s="434">
        <f t="shared" si="31"/>
        <v>0</v>
      </c>
      <c r="R117" s="434"/>
      <c r="S117" s="434"/>
      <c r="T117" s="434">
        <f t="shared" si="37"/>
        <v>0</v>
      </c>
      <c r="U117" s="434">
        <f>'P12, R1 - Premiums x'!V117</f>
        <v>0</v>
      </c>
      <c r="V117" s="463" t="e">
        <f t="shared" si="36"/>
        <v>#DIV/0!</v>
      </c>
    </row>
    <row r="118" spans="1:22" ht="12.75" customHeight="1" x14ac:dyDescent="0.2">
      <c r="A118" s="172"/>
      <c r="B118" s="121" t="s">
        <v>457</v>
      </c>
      <c r="C118" s="121" t="s">
        <v>1200</v>
      </c>
      <c r="D118" s="121"/>
      <c r="E118" s="434"/>
      <c r="F118" s="434"/>
      <c r="G118" s="434"/>
      <c r="H118" s="434"/>
      <c r="I118" s="434"/>
      <c r="J118" s="434">
        <f t="shared" si="30"/>
        <v>0</v>
      </c>
      <c r="K118" s="434"/>
      <c r="L118" s="434"/>
      <c r="M118" s="434"/>
      <c r="N118" s="434"/>
      <c r="O118" s="434"/>
      <c r="P118" s="434"/>
      <c r="Q118" s="434">
        <f t="shared" si="31"/>
        <v>0</v>
      </c>
      <c r="R118" s="434"/>
      <c r="S118" s="434"/>
      <c r="T118" s="434">
        <f t="shared" si="37"/>
        <v>0</v>
      </c>
      <c r="U118" s="434">
        <f>'P12, R1 - Premiums x'!V118</f>
        <v>0</v>
      </c>
      <c r="V118" s="463" t="e">
        <f t="shared" si="36"/>
        <v>#DIV/0!</v>
      </c>
    </row>
    <row r="119" spans="1:22" ht="12.75" customHeight="1" x14ac:dyDescent="0.2">
      <c r="A119" s="172">
        <v>20</v>
      </c>
      <c r="B119" s="121" t="s">
        <v>1704</v>
      </c>
      <c r="C119" s="121"/>
      <c r="D119" s="121"/>
      <c r="E119" s="457"/>
      <c r="F119" s="434"/>
      <c r="G119" s="434"/>
      <c r="H119" s="434"/>
      <c r="I119" s="457"/>
      <c r="J119" s="434">
        <f>F119-G119-H119-I119</f>
        <v>0</v>
      </c>
      <c r="K119" s="434"/>
      <c r="L119" s="434"/>
      <c r="M119" s="434"/>
      <c r="N119" s="434"/>
      <c r="O119" s="434"/>
      <c r="P119" s="434"/>
      <c r="Q119" s="434">
        <f>J119+K119+L119+M119-N119-O119-P119</f>
        <v>0</v>
      </c>
      <c r="R119" s="434"/>
      <c r="S119" s="434"/>
      <c r="T119" s="434">
        <f t="shared" si="37"/>
        <v>0</v>
      </c>
      <c r="U119" s="434">
        <f>'P12, R1 - Premiums x'!V119</f>
        <v>0</v>
      </c>
      <c r="V119" s="463" t="e">
        <f>(T119/U119)*100</f>
        <v>#DIV/0!</v>
      </c>
    </row>
    <row r="120" spans="1:22" ht="12.75" customHeight="1" x14ac:dyDescent="0.2">
      <c r="A120" s="172">
        <v>21</v>
      </c>
      <c r="B120" s="121" t="s">
        <v>1705</v>
      </c>
      <c r="C120" s="121"/>
      <c r="D120" s="121"/>
      <c r="E120" s="434"/>
      <c r="F120" s="434"/>
      <c r="G120" s="434"/>
      <c r="H120" s="434"/>
      <c r="I120" s="457"/>
      <c r="J120" s="434">
        <f t="shared" si="30"/>
        <v>0</v>
      </c>
      <c r="K120" s="434"/>
      <c r="L120" s="434"/>
      <c r="M120" s="434"/>
      <c r="N120" s="434"/>
      <c r="O120" s="434"/>
      <c r="P120" s="434"/>
      <c r="Q120" s="434">
        <f t="shared" si="31"/>
        <v>0</v>
      </c>
      <c r="R120" s="434"/>
      <c r="S120" s="434"/>
      <c r="T120" s="434">
        <f t="shared" si="37"/>
        <v>0</v>
      </c>
      <c r="U120" s="434">
        <f>'P12, R1 - Premiums x'!V120</f>
        <v>0</v>
      </c>
      <c r="V120" s="463" t="e">
        <f>(T120/U120)*100</f>
        <v>#DIV/0!</v>
      </c>
    </row>
    <row r="121" spans="1:22" ht="12.75" customHeight="1" x14ac:dyDescent="0.2">
      <c r="A121" s="172">
        <v>22</v>
      </c>
      <c r="B121" s="121" t="s">
        <v>1706</v>
      </c>
      <c r="C121" s="121"/>
      <c r="D121" s="121"/>
      <c r="E121" s="434"/>
      <c r="F121" s="434"/>
      <c r="G121" s="434"/>
      <c r="H121" s="434"/>
      <c r="I121" s="457"/>
      <c r="J121" s="434">
        <f t="shared" si="30"/>
        <v>0</v>
      </c>
      <c r="K121" s="434"/>
      <c r="L121" s="434"/>
      <c r="M121" s="434"/>
      <c r="N121" s="434"/>
      <c r="O121" s="434"/>
      <c r="P121" s="434"/>
      <c r="Q121" s="434">
        <f>J121+K121+L121+M121-N121-O121-P121</f>
        <v>0</v>
      </c>
      <c r="R121" s="434"/>
      <c r="S121" s="434"/>
      <c r="T121" s="434">
        <f t="shared" si="37"/>
        <v>0</v>
      </c>
      <c r="U121" s="434">
        <f>'P12, R1 - Premiums x'!V121</f>
        <v>0</v>
      </c>
      <c r="V121" s="463" t="e">
        <f>(T121/U121)*100</f>
        <v>#DIV/0!</v>
      </c>
    </row>
    <row r="122" spans="1:22" ht="12.75" customHeight="1" x14ac:dyDescent="0.2">
      <c r="A122" s="172">
        <v>23</v>
      </c>
      <c r="B122" s="121" t="s">
        <v>1707</v>
      </c>
      <c r="C122" s="121"/>
      <c r="D122" s="121"/>
      <c r="E122" s="434"/>
      <c r="F122" s="434"/>
      <c r="G122" s="434"/>
      <c r="H122" s="434"/>
      <c r="I122" s="457"/>
      <c r="J122" s="434">
        <f>F122-G122-H122-I122</f>
        <v>0</v>
      </c>
      <c r="K122" s="434"/>
      <c r="L122" s="434"/>
      <c r="M122" s="434"/>
      <c r="N122" s="434"/>
      <c r="O122" s="434"/>
      <c r="P122" s="434"/>
      <c r="Q122" s="434">
        <f t="shared" si="31"/>
        <v>0</v>
      </c>
      <c r="R122" s="434"/>
      <c r="S122" s="434"/>
      <c r="T122" s="434">
        <f t="shared" si="37"/>
        <v>0</v>
      </c>
      <c r="U122" s="434">
        <f>'P12, R1 - Premiums x'!V122</f>
        <v>0</v>
      </c>
      <c r="V122" s="463" t="e">
        <f>(T122/U122)*100</f>
        <v>#DIV/0!</v>
      </c>
    </row>
    <row r="123" spans="1:22" ht="12.75" customHeight="1" x14ac:dyDescent="0.2">
      <c r="A123" s="172">
        <v>24</v>
      </c>
      <c r="B123" s="121" t="s">
        <v>1708</v>
      </c>
      <c r="C123" s="121"/>
      <c r="D123" s="121"/>
      <c r="E123" s="457"/>
      <c r="F123" s="457"/>
      <c r="G123" s="457"/>
      <c r="H123" s="457"/>
      <c r="I123" s="457"/>
      <c r="J123" s="434">
        <f>F123-G123-H123-I123</f>
        <v>0</v>
      </c>
      <c r="K123" s="457"/>
      <c r="L123" s="457"/>
      <c r="M123" s="457"/>
      <c r="N123" s="457"/>
      <c r="O123" s="457"/>
      <c r="P123" s="457"/>
      <c r="Q123" s="434">
        <f>J123+K123+L123+M123-N123-O123-P123</f>
        <v>0</v>
      </c>
      <c r="R123" s="457"/>
      <c r="S123" s="457"/>
      <c r="T123" s="457">
        <f t="shared" si="37"/>
        <v>0</v>
      </c>
      <c r="U123" s="434">
        <f>'P12, R1 - Premiums x'!V123</f>
        <v>0</v>
      </c>
      <c r="V123" s="463" t="e">
        <f>(T123/U123)*100</f>
        <v>#DIV/0!</v>
      </c>
    </row>
    <row r="124" spans="1:22" ht="12.75" customHeight="1" thickBot="1" x14ac:dyDescent="0.25">
      <c r="A124" s="172"/>
      <c r="B124" s="178"/>
      <c r="C124" s="121"/>
      <c r="D124" s="178"/>
      <c r="E124" s="413"/>
      <c r="F124" s="413"/>
      <c r="G124" s="413"/>
      <c r="H124" s="413"/>
      <c r="I124" s="413"/>
      <c r="J124" s="415">
        <f>F124-G124-H124-I124</f>
        <v>0</v>
      </c>
      <c r="K124" s="413"/>
      <c r="L124" s="413"/>
      <c r="M124" s="413"/>
      <c r="N124" s="413"/>
      <c r="O124" s="413"/>
      <c r="P124" s="413"/>
      <c r="Q124" s="415">
        <f>J124+K124+L124+M124-N124-O124-P124</f>
        <v>0</v>
      </c>
      <c r="R124" s="413"/>
      <c r="S124" s="413"/>
      <c r="T124" s="413"/>
      <c r="U124" s="413"/>
      <c r="V124" s="461"/>
    </row>
    <row r="125" spans="1:22" ht="12.75" customHeight="1" thickBot="1" x14ac:dyDescent="0.25">
      <c r="A125" s="492"/>
      <c r="B125" s="178" t="s">
        <v>1710</v>
      </c>
      <c r="C125" s="178"/>
      <c r="D125" s="178"/>
      <c r="E125" s="417">
        <f>E101+E102+E103+E113+E123+E107+E104+E119+E120+E121+E122</f>
        <v>0</v>
      </c>
      <c r="F125" s="417">
        <f>F101+F102+F103+F113+F123+F107+F104+F119+F120+F121+F122</f>
        <v>0</v>
      </c>
      <c r="G125" s="417">
        <f>G101+G102+G103+G113+G123+G107+G104+G119+G120+G121+G122</f>
        <v>0</v>
      </c>
      <c r="H125" s="417">
        <f>H101+H102+H103+H113+H123+H107+H104+H119+H120+H121+H122</f>
        <v>0</v>
      </c>
      <c r="I125" s="417">
        <f>I101+I102+I103+I113+I123+I107+I104+I119+I120+I121+I122</f>
        <v>0</v>
      </c>
      <c r="J125" s="459">
        <f>F125-G125-H125-I125</f>
        <v>0</v>
      </c>
      <c r="K125" s="417">
        <f t="shared" ref="K125:P125" si="38">K101+K102+K103+K113+K123+K107+K104+K119+K120+K121+K122</f>
        <v>0</v>
      </c>
      <c r="L125" s="417">
        <f t="shared" si="38"/>
        <v>0</v>
      </c>
      <c r="M125" s="417">
        <f t="shared" si="38"/>
        <v>0</v>
      </c>
      <c r="N125" s="417">
        <f t="shared" si="38"/>
        <v>0</v>
      </c>
      <c r="O125" s="417">
        <f t="shared" si="38"/>
        <v>0</v>
      </c>
      <c r="P125" s="417">
        <f t="shared" si="38"/>
        <v>0</v>
      </c>
      <c r="Q125" s="459">
        <f>J125+K125+L125+M125-N125-O125-P125</f>
        <v>0</v>
      </c>
      <c r="R125" s="417">
        <f>R101+R102+R103+R113+R123+R107+R104+R119+R120+R121+R122</f>
        <v>0</v>
      </c>
      <c r="S125" s="417">
        <f>S101+S102+S103+S113+S123+S107+S104+S119+S120+S121+S122</f>
        <v>0</v>
      </c>
      <c r="T125" s="417">
        <f>T101+T102+T103+T113+T123+T107+T104+T119+T120+T121+T122</f>
        <v>0</v>
      </c>
      <c r="U125" s="417">
        <f>U101+U102+U103+U113+U123+U107+U104+U119+U120+U121+U122</f>
        <v>0</v>
      </c>
      <c r="V125" s="460" t="e">
        <f>(T125/U125)*100</f>
        <v>#DIV/0!</v>
      </c>
    </row>
    <row r="126" spans="1:22" ht="12.75" customHeight="1" x14ac:dyDescent="0.2">
      <c r="A126" s="172"/>
      <c r="B126" s="121"/>
      <c r="C126" s="121"/>
      <c r="D126" s="178"/>
      <c r="E126" s="447"/>
      <c r="F126" s="447"/>
      <c r="G126" s="447"/>
      <c r="H126" s="447"/>
      <c r="I126" s="447"/>
      <c r="J126" s="447"/>
      <c r="K126" s="447"/>
      <c r="L126" s="447"/>
      <c r="M126" s="447"/>
      <c r="N126" s="447"/>
      <c r="O126" s="447"/>
      <c r="P126" s="447"/>
      <c r="Q126" s="447"/>
      <c r="R126" s="447"/>
      <c r="S126" s="447"/>
      <c r="T126" s="447"/>
      <c r="U126" s="447"/>
      <c r="V126" s="450"/>
    </row>
    <row r="127" spans="1:22" ht="12.75" customHeight="1" thickBot="1" x14ac:dyDescent="0.25">
      <c r="A127" s="279"/>
      <c r="B127" s="170"/>
      <c r="C127" s="170"/>
      <c r="D127" s="265"/>
      <c r="E127" s="465"/>
      <c r="F127" s="465"/>
      <c r="G127" s="465"/>
      <c r="H127" s="465"/>
      <c r="I127" s="465"/>
      <c r="J127" s="465"/>
      <c r="K127" s="465"/>
      <c r="L127" s="465"/>
      <c r="M127" s="465"/>
      <c r="N127" s="465"/>
      <c r="O127" s="465"/>
      <c r="P127" s="465"/>
      <c r="Q127" s="465"/>
      <c r="R127" s="465"/>
      <c r="S127" s="465"/>
      <c r="T127" s="465"/>
      <c r="U127" s="465"/>
      <c r="V127" s="466"/>
    </row>
    <row r="128" spans="1:22" ht="12.75" customHeight="1" x14ac:dyDescent="0.2">
      <c r="A128" s="658" t="s">
        <v>251</v>
      </c>
      <c r="B128" s="642"/>
      <c r="C128" s="642"/>
      <c r="D128" s="642"/>
      <c r="E128" s="654">
        <f t="shared" ref="E128:U128" si="39">E123+E113+E103+E102+E101+E75+E46+E42+E37+E26+E25+E24+E20+E19+E18+E17+E12+E107+E104+E119+E120+E121+E122+E30</f>
        <v>0</v>
      </c>
      <c r="F128" s="654">
        <f t="shared" si="39"/>
        <v>0</v>
      </c>
      <c r="G128" s="654">
        <f t="shared" si="39"/>
        <v>0</v>
      </c>
      <c r="H128" s="654">
        <f t="shared" si="39"/>
        <v>0</v>
      </c>
      <c r="I128" s="654">
        <f t="shared" si="39"/>
        <v>0</v>
      </c>
      <c r="J128" s="654">
        <f t="shared" si="39"/>
        <v>0</v>
      </c>
      <c r="K128" s="654">
        <f t="shared" si="39"/>
        <v>0</v>
      </c>
      <c r="L128" s="654">
        <f t="shared" si="39"/>
        <v>0</v>
      </c>
      <c r="M128" s="654">
        <f t="shared" si="39"/>
        <v>0</v>
      </c>
      <c r="N128" s="654">
        <f t="shared" si="39"/>
        <v>0</v>
      </c>
      <c r="O128" s="654">
        <f t="shared" si="39"/>
        <v>0</v>
      </c>
      <c r="P128" s="654">
        <f t="shared" si="39"/>
        <v>0</v>
      </c>
      <c r="Q128" s="654">
        <f t="shared" si="39"/>
        <v>0</v>
      </c>
      <c r="R128" s="654">
        <f t="shared" si="39"/>
        <v>0</v>
      </c>
      <c r="S128" s="654">
        <f t="shared" si="39"/>
        <v>0</v>
      </c>
      <c r="T128" s="654">
        <f t="shared" si="39"/>
        <v>0</v>
      </c>
      <c r="U128" s="654">
        <f t="shared" si="39"/>
        <v>0</v>
      </c>
      <c r="V128" s="655" t="e">
        <f>(T128/U128)*100</f>
        <v>#DIV/0!</v>
      </c>
    </row>
    <row r="129" spans="1:22" ht="12.75" customHeight="1" x14ac:dyDescent="0.2">
      <c r="A129" s="657" t="s">
        <v>2034</v>
      </c>
      <c r="B129" s="641"/>
      <c r="C129" s="641"/>
      <c r="D129" s="641"/>
      <c r="E129" s="653"/>
      <c r="F129" s="653"/>
      <c r="G129" s="653"/>
      <c r="H129" s="653"/>
      <c r="I129" s="653"/>
      <c r="J129" s="653"/>
      <c r="K129" s="653"/>
      <c r="L129" s="653"/>
      <c r="M129" s="653"/>
      <c r="N129" s="653"/>
      <c r="O129" s="653"/>
      <c r="P129" s="653"/>
      <c r="Q129" s="653"/>
      <c r="R129" s="653"/>
      <c r="S129" s="653"/>
      <c r="T129" s="653"/>
      <c r="U129" s="653"/>
      <c r="V129" s="660"/>
    </row>
    <row r="130" spans="1:22" ht="12.75" customHeight="1" x14ac:dyDescent="0.2">
      <c r="A130" s="657"/>
      <c r="B130" s="641" t="s">
        <v>248</v>
      </c>
      <c r="C130" s="641" t="s">
        <v>2033</v>
      </c>
      <c r="D130" s="641"/>
      <c r="E130" s="653"/>
      <c r="F130" s="653"/>
      <c r="G130" s="653"/>
      <c r="H130" s="653"/>
      <c r="I130" s="653"/>
      <c r="J130" s="653">
        <f>F130-G130-H130-I130</f>
        <v>0</v>
      </c>
      <c r="K130" s="653"/>
      <c r="L130" s="653"/>
      <c r="M130" s="653"/>
      <c r="N130" s="653"/>
      <c r="O130" s="653"/>
      <c r="P130" s="653"/>
      <c r="Q130" s="653">
        <f>J130+K130+L130+M130-N130-O130-P130</f>
        <v>0</v>
      </c>
      <c r="R130" s="653"/>
      <c r="S130" s="653"/>
      <c r="T130" s="653">
        <f>Q130+R130-S130</f>
        <v>0</v>
      </c>
      <c r="U130" s="653"/>
      <c r="V130" s="660"/>
    </row>
    <row r="131" spans="1:22" ht="12.75" customHeight="1" thickBot="1" x14ac:dyDescent="0.25">
      <c r="A131" s="657"/>
      <c r="B131" s="641" t="s">
        <v>249</v>
      </c>
      <c r="C131" s="641" t="s">
        <v>2060</v>
      </c>
      <c r="D131" s="641"/>
      <c r="E131" s="653"/>
      <c r="F131" s="653"/>
      <c r="G131" s="653"/>
      <c r="H131" s="653"/>
      <c r="I131" s="653"/>
      <c r="J131" s="653">
        <f>F131-G131-H131-I131</f>
        <v>0</v>
      </c>
      <c r="K131" s="653"/>
      <c r="L131" s="653"/>
      <c r="M131" s="653"/>
      <c r="N131" s="653"/>
      <c r="O131" s="653"/>
      <c r="P131" s="653"/>
      <c r="Q131" s="653">
        <f>J131+K131+L131+M131-N131-O131-P131</f>
        <v>0</v>
      </c>
      <c r="R131" s="653"/>
      <c r="S131" s="653"/>
      <c r="T131" s="653">
        <f>Q131+R131-S131</f>
        <v>0</v>
      </c>
      <c r="U131" s="653"/>
      <c r="V131" s="660"/>
    </row>
    <row r="132" spans="1:22" ht="12.75" customHeight="1" thickBot="1" x14ac:dyDescent="0.25">
      <c r="A132" s="656" t="s">
        <v>2030</v>
      </c>
      <c r="B132" s="428"/>
      <c r="C132" s="428"/>
      <c r="D132" s="428"/>
      <c r="E132" s="467">
        <f>SUM(E128:E129)</f>
        <v>0</v>
      </c>
      <c r="F132" s="467">
        <v>0</v>
      </c>
      <c r="G132" s="467">
        <v>0</v>
      </c>
      <c r="H132" s="467">
        <v>0</v>
      </c>
      <c r="I132" s="467">
        <v>0</v>
      </c>
      <c r="J132" s="467">
        <f t="shared" ref="J132:T132" si="40">SUM(J128:J129)</f>
        <v>0</v>
      </c>
      <c r="K132" s="467">
        <f t="shared" si="40"/>
        <v>0</v>
      </c>
      <c r="L132" s="467">
        <f t="shared" si="40"/>
        <v>0</v>
      </c>
      <c r="M132" s="467">
        <f t="shared" si="40"/>
        <v>0</v>
      </c>
      <c r="N132" s="467">
        <f t="shared" si="40"/>
        <v>0</v>
      </c>
      <c r="O132" s="467">
        <f t="shared" si="40"/>
        <v>0</v>
      </c>
      <c r="P132" s="467">
        <f t="shared" si="40"/>
        <v>0</v>
      </c>
      <c r="Q132" s="467">
        <f t="shared" si="40"/>
        <v>0</v>
      </c>
      <c r="R132" s="467">
        <f t="shared" si="40"/>
        <v>0</v>
      </c>
      <c r="S132" s="467">
        <f t="shared" si="40"/>
        <v>0</v>
      </c>
      <c r="T132" s="467">
        <f t="shared" si="40"/>
        <v>0</v>
      </c>
      <c r="U132" s="467"/>
      <c r="V132" s="661"/>
    </row>
    <row r="133" spans="1:22" ht="12.75" customHeight="1" x14ac:dyDescent="0.2">
      <c r="A133" s="171"/>
      <c r="B133" s="64"/>
      <c r="C133" s="64"/>
      <c r="D133" s="64"/>
      <c r="E133" s="446"/>
      <c r="F133" s="64"/>
      <c r="G133" s="64"/>
      <c r="H133" s="64"/>
      <c r="I133" s="64"/>
      <c r="J133" s="64"/>
      <c r="K133" s="64"/>
      <c r="L133" s="64"/>
      <c r="M133" s="64"/>
      <c r="N133" s="64"/>
      <c r="O133" s="64"/>
      <c r="P133" s="64"/>
      <c r="Q133" s="64"/>
      <c r="R133" s="64"/>
      <c r="S133" s="64"/>
      <c r="T133" s="64"/>
      <c r="U133" s="64"/>
      <c r="V133" s="64"/>
    </row>
  </sheetData>
  <protectedRanges>
    <protectedRange sqref="F3:G4" name="Range20_2_1_1_1"/>
    <protectedRange sqref="K36:P36 K13:P26 E13:I26 E36:I36" name="Range1_1_1_1"/>
    <protectedRange sqref="K38:P41 E48:I53 E55:I60 E62:I67 E69:I74 E77:I82 E84:I89 E91:I96 K91:P96 K48:P53 K55:P60 K62:P67 K69:P74 K77:P82 K84:P89 E38:I41" name="Range2_1_1_1"/>
    <protectedRange sqref="E97:I97 K97:P97 S47:T47 S46 R46:R47 E75:I76 E90:I90 E83:I83 E68:I68 E61:I61 E54:I54 K75:P76 K90:P90 K83:P83 K68:P68 K61:P61 K54:P54 R76:U76 R90:T90 R83:T83 R68:T68 R61:T61 R54:T54 K43:P47 E43:I47 R75:T75" name="Range3_1_1_1"/>
    <protectedRange sqref="E99:I100 K99:P100" name="Range4_1_1_1_1"/>
    <protectedRange sqref="R23:S26 R13:S21 R36:S36" name="Range15_1_1_1_1"/>
    <protectedRange sqref="R43:S45 R97:S97" name="Range17_1_1_1_1"/>
    <protectedRange sqref="R99:S100" name="Range18_1_1_1"/>
    <protectedRange password="CE2C" sqref="E113:I113 K113:P113 R113:U113" name="Range6_1_1_1_1_1"/>
    <protectedRange sqref="E123:I123 I119:I122 K123:P123 R104:T104 E119 R107:T107 R101:S102 E101:I112 K101:P112" name="Range13_1_1_1_1_1"/>
    <protectedRange sqref="F119:H119 E120:H122 K114:P122 E114:I118" name="Range14_1_1_1_1_1"/>
    <protectedRange sqref="R103:S103 R105:S106 R108:S112 R123:S123" name="Range29_1_1_1"/>
    <protectedRange sqref="R114:S122" name="Range30_1_1_1"/>
  </protectedRanges>
  <mergeCells count="19">
    <mergeCell ref="A10:D10"/>
    <mergeCell ref="R7:R9"/>
    <mergeCell ref="S7:S9"/>
    <mergeCell ref="T7:T9"/>
    <mergeCell ref="U7:U9"/>
    <mergeCell ref="V7:V9"/>
    <mergeCell ref="H8:I8"/>
    <mergeCell ref="L8:M8"/>
    <mergeCell ref="O8:P8"/>
    <mergeCell ref="B2:V2"/>
    <mergeCell ref="A4:V4"/>
    <mergeCell ref="A7:D9"/>
    <mergeCell ref="E7:E9"/>
    <mergeCell ref="F7:F9"/>
    <mergeCell ref="G7:I7"/>
    <mergeCell ref="J7:J9"/>
    <mergeCell ref="K7:M7"/>
    <mergeCell ref="N7:P7"/>
    <mergeCell ref="Q7:Q9"/>
  </mergeCells>
  <pageMargins left="0.5" right="0.5" top="1" bottom="0.5" header="0.2" footer="0.1"/>
  <pageSetup paperSize="5" scale="54" fitToHeight="0" orientation="landscape" r:id="rId1"/>
  <headerFooter>
    <oddFooter>&amp;R&amp;"Arial,Bold"&amp;10Page 13</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FF99"/>
    <pageSetUpPr fitToPage="1"/>
  </sheetPr>
  <dimension ref="A1:X147"/>
  <sheetViews>
    <sheetView showGridLines="0" zoomScale="85" zoomScaleNormal="85" zoomScaleSheetLayoutView="80" workbookViewId="0">
      <pane xSplit="4" ySplit="10" topLeftCell="K11" activePane="bottomRight" state="frozen"/>
      <selection activeCell="E12" sqref="E12"/>
      <selection pane="topRight" activeCell="E12" sqref="E12"/>
      <selection pane="bottomLeft" activeCell="E12" sqref="E12"/>
      <selection pane="bottomRight" activeCell="L52" sqref="L52"/>
    </sheetView>
  </sheetViews>
  <sheetFormatPr defaultColWidth="11" defaultRowHeight="12.75" x14ac:dyDescent="0.2"/>
  <cols>
    <col min="1" max="1" width="3.7109375" style="4" customWidth="1"/>
    <col min="2" max="2" width="2.85546875" style="1019" customWidth="1"/>
    <col min="3" max="3" width="4" style="1019" customWidth="1"/>
    <col min="4" max="4" width="25.7109375" style="1019" customWidth="1"/>
    <col min="5" max="5" width="13.7109375" style="1019" customWidth="1"/>
    <col min="6" max="6" width="13.28515625" style="1019" customWidth="1"/>
    <col min="7" max="7" width="11.7109375" style="1019" customWidth="1"/>
    <col min="8" max="8" width="21" style="1019" customWidth="1"/>
    <col min="9" max="9" width="23.42578125" style="1019" customWidth="1"/>
    <col min="10" max="10" width="21" style="1019" customWidth="1"/>
    <col min="11" max="11" width="15.42578125" style="1019" customWidth="1"/>
    <col min="12" max="12" width="24.85546875" style="1019" customWidth="1"/>
    <col min="13" max="13" width="19.85546875" style="1019" customWidth="1"/>
    <col min="14" max="14" width="19.42578125" style="1019" customWidth="1"/>
    <col min="15" max="15" width="15.42578125" style="1019" customWidth="1"/>
    <col min="16" max="16" width="22" style="1019" customWidth="1"/>
    <col min="17" max="17" width="20.140625" style="1019" customWidth="1"/>
    <col min="18" max="18" width="15.42578125" style="1019" customWidth="1"/>
    <col min="19" max="19" width="21.42578125" style="1019" customWidth="1"/>
    <col min="20" max="20" width="18.28515625" style="1019" customWidth="1"/>
    <col min="21" max="22" width="19.7109375" style="1019" customWidth="1"/>
    <col min="23" max="23" width="6.28515625" style="1019" customWidth="1"/>
    <col min="24" max="24" width="12" style="1019" bestFit="1" customWidth="1"/>
    <col min="25" max="16384" width="11" style="1019"/>
  </cols>
  <sheetData>
    <row r="1" spans="1:24" s="1039" customFormat="1" ht="16.5" thickTop="1" thickBot="1" x14ac:dyDescent="0.25">
      <c r="A1" s="1561"/>
      <c r="B1" s="1562"/>
      <c r="C1" s="1562"/>
      <c r="D1" s="1562"/>
      <c r="E1" s="1562"/>
      <c r="F1" s="1562"/>
      <c r="G1" s="1562"/>
      <c r="H1" s="1562"/>
      <c r="I1" s="1562"/>
      <c r="J1" s="1562"/>
      <c r="K1" s="1562"/>
      <c r="L1" s="1562"/>
      <c r="M1" s="1562"/>
      <c r="N1" s="1562"/>
      <c r="O1" s="1562"/>
      <c r="P1" s="1562"/>
      <c r="Q1" s="1562"/>
      <c r="R1" s="1562"/>
      <c r="S1" s="1562"/>
      <c r="T1" s="1562"/>
      <c r="U1" s="1562"/>
      <c r="V1" s="1562"/>
      <c r="X1" s="3117" t="s">
        <v>2247</v>
      </c>
    </row>
    <row r="2" spans="1:24" s="1039" customFormat="1" ht="16.5" thickTop="1" x14ac:dyDescent="0.25">
      <c r="A2" s="3637" t="s">
        <v>2222</v>
      </c>
      <c r="B2" s="3637"/>
      <c r="C2" s="3637"/>
      <c r="D2" s="3637"/>
      <c r="E2" s="3637"/>
      <c r="F2" s="3637"/>
      <c r="G2" s="3637"/>
      <c r="H2" s="3637"/>
      <c r="I2" s="3637"/>
      <c r="J2" s="3637"/>
      <c r="K2" s="3637"/>
      <c r="L2" s="3637"/>
      <c r="M2" s="3637"/>
      <c r="N2" s="3637"/>
      <c r="O2" s="3637"/>
      <c r="P2" s="3637"/>
      <c r="Q2" s="3637"/>
      <c r="R2" s="3637"/>
      <c r="S2" s="3637"/>
      <c r="T2" s="3637"/>
      <c r="U2" s="3637"/>
      <c r="V2" s="3637"/>
    </row>
    <row r="3" spans="1:24" s="1039" customFormat="1" ht="15.75" x14ac:dyDescent="0.25">
      <c r="A3" s="1563"/>
      <c r="B3" s="1563"/>
      <c r="C3" s="1563"/>
      <c r="D3" s="1563"/>
      <c r="E3" s="1563"/>
      <c r="F3" s="1563"/>
      <c r="G3" s="1563"/>
      <c r="H3" s="1563"/>
      <c r="I3" s="1563"/>
      <c r="J3" s="1563"/>
      <c r="K3" s="1563"/>
      <c r="L3" s="1563"/>
      <c r="M3" s="1563"/>
      <c r="N3" s="1563"/>
      <c r="O3" s="1563"/>
      <c r="P3" s="1563"/>
      <c r="Q3" s="1563"/>
      <c r="R3" s="1563"/>
      <c r="S3" s="1563"/>
      <c r="T3" s="1563"/>
      <c r="U3" s="1563"/>
      <c r="V3" s="1563"/>
    </row>
    <row r="4" spans="1:24" s="1039" customFormat="1" ht="15.75" x14ac:dyDescent="0.25">
      <c r="A4" s="3638" t="s">
        <v>1989</v>
      </c>
      <c r="B4" s="3638"/>
      <c r="C4" s="3638"/>
      <c r="D4" s="3638"/>
      <c r="E4" s="3638"/>
      <c r="F4" s="3638"/>
      <c r="G4" s="3638"/>
      <c r="H4" s="3638"/>
      <c r="I4" s="3638"/>
      <c r="J4" s="3638"/>
      <c r="K4" s="3638"/>
      <c r="L4" s="3638"/>
      <c r="M4" s="3638"/>
      <c r="N4" s="3638"/>
      <c r="O4" s="3638"/>
      <c r="P4" s="3638"/>
      <c r="Q4" s="3638"/>
      <c r="R4" s="3638"/>
      <c r="S4" s="3638"/>
      <c r="T4" s="3638"/>
      <c r="U4" s="3638"/>
      <c r="V4" s="3638"/>
    </row>
    <row r="5" spans="1:24" s="1039" customFormat="1" ht="15.75" x14ac:dyDescent="0.25">
      <c r="A5" s="1561"/>
      <c r="B5" s="1562"/>
      <c r="C5" s="1562"/>
      <c r="D5" s="1564"/>
      <c r="E5" s="1562"/>
      <c r="F5" s="1562"/>
      <c r="G5" s="1562"/>
      <c r="H5" s="1562"/>
      <c r="I5" s="1562"/>
      <c r="J5" s="1565"/>
      <c r="K5" s="1562"/>
      <c r="L5" s="1561"/>
      <c r="M5" s="1561"/>
      <c r="N5" s="1561"/>
      <c r="O5" s="1562"/>
      <c r="P5" s="1562"/>
      <c r="Q5" s="1562"/>
      <c r="R5" s="1562"/>
      <c r="S5" s="1562"/>
      <c r="T5" s="1562"/>
      <c r="U5" s="1562"/>
      <c r="V5" s="1562"/>
    </row>
    <row r="6" spans="1:24" s="1039" customFormat="1" ht="16.5" thickBot="1" x14ac:dyDescent="0.3">
      <c r="A6" s="1566"/>
      <c r="B6" s="1567"/>
      <c r="C6" s="1567"/>
      <c r="D6" s="1568"/>
      <c r="E6" s="1567"/>
      <c r="F6" s="1567"/>
      <c r="G6" s="1567"/>
      <c r="H6" s="1567"/>
      <c r="I6" s="1567"/>
      <c r="J6" s="1569"/>
      <c r="K6" s="1567"/>
      <c r="L6" s="1566"/>
      <c r="M6" s="1566"/>
      <c r="N6" s="1566"/>
      <c r="O6" s="1567"/>
      <c r="P6" s="1567"/>
      <c r="Q6" s="1567"/>
      <c r="R6" s="1567"/>
      <c r="S6" s="1567"/>
      <c r="T6" s="1567"/>
      <c r="U6" s="1567"/>
      <c r="V6" s="1567"/>
    </row>
    <row r="7" spans="1:24" s="1020" customFormat="1" x14ac:dyDescent="0.25">
      <c r="A7" s="3639" t="s">
        <v>281</v>
      </c>
      <c r="B7" s="3640"/>
      <c r="C7" s="3640"/>
      <c r="D7" s="3641"/>
      <c r="E7" s="3644" t="s">
        <v>1684</v>
      </c>
      <c r="F7" s="3644" t="s">
        <v>1685</v>
      </c>
      <c r="G7" s="3646" t="s">
        <v>1686</v>
      </c>
      <c r="H7" s="3647" t="s">
        <v>2273</v>
      </c>
      <c r="I7" s="3648" t="s">
        <v>1687</v>
      </c>
      <c r="J7" s="3649"/>
      <c r="K7" s="3650"/>
      <c r="L7" s="3647" t="s">
        <v>2053</v>
      </c>
      <c r="M7" s="3651" t="s">
        <v>1690</v>
      </c>
      <c r="N7" s="3651"/>
      <c r="O7" s="3651"/>
      <c r="P7" s="3651" t="s">
        <v>1691</v>
      </c>
      <c r="Q7" s="3651"/>
      <c r="R7" s="3651"/>
      <c r="S7" s="3652" t="s">
        <v>2054</v>
      </c>
      <c r="T7" s="3653" t="s">
        <v>1692</v>
      </c>
      <c r="U7" s="3653" t="s">
        <v>1692</v>
      </c>
      <c r="V7" s="3658" t="s">
        <v>2051</v>
      </c>
    </row>
    <row r="8" spans="1:24" s="1020" customFormat="1" x14ac:dyDescent="0.25">
      <c r="A8" s="3642"/>
      <c r="B8" s="3607"/>
      <c r="C8" s="3607"/>
      <c r="D8" s="3608"/>
      <c r="E8" s="3645"/>
      <c r="F8" s="3645"/>
      <c r="G8" s="3601"/>
      <c r="H8" s="3543"/>
      <c r="I8" s="1291" t="s">
        <v>280</v>
      </c>
      <c r="J8" s="3661" t="s">
        <v>1688</v>
      </c>
      <c r="K8" s="3661"/>
      <c r="L8" s="3543"/>
      <c r="M8" s="1291" t="s">
        <v>280</v>
      </c>
      <c r="N8" s="3661" t="s">
        <v>1689</v>
      </c>
      <c r="O8" s="3661"/>
      <c r="P8" s="1291" t="s">
        <v>280</v>
      </c>
      <c r="Q8" s="3661" t="s">
        <v>1688</v>
      </c>
      <c r="R8" s="3661"/>
      <c r="S8" s="3583"/>
      <c r="T8" s="3654"/>
      <c r="U8" s="3654"/>
      <c r="V8" s="3659"/>
    </row>
    <row r="9" spans="1:24" s="1020" customFormat="1" x14ac:dyDescent="0.25">
      <c r="A9" s="3643"/>
      <c r="B9" s="3610"/>
      <c r="C9" s="3610"/>
      <c r="D9" s="3611"/>
      <c r="E9" s="3645"/>
      <c r="F9" s="3645"/>
      <c r="G9" s="3602"/>
      <c r="H9" s="3590"/>
      <c r="I9" s="402" t="s">
        <v>246</v>
      </c>
      <c r="J9" s="1292" t="s">
        <v>288</v>
      </c>
      <c r="K9" s="1292" t="s">
        <v>46</v>
      </c>
      <c r="L9" s="3590"/>
      <c r="M9" s="402" t="s">
        <v>246</v>
      </c>
      <c r="N9" s="1292" t="s">
        <v>288</v>
      </c>
      <c r="O9" s="1292" t="s">
        <v>46</v>
      </c>
      <c r="P9" s="402" t="s">
        <v>246</v>
      </c>
      <c r="Q9" s="1292" t="s">
        <v>288</v>
      </c>
      <c r="R9" s="1292" t="s">
        <v>46</v>
      </c>
      <c r="S9" s="3584"/>
      <c r="T9" s="696" t="s">
        <v>69</v>
      </c>
      <c r="U9" s="402" t="s">
        <v>283</v>
      </c>
      <c r="V9" s="3660"/>
    </row>
    <row r="10" spans="1:24" ht="13.5" thickBot="1" x14ac:dyDescent="0.25">
      <c r="A10" s="3666" t="s">
        <v>70</v>
      </c>
      <c r="B10" s="3667"/>
      <c r="C10" s="3667"/>
      <c r="D10" s="3667"/>
      <c r="E10" s="1293" t="s">
        <v>71</v>
      </c>
      <c r="F10" s="1294" t="s">
        <v>72</v>
      </c>
      <c r="G10" s="1294" t="s">
        <v>73</v>
      </c>
      <c r="H10" s="1293" t="s">
        <v>74</v>
      </c>
      <c r="I10" s="1293" t="s">
        <v>267</v>
      </c>
      <c r="J10" s="1293" t="s">
        <v>268</v>
      </c>
      <c r="K10" s="1293" t="s">
        <v>269</v>
      </c>
      <c r="L10" s="1293" t="s">
        <v>270</v>
      </c>
      <c r="M10" s="1293" t="s">
        <v>271</v>
      </c>
      <c r="N10" s="1293" t="s">
        <v>272</v>
      </c>
      <c r="O10" s="1293" t="s">
        <v>273</v>
      </c>
      <c r="P10" s="1293" t="s">
        <v>274</v>
      </c>
      <c r="Q10" s="1293" t="s">
        <v>275</v>
      </c>
      <c r="R10" s="1293" t="s">
        <v>276</v>
      </c>
      <c r="S10" s="1293" t="s">
        <v>277</v>
      </c>
      <c r="T10" s="1295" t="s">
        <v>278</v>
      </c>
      <c r="U10" s="1293" t="s">
        <v>327</v>
      </c>
      <c r="V10" s="1295" t="s">
        <v>340</v>
      </c>
    </row>
    <row r="11" spans="1:24" x14ac:dyDescent="0.2">
      <c r="A11" s="1570"/>
      <c r="B11" s="1507"/>
      <c r="C11" s="1507"/>
      <c r="D11" s="1507"/>
      <c r="E11" s="1589" t="s">
        <v>252</v>
      </c>
      <c r="F11" s="1656"/>
      <c r="G11" s="1656"/>
      <c r="H11" s="1589"/>
      <c r="I11" s="1589" t="s">
        <v>252</v>
      </c>
      <c r="J11" s="1589" t="s">
        <v>252</v>
      </c>
      <c r="K11" s="1589"/>
      <c r="L11" s="1589" t="s">
        <v>252</v>
      </c>
      <c r="M11" s="1589" t="s">
        <v>252</v>
      </c>
      <c r="N11" s="1589"/>
      <c r="O11" s="1589"/>
      <c r="P11" s="1589" t="s">
        <v>252</v>
      </c>
      <c r="Q11" s="1589"/>
      <c r="R11" s="1589"/>
      <c r="S11" s="1589" t="s">
        <v>252</v>
      </c>
      <c r="T11" s="1590"/>
      <c r="U11" s="1590"/>
      <c r="V11" s="1591"/>
    </row>
    <row r="12" spans="1:24" x14ac:dyDescent="0.2">
      <c r="A12" s="1571">
        <v>1</v>
      </c>
      <c r="B12" s="1513" t="s">
        <v>287</v>
      </c>
      <c r="C12" s="1513"/>
      <c r="D12" s="1513"/>
      <c r="E12" s="1612">
        <f>SUM(E13:E16)</f>
        <v>0</v>
      </c>
      <c r="F12" s="1654"/>
      <c r="G12" s="1654"/>
      <c r="H12" s="1617">
        <f>SUM(H13:H16)</f>
        <v>0</v>
      </c>
      <c r="I12" s="1617">
        <f>SUM(I13:I16)</f>
        <v>0</v>
      </c>
      <c r="J12" s="1617">
        <f>SUM(J13:J16)</f>
        <v>0</v>
      </c>
      <c r="K12" s="1617">
        <f>SUM(K13:K16)</f>
        <v>0</v>
      </c>
      <c r="L12" s="1617">
        <f>H12-I12-J12-K12</f>
        <v>0</v>
      </c>
      <c r="M12" s="1617">
        <f t="shared" ref="M12:R12" si="0">SUM(M13:M16)</f>
        <v>0</v>
      </c>
      <c r="N12" s="1617">
        <f t="shared" si="0"/>
        <v>0</v>
      </c>
      <c r="O12" s="1617">
        <f t="shared" si="0"/>
        <v>0</v>
      </c>
      <c r="P12" s="1617">
        <f t="shared" si="0"/>
        <v>0</v>
      </c>
      <c r="Q12" s="1617">
        <f t="shared" si="0"/>
        <v>0</v>
      </c>
      <c r="R12" s="1617">
        <f t="shared" si="0"/>
        <v>0</v>
      </c>
      <c r="S12" s="1617">
        <f>L12+M12+N12+O12-P12-Q12-R12</f>
        <v>0</v>
      </c>
      <c r="T12" s="1617"/>
      <c r="U12" s="1617"/>
      <c r="V12" s="1618">
        <f>S12+T12-U12</f>
        <v>0</v>
      </c>
      <c r="W12" s="697"/>
      <c r="X12" s="697"/>
    </row>
    <row r="13" spans="1:24" x14ac:dyDescent="0.2">
      <c r="A13" s="1571"/>
      <c r="B13" s="1572" t="s">
        <v>248</v>
      </c>
      <c r="C13" s="1513" t="s">
        <v>1213</v>
      </c>
      <c r="D13" s="1513"/>
      <c r="E13" s="1613"/>
      <c r="F13" s="1592"/>
      <c r="G13" s="1592"/>
      <c r="H13" s="1619"/>
      <c r="I13" s="1619"/>
      <c r="J13" s="1619"/>
      <c r="K13" s="1619"/>
      <c r="L13" s="1619">
        <f t="shared" ref="L13:L20" si="1">H13-I13-J13-K13</f>
        <v>0</v>
      </c>
      <c r="M13" s="1619"/>
      <c r="N13" s="1619"/>
      <c r="O13" s="1619"/>
      <c r="P13" s="1619"/>
      <c r="Q13" s="1619"/>
      <c r="R13" s="1619"/>
      <c r="S13" s="1619">
        <f t="shared" ref="S13:S20" si="2">L13+M13+N13+O13-P13-Q13-R13</f>
        <v>0</v>
      </c>
      <c r="T13" s="1619"/>
      <c r="U13" s="1619"/>
      <c r="V13" s="1620">
        <f t="shared" ref="V13:V20" si="3">S13+T13-U13</f>
        <v>0</v>
      </c>
      <c r="W13" s="697"/>
      <c r="X13" s="697"/>
    </row>
    <row r="14" spans="1:24" x14ac:dyDescent="0.2">
      <c r="A14" s="1571"/>
      <c r="B14" s="1572" t="s">
        <v>249</v>
      </c>
      <c r="C14" s="1513" t="s">
        <v>1214</v>
      </c>
      <c r="D14" s="1513"/>
      <c r="E14" s="1613"/>
      <c r="F14" s="1592"/>
      <c r="G14" s="1592"/>
      <c r="H14" s="1619"/>
      <c r="I14" s="1619"/>
      <c r="J14" s="1619"/>
      <c r="K14" s="1619"/>
      <c r="L14" s="1619">
        <f t="shared" si="1"/>
        <v>0</v>
      </c>
      <c r="M14" s="1619"/>
      <c r="N14" s="1619"/>
      <c r="O14" s="1619"/>
      <c r="P14" s="1619"/>
      <c r="Q14" s="1619"/>
      <c r="R14" s="1619"/>
      <c r="S14" s="1619">
        <f t="shared" si="2"/>
        <v>0</v>
      </c>
      <c r="T14" s="1619"/>
      <c r="U14" s="1619"/>
      <c r="V14" s="1620">
        <f t="shared" si="3"/>
        <v>0</v>
      </c>
      <c r="W14" s="697"/>
      <c r="X14" s="697"/>
    </row>
    <row r="15" spans="1:24" x14ac:dyDescent="0.2">
      <c r="A15" s="1571"/>
      <c r="B15" s="1572" t="s">
        <v>250</v>
      </c>
      <c r="C15" s="1513" t="s">
        <v>1215</v>
      </c>
      <c r="D15" s="1513"/>
      <c r="E15" s="1613"/>
      <c r="F15" s="1592"/>
      <c r="G15" s="1592"/>
      <c r="H15" s="1619"/>
      <c r="I15" s="1619"/>
      <c r="J15" s="1619"/>
      <c r="K15" s="1619"/>
      <c r="L15" s="1619">
        <f t="shared" si="1"/>
        <v>0</v>
      </c>
      <c r="M15" s="1619"/>
      <c r="N15" s="1619"/>
      <c r="O15" s="1619"/>
      <c r="P15" s="1619"/>
      <c r="Q15" s="1619"/>
      <c r="R15" s="1619"/>
      <c r="S15" s="1619">
        <f t="shared" si="2"/>
        <v>0</v>
      </c>
      <c r="T15" s="1619"/>
      <c r="U15" s="1619"/>
      <c r="V15" s="1620">
        <f t="shared" si="3"/>
        <v>0</v>
      </c>
      <c r="W15" s="697"/>
      <c r="X15" s="697"/>
    </row>
    <row r="16" spans="1:24" x14ac:dyDescent="0.2">
      <c r="A16" s="1571"/>
      <c r="B16" s="1572" t="s">
        <v>456</v>
      </c>
      <c r="C16" s="1513" t="s">
        <v>1216</v>
      </c>
      <c r="D16" s="1513"/>
      <c r="E16" s="1613"/>
      <c r="F16" s="1592"/>
      <c r="G16" s="1592"/>
      <c r="H16" s="1619"/>
      <c r="I16" s="1619"/>
      <c r="J16" s="1619"/>
      <c r="K16" s="1619"/>
      <c r="L16" s="1619">
        <f t="shared" si="1"/>
        <v>0</v>
      </c>
      <c r="M16" s="1619"/>
      <c r="N16" s="1619"/>
      <c r="O16" s="1619"/>
      <c r="P16" s="1619"/>
      <c r="Q16" s="1619"/>
      <c r="R16" s="1619"/>
      <c r="S16" s="1619">
        <f t="shared" si="2"/>
        <v>0</v>
      </c>
      <c r="T16" s="1619"/>
      <c r="U16" s="1619"/>
      <c r="V16" s="1620">
        <f t="shared" si="3"/>
        <v>0</v>
      </c>
      <c r="W16" s="697"/>
      <c r="X16" s="697"/>
    </row>
    <row r="17" spans="1:24" x14ac:dyDescent="0.2">
      <c r="A17" s="1571">
        <v>2</v>
      </c>
      <c r="B17" s="1573" t="s">
        <v>1693</v>
      </c>
      <c r="C17" s="1513"/>
      <c r="D17" s="1513"/>
      <c r="E17" s="1613"/>
      <c r="F17" s="1592"/>
      <c r="G17" s="1592"/>
      <c r="H17" s="1619"/>
      <c r="I17" s="1619"/>
      <c r="J17" s="1619"/>
      <c r="K17" s="1619"/>
      <c r="L17" s="1619">
        <f t="shared" si="1"/>
        <v>0</v>
      </c>
      <c r="M17" s="1619"/>
      <c r="N17" s="1619"/>
      <c r="O17" s="1619"/>
      <c r="P17" s="1619"/>
      <c r="Q17" s="1619"/>
      <c r="R17" s="1619"/>
      <c r="S17" s="1619">
        <f t="shared" si="2"/>
        <v>0</v>
      </c>
      <c r="T17" s="1619"/>
      <c r="U17" s="1619"/>
      <c r="V17" s="1620">
        <f t="shared" si="3"/>
        <v>0</v>
      </c>
      <c r="W17" s="697"/>
      <c r="X17" s="697"/>
    </row>
    <row r="18" spans="1:24" x14ac:dyDescent="0.2">
      <c r="A18" s="1571">
        <v>3</v>
      </c>
      <c r="B18" s="1573" t="s">
        <v>1694</v>
      </c>
      <c r="C18" s="1513"/>
      <c r="D18" s="1513"/>
      <c r="E18" s="1613"/>
      <c r="F18" s="1592"/>
      <c r="G18" s="1592"/>
      <c r="H18" s="1619"/>
      <c r="I18" s="1619"/>
      <c r="J18" s="1619"/>
      <c r="K18" s="1619"/>
      <c r="L18" s="1619">
        <f t="shared" si="1"/>
        <v>0</v>
      </c>
      <c r="M18" s="1619"/>
      <c r="N18" s="1619"/>
      <c r="O18" s="1619"/>
      <c r="P18" s="1619"/>
      <c r="Q18" s="1619"/>
      <c r="R18" s="1619"/>
      <c r="S18" s="1619">
        <f t="shared" si="2"/>
        <v>0</v>
      </c>
      <c r="T18" s="1619"/>
      <c r="U18" s="1619"/>
      <c r="V18" s="1620">
        <f t="shared" si="3"/>
        <v>0</v>
      </c>
      <c r="W18" s="697"/>
      <c r="X18" s="697"/>
    </row>
    <row r="19" spans="1:24" x14ac:dyDescent="0.2">
      <c r="A19" s="1571">
        <v>4</v>
      </c>
      <c r="B19" s="1513" t="s">
        <v>1992</v>
      </c>
      <c r="C19" s="1513"/>
      <c r="D19" s="1513"/>
      <c r="E19" s="1613"/>
      <c r="F19" s="1592"/>
      <c r="G19" s="1592"/>
      <c r="H19" s="1619"/>
      <c r="I19" s="1619"/>
      <c r="J19" s="1619"/>
      <c r="K19" s="1619"/>
      <c r="L19" s="1619">
        <f t="shared" si="1"/>
        <v>0</v>
      </c>
      <c r="M19" s="1619"/>
      <c r="N19" s="1619"/>
      <c r="O19" s="1619"/>
      <c r="P19" s="1619"/>
      <c r="Q19" s="1619"/>
      <c r="R19" s="1619"/>
      <c r="S19" s="1619">
        <f t="shared" si="2"/>
        <v>0</v>
      </c>
      <c r="T19" s="1619"/>
      <c r="U19" s="1619"/>
      <c r="V19" s="1620">
        <f t="shared" si="3"/>
        <v>0</v>
      </c>
      <c r="W19" s="697"/>
      <c r="X19" s="697"/>
    </row>
    <row r="20" spans="1:24" x14ac:dyDescent="0.2">
      <c r="A20" s="1571">
        <v>5</v>
      </c>
      <c r="B20" s="1513" t="s">
        <v>2163</v>
      </c>
      <c r="C20" s="1513"/>
      <c r="D20" s="1513"/>
      <c r="E20" s="1613"/>
      <c r="F20" s="1592"/>
      <c r="G20" s="1592"/>
      <c r="H20" s="1619"/>
      <c r="I20" s="1619"/>
      <c r="J20" s="1619"/>
      <c r="K20" s="1619"/>
      <c r="L20" s="1619">
        <f t="shared" si="1"/>
        <v>0</v>
      </c>
      <c r="M20" s="1619"/>
      <c r="N20" s="1619"/>
      <c r="O20" s="1619"/>
      <c r="P20" s="1619"/>
      <c r="Q20" s="1619"/>
      <c r="R20" s="1619"/>
      <c r="S20" s="1619">
        <f t="shared" si="2"/>
        <v>0</v>
      </c>
      <c r="T20" s="1619"/>
      <c r="U20" s="1619"/>
      <c r="V20" s="1620">
        <f t="shared" si="3"/>
        <v>0</v>
      </c>
      <c r="W20" s="697"/>
      <c r="X20" s="697"/>
    </row>
    <row r="21" spans="1:24" ht="13.5" thickBot="1" x14ac:dyDescent="0.25">
      <c r="A21" s="1574"/>
      <c r="B21" s="1510"/>
      <c r="C21" s="1510"/>
      <c r="D21" s="1510"/>
      <c r="E21" s="1611"/>
      <c r="F21" s="1623"/>
      <c r="G21" s="1623"/>
      <c r="H21" s="1614"/>
      <c r="I21" s="1614"/>
      <c r="J21" s="1614"/>
      <c r="K21" s="1614"/>
      <c r="L21" s="1615"/>
      <c r="M21" s="1614"/>
      <c r="N21" s="1614"/>
      <c r="O21" s="1614"/>
      <c r="P21" s="1614"/>
      <c r="Q21" s="1614"/>
      <c r="R21" s="1614"/>
      <c r="S21" s="1615"/>
      <c r="T21" s="1614"/>
      <c r="U21" s="1614"/>
      <c r="V21" s="1616"/>
      <c r="W21" s="697"/>
      <c r="X21" s="697"/>
    </row>
    <row r="22" spans="1:24" ht="14.25" x14ac:dyDescent="0.2">
      <c r="A22" s="1575"/>
      <c r="B22" s="1510" t="s">
        <v>1631</v>
      </c>
      <c r="C22" s="1510"/>
      <c r="D22" s="1510"/>
      <c r="E22" s="1601">
        <f>E12+E17+E18+E19+E20</f>
        <v>0</v>
      </c>
      <c r="F22" s="1657"/>
      <c r="G22" s="1657"/>
      <c r="H22" s="1602">
        <f t="shared" ref="H22:V22" si="4">H12+H17+H18+H19+H20</f>
        <v>0</v>
      </c>
      <c r="I22" s="1602">
        <f t="shared" si="4"/>
        <v>0</v>
      </c>
      <c r="J22" s="1602">
        <f t="shared" si="4"/>
        <v>0</v>
      </c>
      <c r="K22" s="1602">
        <f t="shared" si="4"/>
        <v>0</v>
      </c>
      <c r="L22" s="1602">
        <f t="shared" si="4"/>
        <v>0</v>
      </c>
      <c r="M22" s="1602">
        <f t="shared" si="4"/>
        <v>0</v>
      </c>
      <c r="N22" s="1602">
        <f t="shared" si="4"/>
        <v>0</v>
      </c>
      <c r="O22" s="1602">
        <f t="shared" si="4"/>
        <v>0</v>
      </c>
      <c r="P22" s="1602">
        <f t="shared" si="4"/>
        <v>0</v>
      </c>
      <c r="Q22" s="1602">
        <f t="shared" si="4"/>
        <v>0</v>
      </c>
      <c r="R22" s="1602">
        <f t="shared" si="4"/>
        <v>0</v>
      </c>
      <c r="S22" s="1602">
        <f t="shared" si="4"/>
        <v>0</v>
      </c>
      <c r="T22" s="1602">
        <f>T12+T17+T18+T19+T20</f>
        <v>0</v>
      </c>
      <c r="U22" s="1602">
        <f t="shared" si="4"/>
        <v>0</v>
      </c>
      <c r="V22" s="1603">
        <f t="shared" si="4"/>
        <v>0</v>
      </c>
      <c r="W22" s="697"/>
      <c r="X22" s="697"/>
    </row>
    <row r="23" spans="1:24" s="866" customFormat="1" ht="14.25" x14ac:dyDescent="0.2">
      <c r="A23" s="1576"/>
      <c r="B23" s="1577"/>
      <c r="C23" s="1577"/>
      <c r="D23" s="1577"/>
      <c r="E23" s="1596"/>
      <c r="F23" s="1625"/>
      <c r="G23" s="1625"/>
      <c r="H23" s="1598"/>
      <c r="I23" s="1598"/>
      <c r="J23" s="1598"/>
      <c r="K23" s="1598"/>
      <c r="L23" s="1599"/>
      <c r="M23" s="1598"/>
      <c r="N23" s="1598"/>
      <c r="O23" s="1598"/>
      <c r="P23" s="1598"/>
      <c r="Q23" s="1598"/>
      <c r="R23" s="1598"/>
      <c r="S23" s="1599"/>
      <c r="T23" s="1598"/>
      <c r="U23" s="1598"/>
      <c r="V23" s="1600"/>
      <c r="W23" s="865"/>
      <c r="X23" s="865"/>
    </row>
    <row r="24" spans="1:24" x14ac:dyDescent="0.2">
      <c r="A24" s="1571">
        <v>6</v>
      </c>
      <c r="B24" s="1573" t="s">
        <v>1418</v>
      </c>
      <c r="C24" s="1513"/>
      <c r="D24" s="1513"/>
      <c r="E24" s="1622"/>
      <c r="F24" s="1654"/>
      <c r="G24" s="1654"/>
      <c r="H24" s="1617"/>
      <c r="I24" s="1617"/>
      <c r="J24" s="1617"/>
      <c r="K24" s="1617"/>
      <c r="L24" s="1617">
        <f>H24-I24-J24-K24</f>
        <v>0</v>
      </c>
      <c r="M24" s="1617"/>
      <c r="N24" s="1617"/>
      <c r="O24" s="1617"/>
      <c r="P24" s="1617"/>
      <c r="Q24" s="1617"/>
      <c r="R24" s="1617"/>
      <c r="S24" s="1617">
        <f>L24+M24+N24+O24-P24-Q24-R24</f>
        <v>0</v>
      </c>
      <c r="T24" s="1617"/>
      <c r="U24" s="1617"/>
      <c r="V24" s="1618">
        <f>S24+T24-U24</f>
        <v>0</v>
      </c>
      <c r="W24" s="697"/>
      <c r="X24" s="697"/>
    </row>
    <row r="25" spans="1:24" x14ac:dyDescent="0.2">
      <c r="A25" s="1571">
        <v>7</v>
      </c>
      <c r="B25" s="1573" t="s">
        <v>1419</v>
      </c>
      <c r="C25" s="1513"/>
      <c r="D25" s="1513"/>
      <c r="E25" s="1613"/>
      <c r="F25" s="1592"/>
      <c r="G25" s="1592"/>
      <c r="H25" s="1619"/>
      <c r="I25" s="1619"/>
      <c r="J25" s="1619"/>
      <c r="K25" s="1619"/>
      <c r="L25" s="1619">
        <f>H25-I25-J25-K25</f>
        <v>0</v>
      </c>
      <c r="M25" s="1619"/>
      <c r="N25" s="1619"/>
      <c r="O25" s="1619"/>
      <c r="P25" s="1619"/>
      <c r="Q25" s="1619"/>
      <c r="R25" s="1619"/>
      <c r="S25" s="1619">
        <f>L25+M25+N25+O25-P25-Q25-R25</f>
        <v>0</v>
      </c>
      <c r="T25" s="1619"/>
      <c r="U25" s="1619"/>
      <c r="V25" s="1620">
        <f>S25+T25-U25</f>
        <v>0</v>
      </c>
      <c r="W25" s="697"/>
      <c r="X25" s="697"/>
    </row>
    <row r="26" spans="1:24" x14ac:dyDescent="0.2">
      <c r="A26" s="1571">
        <v>8</v>
      </c>
      <c r="B26" s="1573" t="s">
        <v>1696</v>
      </c>
      <c r="C26" s="1513"/>
      <c r="D26" s="1513"/>
      <c r="E26" s="1613"/>
      <c r="F26" s="1592"/>
      <c r="G26" s="1592"/>
      <c r="H26" s="1619"/>
      <c r="I26" s="1619"/>
      <c r="J26" s="1619"/>
      <c r="K26" s="1619"/>
      <c r="L26" s="1619">
        <f>H26-I26-J26-K26</f>
        <v>0</v>
      </c>
      <c r="M26" s="1619"/>
      <c r="N26" s="1619"/>
      <c r="O26" s="1619"/>
      <c r="P26" s="1619"/>
      <c r="Q26" s="1619"/>
      <c r="R26" s="1619"/>
      <c r="S26" s="1619">
        <f>L26+M26+N26+O26-P26-Q26-R26</f>
        <v>0</v>
      </c>
      <c r="T26" s="1619"/>
      <c r="U26" s="1619"/>
      <c r="V26" s="1620">
        <f>S26+T26-U26</f>
        <v>0</v>
      </c>
      <c r="W26" s="697"/>
      <c r="X26" s="697"/>
    </row>
    <row r="27" spans="1:24" ht="15" thickBot="1" x14ac:dyDescent="0.25">
      <c r="A27" s="1571"/>
      <c r="B27" s="1513"/>
      <c r="C27" s="1513"/>
      <c r="D27" s="1513"/>
      <c r="E27" s="1611"/>
      <c r="F27" s="1611"/>
      <c r="G27" s="1611"/>
      <c r="H27" s="1615"/>
      <c r="I27" s="1615"/>
      <c r="J27" s="1615"/>
      <c r="K27" s="1615"/>
      <c r="L27" s="1615"/>
      <c r="M27" s="1615"/>
      <c r="N27" s="1615"/>
      <c r="O27" s="1615"/>
      <c r="P27" s="1615"/>
      <c r="Q27" s="1615"/>
      <c r="R27" s="1615"/>
      <c r="S27" s="1615"/>
      <c r="T27" s="1615"/>
      <c r="U27" s="1615"/>
      <c r="V27" s="1621"/>
      <c r="W27" s="697"/>
      <c r="X27" s="697"/>
    </row>
    <row r="28" spans="1:24" s="1021" customFormat="1" ht="14.25" x14ac:dyDescent="0.2">
      <c r="A28" s="1575"/>
      <c r="B28" s="1510" t="s">
        <v>1632</v>
      </c>
      <c r="C28" s="1510"/>
      <c r="D28" s="1510"/>
      <c r="E28" s="1601">
        <f>E24+E25+E26</f>
        <v>0</v>
      </c>
      <c r="F28" s="1657"/>
      <c r="G28" s="1657"/>
      <c r="H28" s="1602">
        <f t="shared" ref="H28:V28" si="5">H24+H25+H26</f>
        <v>0</v>
      </c>
      <c r="I28" s="1602">
        <f t="shared" si="5"/>
        <v>0</v>
      </c>
      <c r="J28" s="1602">
        <f t="shared" si="5"/>
        <v>0</v>
      </c>
      <c r="K28" s="1602">
        <f t="shared" si="5"/>
        <v>0</v>
      </c>
      <c r="L28" s="1602">
        <f t="shared" si="5"/>
        <v>0</v>
      </c>
      <c r="M28" s="1602">
        <f t="shared" si="5"/>
        <v>0</v>
      </c>
      <c r="N28" s="1602">
        <f t="shared" si="5"/>
        <v>0</v>
      </c>
      <c r="O28" s="1602">
        <f t="shared" si="5"/>
        <v>0</v>
      </c>
      <c r="P28" s="1602">
        <f t="shared" si="5"/>
        <v>0</v>
      </c>
      <c r="Q28" s="1602">
        <f t="shared" si="5"/>
        <v>0</v>
      </c>
      <c r="R28" s="1602">
        <f t="shared" si="5"/>
        <v>0</v>
      </c>
      <c r="S28" s="1602">
        <f t="shared" si="5"/>
        <v>0</v>
      </c>
      <c r="T28" s="1602">
        <f t="shared" si="5"/>
        <v>0</v>
      </c>
      <c r="U28" s="1602">
        <f t="shared" si="5"/>
        <v>0</v>
      </c>
      <c r="V28" s="1603">
        <f t="shared" si="5"/>
        <v>0</v>
      </c>
      <c r="W28" s="698"/>
      <c r="X28" s="698"/>
    </row>
    <row r="29" spans="1:24" s="866" customFormat="1" x14ac:dyDescent="0.2">
      <c r="A29" s="1578"/>
      <c r="B29" s="1579"/>
      <c r="C29" s="1580"/>
      <c r="D29" s="1580"/>
      <c r="E29" s="1604"/>
      <c r="F29" s="1605"/>
      <c r="G29" s="1605"/>
      <c r="H29" s="1599"/>
      <c r="I29" s="1599"/>
      <c r="J29" s="1599"/>
      <c r="K29" s="1599"/>
      <c r="L29" s="1599"/>
      <c r="M29" s="1599"/>
      <c r="N29" s="1599"/>
      <c r="O29" s="1599"/>
      <c r="P29" s="1599"/>
      <c r="Q29" s="1599"/>
      <c r="R29" s="1599"/>
      <c r="S29" s="1599"/>
      <c r="T29" s="1599"/>
      <c r="U29" s="1599"/>
      <c r="V29" s="1606"/>
      <c r="W29" s="865"/>
      <c r="X29" s="865"/>
    </row>
    <row r="30" spans="1:24" x14ac:dyDescent="0.2">
      <c r="A30" s="1571">
        <v>9</v>
      </c>
      <c r="B30" s="1573" t="s">
        <v>1997</v>
      </c>
      <c r="C30" s="1513"/>
      <c r="D30" s="1513"/>
      <c r="E30" s="1612">
        <f t="shared" ref="E30:K30" si="6">SUM(E31:E35)</f>
        <v>0</v>
      </c>
      <c r="F30" s="1626">
        <f t="shared" si="6"/>
        <v>0</v>
      </c>
      <c r="G30" s="1626">
        <f t="shared" si="6"/>
        <v>0</v>
      </c>
      <c r="H30" s="1617">
        <f t="shared" si="6"/>
        <v>0</v>
      </c>
      <c r="I30" s="1617">
        <f t="shared" si="6"/>
        <v>0</v>
      </c>
      <c r="J30" s="1617">
        <f t="shared" si="6"/>
        <v>0</v>
      </c>
      <c r="K30" s="1617">
        <f t="shared" si="6"/>
        <v>0</v>
      </c>
      <c r="L30" s="1617">
        <f t="shared" ref="L30:L93" si="7">H30-I30-J30-K30</f>
        <v>0</v>
      </c>
      <c r="M30" s="1617">
        <f t="shared" ref="M30:R30" si="8">SUM(M31:M35)</f>
        <v>0</v>
      </c>
      <c r="N30" s="1617">
        <f t="shared" si="8"/>
        <v>0</v>
      </c>
      <c r="O30" s="1617">
        <f t="shared" si="8"/>
        <v>0</v>
      </c>
      <c r="P30" s="1617">
        <f t="shared" si="8"/>
        <v>0</v>
      </c>
      <c r="Q30" s="1617">
        <f t="shared" si="8"/>
        <v>0</v>
      </c>
      <c r="R30" s="1617">
        <f t="shared" si="8"/>
        <v>0</v>
      </c>
      <c r="S30" s="1617">
        <f t="shared" ref="S30:S93" si="9">L30+M30+N30+O30-P30-Q30-R30</f>
        <v>0</v>
      </c>
      <c r="T30" s="1617">
        <f>SUM(T31:T35)</f>
        <v>0</v>
      </c>
      <c r="U30" s="1617">
        <f>SUM(U31:U35)</f>
        <v>0</v>
      </c>
      <c r="V30" s="1618">
        <f t="shared" ref="V30:V37" si="10">S30+T30-U30</f>
        <v>0</v>
      </c>
      <c r="W30" s="697"/>
      <c r="X30" s="697"/>
    </row>
    <row r="31" spans="1:24" x14ac:dyDescent="0.2">
      <c r="A31" s="1571"/>
      <c r="B31" s="1573" t="s">
        <v>248</v>
      </c>
      <c r="C31" s="1513" t="s">
        <v>1227</v>
      </c>
      <c r="D31" s="1513"/>
      <c r="E31" s="1627"/>
      <c r="F31" s="1628"/>
      <c r="G31" s="1628"/>
      <c r="H31" s="1619"/>
      <c r="I31" s="1619"/>
      <c r="J31" s="1619"/>
      <c r="K31" s="1619"/>
      <c r="L31" s="1619">
        <f t="shared" si="7"/>
        <v>0</v>
      </c>
      <c r="M31" s="1619"/>
      <c r="N31" s="1619"/>
      <c r="O31" s="1619"/>
      <c r="P31" s="1619"/>
      <c r="Q31" s="1619"/>
      <c r="R31" s="1619"/>
      <c r="S31" s="1619">
        <f t="shared" si="9"/>
        <v>0</v>
      </c>
      <c r="T31" s="1619"/>
      <c r="U31" s="1619"/>
      <c r="V31" s="1620">
        <f t="shared" si="10"/>
        <v>0</v>
      </c>
      <c r="W31" s="697"/>
      <c r="X31" s="697"/>
    </row>
    <row r="32" spans="1:24" x14ac:dyDescent="0.2">
      <c r="A32" s="1571"/>
      <c r="B32" s="1573" t="s">
        <v>249</v>
      </c>
      <c r="C32" s="1513" t="s">
        <v>1228</v>
      </c>
      <c r="D32" s="1513"/>
      <c r="E32" s="1627"/>
      <c r="F32" s="1628"/>
      <c r="G32" s="1628"/>
      <c r="H32" s="1619"/>
      <c r="I32" s="1619"/>
      <c r="J32" s="1619"/>
      <c r="K32" s="1619"/>
      <c r="L32" s="1619">
        <f t="shared" si="7"/>
        <v>0</v>
      </c>
      <c r="M32" s="1619"/>
      <c r="N32" s="1619"/>
      <c r="O32" s="1619"/>
      <c r="P32" s="1619"/>
      <c r="Q32" s="1619"/>
      <c r="R32" s="1619"/>
      <c r="S32" s="1619">
        <f t="shared" si="9"/>
        <v>0</v>
      </c>
      <c r="T32" s="1619"/>
      <c r="U32" s="1619"/>
      <c r="V32" s="1620">
        <f t="shared" si="10"/>
        <v>0</v>
      </c>
      <c r="W32" s="697"/>
      <c r="X32" s="697"/>
    </row>
    <row r="33" spans="1:24" x14ac:dyDescent="0.2">
      <c r="A33" s="1571"/>
      <c r="B33" s="1573" t="s">
        <v>250</v>
      </c>
      <c r="C33" s="1513" t="s">
        <v>1229</v>
      </c>
      <c r="D33" s="1513"/>
      <c r="E33" s="1627"/>
      <c r="F33" s="1628"/>
      <c r="G33" s="1628"/>
      <c r="H33" s="1619"/>
      <c r="I33" s="1619"/>
      <c r="J33" s="1619"/>
      <c r="K33" s="1619"/>
      <c r="L33" s="1619">
        <f t="shared" si="7"/>
        <v>0</v>
      </c>
      <c r="M33" s="1619"/>
      <c r="N33" s="1619"/>
      <c r="O33" s="1619"/>
      <c r="P33" s="1619"/>
      <c r="Q33" s="1619"/>
      <c r="R33" s="1619"/>
      <c r="S33" s="1619">
        <f t="shared" si="9"/>
        <v>0</v>
      </c>
      <c r="T33" s="1619"/>
      <c r="U33" s="1619"/>
      <c r="V33" s="1620">
        <f t="shared" si="10"/>
        <v>0</v>
      </c>
      <c r="W33" s="697"/>
      <c r="X33" s="697"/>
    </row>
    <row r="34" spans="1:24" x14ac:dyDescent="0.2">
      <c r="A34" s="1571"/>
      <c r="B34" s="1573" t="s">
        <v>456</v>
      </c>
      <c r="C34" s="1513" t="s">
        <v>1256</v>
      </c>
      <c r="D34" s="1513"/>
      <c r="E34" s="1627"/>
      <c r="F34" s="1628"/>
      <c r="G34" s="1628"/>
      <c r="H34" s="1619"/>
      <c r="I34" s="1619"/>
      <c r="J34" s="1619"/>
      <c r="K34" s="1619"/>
      <c r="L34" s="1619">
        <f t="shared" si="7"/>
        <v>0</v>
      </c>
      <c r="M34" s="1619"/>
      <c r="N34" s="1619"/>
      <c r="O34" s="1619"/>
      <c r="P34" s="1619"/>
      <c r="Q34" s="1619"/>
      <c r="R34" s="1619"/>
      <c r="S34" s="1619">
        <f t="shared" si="9"/>
        <v>0</v>
      </c>
      <c r="T34" s="1619"/>
      <c r="U34" s="1619"/>
      <c r="V34" s="1620">
        <f t="shared" si="10"/>
        <v>0</v>
      </c>
      <c r="W34" s="697"/>
      <c r="X34" s="697"/>
    </row>
    <row r="35" spans="1:24" x14ac:dyDescent="0.2">
      <c r="A35" s="1571"/>
      <c r="B35" s="1573" t="s">
        <v>457</v>
      </c>
      <c r="C35" s="1513" t="s">
        <v>1203</v>
      </c>
      <c r="D35" s="1513"/>
      <c r="E35" s="1627">
        <f>E36+E37</f>
        <v>0</v>
      </c>
      <c r="F35" s="1628">
        <f t="shared" ref="F35:K35" si="11">F36+F37</f>
        <v>0</v>
      </c>
      <c r="G35" s="1628">
        <f t="shared" si="11"/>
        <v>0</v>
      </c>
      <c r="H35" s="1619">
        <f t="shared" si="11"/>
        <v>0</v>
      </c>
      <c r="I35" s="1619">
        <f t="shared" si="11"/>
        <v>0</v>
      </c>
      <c r="J35" s="1619">
        <f t="shared" si="11"/>
        <v>0</v>
      </c>
      <c r="K35" s="1619">
        <f t="shared" si="11"/>
        <v>0</v>
      </c>
      <c r="L35" s="1619">
        <f t="shared" si="7"/>
        <v>0</v>
      </c>
      <c r="M35" s="1619">
        <f t="shared" ref="M35:R35" si="12">M36+M37</f>
        <v>0</v>
      </c>
      <c r="N35" s="1619">
        <f t="shared" si="12"/>
        <v>0</v>
      </c>
      <c r="O35" s="1619">
        <f t="shared" si="12"/>
        <v>0</v>
      </c>
      <c r="P35" s="1619">
        <f t="shared" si="12"/>
        <v>0</v>
      </c>
      <c r="Q35" s="1619">
        <f t="shared" si="12"/>
        <v>0</v>
      </c>
      <c r="R35" s="1619">
        <f t="shared" si="12"/>
        <v>0</v>
      </c>
      <c r="S35" s="1619">
        <f t="shared" si="9"/>
        <v>0</v>
      </c>
      <c r="T35" s="1619">
        <f>T36+T37</f>
        <v>0</v>
      </c>
      <c r="U35" s="1619">
        <f>U36+U37</f>
        <v>0</v>
      </c>
      <c r="V35" s="1620">
        <f t="shared" si="10"/>
        <v>0</v>
      </c>
      <c r="W35" s="697"/>
      <c r="X35" s="697"/>
    </row>
    <row r="36" spans="1:24" x14ac:dyDescent="0.2">
      <c r="A36" s="1571"/>
      <c r="B36" s="1573"/>
      <c r="C36" s="1513" t="s">
        <v>1257</v>
      </c>
      <c r="D36" s="1513" t="s">
        <v>1225</v>
      </c>
      <c r="E36" s="1627"/>
      <c r="F36" s="1628"/>
      <c r="G36" s="1628"/>
      <c r="H36" s="1619"/>
      <c r="I36" s="1619"/>
      <c r="J36" s="1619"/>
      <c r="K36" s="1619"/>
      <c r="L36" s="1619">
        <f t="shared" si="7"/>
        <v>0</v>
      </c>
      <c r="M36" s="1619"/>
      <c r="N36" s="1619"/>
      <c r="O36" s="1619"/>
      <c r="P36" s="1619"/>
      <c r="Q36" s="1619"/>
      <c r="R36" s="1619"/>
      <c r="S36" s="1619">
        <f t="shared" si="9"/>
        <v>0</v>
      </c>
      <c r="T36" s="1619"/>
      <c r="U36" s="1619"/>
      <c r="V36" s="1620">
        <f t="shared" si="10"/>
        <v>0</v>
      </c>
      <c r="W36" s="697"/>
      <c r="X36" s="697"/>
    </row>
    <row r="37" spans="1:24" x14ac:dyDescent="0.2">
      <c r="A37" s="1571"/>
      <c r="B37" s="1573"/>
      <c r="C37" s="1513" t="s">
        <v>1258</v>
      </c>
      <c r="D37" s="1513" t="s">
        <v>1226</v>
      </c>
      <c r="E37" s="1627"/>
      <c r="F37" s="1628"/>
      <c r="G37" s="1628"/>
      <c r="H37" s="1619"/>
      <c r="I37" s="1619"/>
      <c r="J37" s="1619"/>
      <c r="K37" s="1619"/>
      <c r="L37" s="1619">
        <f t="shared" si="7"/>
        <v>0</v>
      </c>
      <c r="M37" s="1619"/>
      <c r="N37" s="1619"/>
      <c r="O37" s="1619"/>
      <c r="P37" s="1619"/>
      <c r="Q37" s="1619"/>
      <c r="R37" s="1619"/>
      <c r="S37" s="1619">
        <f t="shared" si="9"/>
        <v>0</v>
      </c>
      <c r="T37" s="1619"/>
      <c r="U37" s="1619"/>
      <c r="V37" s="1620">
        <f t="shared" si="10"/>
        <v>0</v>
      </c>
      <c r="W37" s="697"/>
      <c r="X37" s="697"/>
    </row>
    <row r="38" spans="1:24" x14ac:dyDescent="0.2">
      <c r="A38" s="1571">
        <v>10</v>
      </c>
      <c r="B38" s="1513" t="s">
        <v>1182</v>
      </c>
      <c r="C38" s="1513"/>
      <c r="D38" s="1513"/>
      <c r="E38" s="1627">
        <f>SUM(E39:E42)</f>
        <v>0</v>
      </c>
      <c r="F38" s="1654"/>
      <c r="G38" s="1627">
        <f>SUM(G39:G42)</f>
        <v>0</v>
      </c>
      <c r="H38" s="1619">
        <f>SUM(H39:H42)</f>
        <v>0</v>
      </c>
      <c r="I38" s="1619">
        <f>SUM(I39:I42)</f>
        <v>0</v>
      </c>
      <c r="J38" s="1619">
        <f>SUM(J39:J42)</f>
        <v>0</v>
      </c>
      <c r="K38" s="1619">
        <f>SUM(K39:K42)</f>
        <v>0</v>
      </c>
      <c r="L38" s="1619">
        <f t="shared" si="7"/>
        <v>0</v>
      </c>
      <c r="M38" s="1619">
        <f t="shared" ref="M38:R38" si="13">SUM(M39:M42)</f>
        <v>0</v>
      </c>
      <c r="N38" s="1619">
        <f t="shared" si="13"/>
        <v>0</v>
      </c>
      <c r="O38" s="1619">
        <f t="shared" si="13"/>
        <v>0</v>
      </c>
      <c r="P38" s="1619">
        <f t="shared" si="13"/>
        <v>0</v>
      </c>
      <c r="Q38" s="1619">
        <f t="shared" si="13"/>
        <v>0</v>
      </c>
      <c r="R38" s="1619">
        <f t="shared" si="13"/>
        <v>0</v>
      </c>
      <c r="S38" s="1619">
        <f t="shared" si="9"/>
        <v>0</v>
      </c>
      <c r="T38" s="1619">
        <f>SUM(T39:T42)</f>
        <v>0</v>
      </c>
      <c r="U38" s="1619">
        <f>SUM(U39:U42)</f>
        <v>0</v>
      </c>
      <c r="V38" s="1620">
        <f>SUM(V39:V42)</f>
        <v>0</v>
      </c>
      <c r="W38" s="697"/>
      <c r="X38" s="697"/>
    </row>
    <row r="39" spans="1:24" x14ac:dyDescent="0.2">
      <c r="A39" s="1574"/>
      <c r="B39" s="1572" t="s">
        <v>248</v>
      </c>
      <c r="C39" s="1513" t="s">
        <v>1230</v>
      </c>
      <c r="D39" s="1513"/>
      <c r="E39" s="1627"/>
      <c r="F39" s="1592"/>
      <c r="G39" s="1627"/>
      <c r="H39" s="1619"/>
      <c r="I39" s="1619"/>
      <c r="J39" s="1619"/>
      <c r="K39" s="1619"/>
      <c r="L39" s="1619">
        <f t="shared" si="7"/>
        <v>0</v>
      </c>
      <c r="M39" s="1619"/>
      <c r="N39" s="1619"/>
      <c r="O39" s="1619"/>
      <c r="P39" s="1619"/>
      <c r="Q39" s="1619"/>
      <c r="R39" s="1619"/>
      <c r="S39" s="1619">
        <f t="shared" si="9"/>
        <v>0</v>
      </c>
      <c r="T39" s="1619"/>
      <c r="U39" s="1619"/>
      <c r="V39" s="1620">
        <f>S39+T39-U39</f>
        <v>0</v>
      </c>
      <c r="W39" s="697"/>
      <c r="X39" s="697"/>
    </row>
    <row r="40" spans="1:24" x14ac:dyDescent="0.2">
      <c r="A40" s="1574"/>
      <c r="B40" s="1572" t="s">
        <v>249</v>
      </c>
      <c r="C40" s="1513" t="s">
        <v>1231</v>
      </c>
      <c r="D40" s="1513"/>
      <c r="E40" s="1627"/>
      <c r="F40" s="1592"/>
      <c r="G40" s="1627"/>
      <c r="H40" s="1619"/>
      <c r="I40" s="1619"/>
      <c r="J40" s="1619"/>
      <c r="K40" s="1619"/>
      <c r="L40" s="1619">
        <f t="shared" si="7"/>
        <v>0</v>
      </c>
      <c r="M40" s="1619"/>
      <c r="N40" s="1619"/>
      <c r="O40" s="1619"/>
      <c r="P40" s="1619"/>
      <c r="Q40" s="1619"/>
      <c r="R40" s="1619"/>
      <c r="S40" s="1619">
        <f t="shared" si="9"/>
        <v>0</v>
      </c>
      <c r="T40" s="1619"/>
      <c r="U40" s="1619"/>
      <c r="V40" s="1620">
        <f>S40+T40-U40</f>
        <v>0</v>
      </c>
      <c r="W40" s="697"/>
      <c r="X40" s="697"/>
    </row>
    <row r="41" spans="1:24" x14ac:dyDescent="0.2">
      <c r="A41" s="1574"/>
      <c r="B41" s="1572" t="s">
        <v>250</v>
      </c>
      <c r="C41" s="1513" t="s">
        <v>1229</v>
      </c>
      <c r="D41" s="1513"/>
      <c r="E41" s="1627"/>
      <c r="F41" s="1592"/>
      <c r="G41" s="1627"/>
      <c r="H41" s="1619"/>
      <c r="I41" s="1619"/>
      <c r="J41" s="1619"/>
      <c r="K41" s="1619"/>
      <c r="L41" s="1619">
        <f t="shared" si="7"/>
        <v>0</v>
      </c>
      <c r="M41" s="1619"/>
      <c r="N41" s="1619"/>
      <c r="O41" s="1619"/>
      <c r="P41" s="1619"/>
      <c r="Q41" s="1619"/>
      <c r="R41" s="1619"/>
      <c r="S41" s="1619">
        <f t="shared" si="9"/>
        <v>0</v>
      </c>
      <c r="T41" s="1619"/>
      <c r="U41" s="1619"/>
      <c r="V41" s="1620">
        <f>S41+T41-U41</f>
        <v>0</v>
      </c>
      <c r="W41" s="697"/>
      <c r="X41" s="697"/>
    </row>
    <row r="42" spans="1:24" x14ac:dyDescent="0.2">
      <c r="A42" s="1574"/>
      <c r="B42" s="1572" t="s">
        <v>456</v>
      </c>
      <c r="C42" s="1513" t="s">
        <v>1188</v>
      </c>
      <c r="D42" s="1513"/>
      <c r="E42" s="1627"/>
      <c r="F42" s="1592"/>
      <c r="G42" s="1627"/>
      <c r="H42" s="1619"/>
      <c r="I42" s="1619"/>
      <c r="J42" s="1619"/>
      <c r="K42" s="1619"/>
      <c r="L42" s="1619">
        <f t="shared" si="7"/>
        <v>0</v>
      </c>
      <c r="M42" s="1619"/>
      <c r="N42" s="1619"/>
      <c r="O42" s="1619"/>
      <c r="P42" s="1619"/>
      <c r="Q42" s="1619"/>
      <c r="R42" s="1619"/>
      <c r="S42" s="1619">
        <f t="shared" si="9"/>
        <v>0</v>
      </c>
      <c r="T42" s="1619"/>
      <c r="U42" s="1619"/>
      <c r="V42" s="1620">
        <f t="shared" ref="V42:V97" si="14">S42+T42-U42</f>
        <v>0</v>
      </c>
      <c r="W42" s="697"/>
      <c r="X42" s="697"/>
    </row>
    <row r="43" spans="1:24" x14ac:dyDescent="0.2">
      <c r="A43" s="1571">
        <v>11</v>
      </c>
      <c r="B43" s="1513" t="s">
        <v>1697</v>
      </c>
      <c r="C43" s="1513"/>
      <c r="D43" s="1513"/>
      <c r="E43" s="1627">
        <f>SUM(E44:E46)</f>
        <v>0</v>
      </c>
      <c r="F43" s="1592"/>
      <c r="G43" s="1627">
        <f>SUM(G44:G46)</f>
        <v>0</v>
      </c>
      <c r="H43" s="1627">
        <f>SUM(H44:H46)</f>
        <v>0</v>
      </c>
      <c r="I43" s="1627">
        <f>SUM(I44:I46)</f>
        <v>0</v>
      </c>
      <c r="J43" s="1627">
        <f>SUM(J44:J46)</f>
        <v>0</v>
      </c>
      <c r="K43" s="1627">
        <f>SUM(K44:K46)</f>
        <v>0</v>
      </c>
      <c r="L43" s="1619">
        <f t="shared" si="7"/>
        <v>0</v>
      </c>
      <c r="M43" s="1627">
        <f t="shared" ref="M43:R43" si="15">SUM(M44:M46)</f>
        <v>0</v>
      </c>
      <c r="N43" s="1627">
        <f t="shared" si="15"/>
        <v>0</v>
      </c>
      <c r="O43" s="1627">
        <f t="shared" si="15"/>
        <v>0</v>
      </c>
      <c r="P43" s="1627">
        <f t="shared" si="15"/>
        <v>0</v>
      </c>
      <c r="Q43" s="1627">
        <f t="shared" si="15"/>
        <v>0</v>
      </c>
      <c r="R43" s="1627">
        <f t="shared" si="15"/>
        <v>0</v>
      </c>
      <c r="S43" s="1619">
        <f t="shared" si="9"/>
        <v>0</v>
      </c>
      <c r="T43" s="1627">
        <f>SUM(T44:T46)</f>
        <v>0</v>
      </c>
      <c r="U43" s="1627">
        <f>SUM(U44:U46)</f>
        <v>0</v>
      </c>
      <c r="V43" s="1620">
        <f t="shared" si="14"/>
        <v>0</v>
      </c>
      <c r="W43" s="697"/>
      <c r="X43" s="697"/>
    </row>
    <row r="44" spans="1:24" x14ac:dyDescent="0.2">
      <c r="A44" s="1574"/>
      <c r="B44" s="1513" t="s">
        <v>248</v>
      </c>
      <c r="C44" s="1513" t="s">
        <v>467</v>
      </c>
      <c r="D44" s="1513"/>
      <c r="E44" s="1627"/>
      <c r="F44" s="1592"/>
      <c r="G44" s="1627"/>
      <c r="H44" s="1619"/>
      <c r="I44" s="1619"/>
      <c r="J44" s="1619"/>
      <c r="K44" s="1619"/>
      <c r="L44" s="1619">
        <f t="shared" si="7"/>
        <v>0</v>
      </c>
      <c r="M44" s="1619"/>
      <c r="N44" s="1619"/>
      <c r="O44" s="1619"/>
      <c r="P44" s="1619"/>
      <c r="Q44" s="1619"/>
      <c r="R44" s="1619"/>
      <c r="S44" s="1619">
        <f t="shared" si="9"/>
        <v>0</v>
      </c>
      <c r="T44" s="1619"/>
      <c r="U44" s="1619"/>
      <c r="V44" s="1620">
        <f t="shared" si="14"/>
        <v>0</v>
      </c>
      <c r="W44" s="697"/>
      <c r="X44" s="697"/>
    </row>
    <row r="45" spans="1:24" x14ac:dyDescent="0.2">
      <c r="A45" s="1574"/>
      <c r="B45" s="1513" t="s">
        <v>249</v>
      </c>
      <c r="C45" s="1513" t="s">
        <v>1190</v>
      </c>
      <c r="D45" s="1513"/>
      <c r="E45" s="1627"/>
      <c r="F45" s="1592"/>
      <c r="G45" s="1627"/>
      <c r="H45" s="1619"/>
      <c r="I45" s="1619"/>
      <c r="J45" s="1619"/>
      <c r="K45" s="1619"/>
      <c r="L45" s="1619">
        <f t="shared" si="7"/>
        <v>0</v>
      </c>
      <c r="M45" s="1619"/>
      <c r="N45" s="1619"/>
      <c r="O45" s="1619"/>
      <c r="P45" s="1619"/>
      <c r="Q45" s="1619"/>
      <c r="R45" s="1619"/>
      <c r="S45" s="1619">
        <f t="shared" si="9"/>
        <v>0</v>
      </c>
      <c r="T45" s="1619"/>
      <c r="U45" s="1619"/>
      <c r="V45" s="1620">
        <f t="shared" si="14"/>
        <v>0</v>
      </c>
      <c r="W45" s="697"/>
      <c r="X45" s="697"/>
    </row>
    <row r="46" spans="1:24" x14ac:dyDescent="0.2">
      <c r="A46" s="1574"/>
      <c r="B46" s="1513" t="s">
        <v>250</v>
      </c>
      <c r="C46" s="1513" t="s">
        <v>1232</v>
      </c>
      <c r="D46" s="1513"/>
      <c r="E46" s="1627"/>
      <c r="F46" s="1592"/>
      <c r="G46" s="1613"/>
      <c r="H46" s="1619"/>
      <c r="I46" s="1619"/>
      <c r="J46" s="1619"/>
      <c r="K46" s="1619"/>
      <c r="L46" s="1619">
        <f t="shared" si="7"/>
        <v>0</v>
      </c>
      <c r="M46" s="1619"/>
      <c r="N46" s="1619"/>
      <c r="O46" s="1619"/>
      <c r="P46" s="1619"/>
      <c r="Q46" s="1619"/>
      <c r="R46" s="1619"/>
      <c r="S46" s="1619">
        <f t="shared" si="9"/>
        <v>0</v>
      </c>
      <c r="T46" s="1619"/>
      <c r="U46" s="1619"/>
      <c r="V46" s="1620">
        <f t="shared" si="14"/>
        <v>0</v>
      </c>
      <c r="W46" s="697"/>
      <c r="X46" s="697"/>
    </row>
    <row r="47" spans="1:24" x14ac:dyDescent="0.2">
      <c r="A47" s="1571">
        <v>12</v>
      </c>
      <c r="B47" s="1513" t="s">
        <v>1184</v>
      </c>
      <c r="C47" s="1513"/>
      <c r="D47" s="1513"/>
      <c r="E47" s="1627">
        <f>E48+E55+E62+E69</f>
        <v>0</v>
      </c>
      <c r="F47" s="1592"/>
      <c r="G47" s="1654"/>
      <c r="H47" s="1619">
        <f>H48+H55+H62+H69</f>
        <v>0</v>
      </c>
      <c r="I47" s="1619">
        <f>I48+I55+I62+I69</f>
        <v>0</v>
      </c>
      <c r="J47" s="1619">
        <f>J48+J55+J62+J69</f>
        <v>0</v>
      </c>
      <c r="K47" s="1619">
        <f>K48+K55+K62+K69</f>
        <v>0</v>
      </c>
      <c r="L47" s="1619">
        <f t="shared" si="7"/>
        <v>0</v>
      </c>
      <c r="M47" s="1619">
        <f t="shared" ref="M47:R47" si="16">M48+M55+M62+M69</f>
        <v>0</v>
      </c>
      <c r="N47" s="1619">
        <f t="shared" si="16"/>
        <v>0</v>
      </c>
      <c r="O47" s="1619">
        <f t="shared" si="16"/>
        <v>0</v>
      </c>
      <c r="P47" s="1619">
        <f t="shared" si="16"/>
        <v>0</v>
      </c>
      <c r="Q47" s="1619">
        <f t="shared" si="16"/>
        <v>0</v>
      </c>
      <c r="R47" s="1619">
        <f t="shared" si="16"/>
        <v>0</v>
      </c>
      <c r="S47" s="1619">
        <f t="shared" si="9"/>
        <v>0</v>
      </c>
      <c r="T47" s="1619">
        <f>T48+T55+T62+T69</f>
        <v>0</v>
      </c>
      <c r="U47" s="1619">
        <f>U48+U55+U62+U69</f>
        <v>0</v>
      </c>
      <c r="V47" s="1620">
        <f t="shared" si="14"/>
        <v>0</v>
      </c>
      <c r="W47" s="697"/>
      <c r="X47" s="697"/>
    </row>
    <row r="48" spans="1:24" s="1021" customFormat="1" x14ac:dyDescent="0.2">
      <c r="A48" s="1574"/>
      <c r="B48" s="1513" t="s">
        <v>248</v>
      </c>
      <c r="C48" s="1513" t="s">
        <v>1185</v>
      </c>
      <c r="D48" s="1586"/>
      <c r="E48" s="1627">
        <f>SUM(E49:E54)</f>
        <v>0</v>
      </c>
      <c r="F48" s="1592"/>
      <c r="G48" s="1592"/>
      <c r="H48" s="1619">
        <f>SUM(H49:H54)</f>
        <v>0</v>
      </c>
      <c r="I48" s="1619">
        <f>SUM(I49:I54)</f>
        <v>0</v>
      </c>
      <c r="J48" s="1619">
        <f>SUM(J49:J54)</f>
        <v>0</v>
      </c>
      <c r="K48" s="1619">
        <f>SUM(K49:K54)</f>
        <v>0</v>
      </c>
      <c r="L48" s="1619">
        <f t="shared" si="7"/>
        <v>0</v>
      </c>
      <c r="M48" s="1619">
        <f t="shared" ref="M48:R48" si="17">SUM(M49:M54)</f>
        <v>0</v>
      </c>
      <c r="N48" s="1619">
        <f t="shared" si="17"/>
        <v>0</v>
      </c>
      <c r="O48" s="1619">
        <f t="shared" si="17"/>
        <v>0</v>
      </c>
      <c r="P48" s="1619">
        <f t="shared" si="17"/>
        <v>0</v>
      </c>
      <c r="Q48" s="1619">
        <f t="shared" si="17"/>
        <v>0</v>
      </c>
      <c r="R48" s="1619">
        <f t="shared" si="17"/>
        <v>0</v>
      </c>
      <c r="S48" s="1619">
        <f t="shared" si="9"/>
        <v>0</v>
      </c>
      <c r="T48" s="1619">
        <f>SUM(T49:T54)</f>
        <v>0</v>
      </c>
      <c r="U48" s="1619">
        <f>SUM(U49:U54)</f>
        <v>0</v>
      </c>
      <c r="V48" s="1620">
        <f t="shared" si="14"/>
        <v>0</v>
      </c>
      <c r="W48" s="697"/>
      <c r="X48" s="698"/>
    </row>
    <row r="49" spans="1:24" s="1021" customFormat="1" x14ac:dyDescent="0.2">
      <c r="A49" s="1574"/>
      <c r="B49" s="1513"/>
      <c r="C49" s="1513" t="s">
        <v>1242</v>
      </c>
      <c r="D49" s="1587" t="s">
        <v>1233</v>
      </c>
      <c r="E49" s="1627"/>
      <c r="F49" s="1592"/>
      <c r="G49" s="1592"/>
      <c r="H49" s="1619"/>
      <c r="I49" s="1619"/>
      <c r="J49" s="1619"/>
      <c r="K49" s="1619"/>
      <c r="L49" s="1619">
        <f t="shared" si="7"/>
        <v>0</v>
      </c>
      <c r="M49" s="1619"/>
      <c r="N49" s="1619"/>
      <c r="O49" s="1619"/>
      <c r="P49" s="1619"/>
      <c r="Q49" s="1619"/>
      <c r="R49" s="1619"/>
      <c r="S49" s="1619">
        <f t="shared" si="9"/>
        <v>0</v>
      </c>
      <c r="T49" s="1619"/>
      <c r="U49" s="1619"/>
      <c r="V49" s="1620">
        <f t="shared" si="14"/>
        <v>0</v>
      </c>
      <c r="W49" s="697"/>
      <c r="X49" s="698"/>
    </row>
    <row r="50" spans="1:24" s="1021" customFormat="1" x14ac:dyDescent="0.2">
      <c r="A50" s="1574"/>
      <c r="B50" s="1513"/>
      <c r="C50" s="1513" t="s">
        <v>1243</v>
      </c>
      <c r="D50" s="1513" t="s">
        <v>1234</v>
      </c>
      <c r="E50" s="1627"/>
      <c r="F50" s="1592"/>
      <c r="G50" s="1592"/>
      <c r="H50" s="1619"/>
      <c r="I50" s="1619"/>
      <c r="J50" s="1619"/>
      <c r="K50" s="1619"/>
      <c r="L50" s="1619">
        <f t="shared" si="7"/>
        <v>0</v>
      </c>
      <c r="M50" s="1619"/>
      <c r="N50" s="1619"/>
      <c r="O50" s="1619"/>
      <c r="P50" s="1619"/>
      <c r="Q50" s="1619"/>
      <c r="R50" s="1619"/>
      <c r="S50" s="1619">
        <f t="shared" si="9"/>
        <v>0</v>
      </c>
      <c r="T50" s="1619"/>
      <c r="U50" s="1619"/>
      <c r="V50" s="1620">
        <f t="shared" si="14"/>
        <v>0</v>
      </c>
      <c r="W50" s="697"/>
      <c r="X50" s="698"/>
    </row>
    <row r="51" spans="1:24" s="1021" customFormat="1" x14ac:dyDescent="0.2">
      <c r="A51" s="1574"/>
      <c r="B51" s="1513"/>
      <c r="C51" s="1513" t="s">
        <v>1244</v>
      </c>
      <c r="D51" s="1513" t="s">
        <v>1235</v>
      </c>
      <c r="E51" s="1627"/>
      <c r="F51" s="1592"/>
      <c r="G51" s="1592"/>
      <c r="H51" s="1619"/>
      <c r="I51" s="1619"/>
      <c r="J51" s="1619"/>
      <c r="K51" s="1619"/>
      <c r="L51" s="1619">
        <f t="shared" si="7"/>
        <v>0</v>
      </c>
      <c r="M51" s="1619"/>
      <c r="N51" s="1619"/>
      <c r="O51" s="1619"/>
      <c r="P51" s="1619"/>
      <c r="Q51" s="1619"/>
      <c r="R51" s="1619"/>
      <c r="S51" s="1619">
        <f t="shared" si="9"/>
        <v>0</v>
      </c>
      <c r="T51" s="1619"/>
      <c r="U51" s="1619"/>
      <c r="V51" s="1620">
        <f t="shared" si="14"/>
        <v>0</v>
      </c>
      <c r="W51" s="697"/>
      <c r="X51" s="698"/>
    </row>
    <row r="52" spans="1:24" s="1021" customFormat="1" x14ac:dyDescent="0.2">
      <c r="A52" s="1574"/>
      <c r="B52" s="1513"/>
      <c r="C52" s="1513" t="s">
        <v>1245</v>
      </c>
      <c r="D52" s="1513" t="s">
        <v>1236</v>
      </c>
      <c r="E52" s="1627"/>
      <c r="F52" s="1592"/>
      <c r="G52" s="1592"/>
      <c r="H52" s="1619"/>
      <c r="I52" s="1619"/>
      <c r="J52" s="1619"/>
      <c r="K52" s="1619"/>
      <c r="L52" s="1619">
        <f t="shared" si="7"/>
        <v>0</v>
      </c>
      <c r="M52" s="1619"/>
      <c r="N52" s="1619"/>
      <c r="O52" s="1619"/>
      <c r="P52" s="1619"/>
      <c r="Q52" s="1619"/>
      <c r="R52" s="1619"/>
      <c r="S52" s="1619">
        <f t="shared" si="9"/>
        <v>0</v>
      </c>
      <c r="T52" s="1619"/>
      <c r="U52" s="1619"/>
      <c r="V52" s="1620">
        <f t="shared" si="14"/>
        <v>0</v>
      </c>
      <c r="W52" s="697"/>
      <c r="X52" s="698"/>
    </row>
    <row r="53" spans="1:24" s="1021" customFormat="1" x14ac:dyDescent="0.2">
      <c r="A53" s="1574"/>
      <c r="B53" s="1513"/>
      <c r="C53" s="1513" t="s">
        <v>1246</v>
      </c>
      <c r="D53" s="1513" t="s">
        <v>1237</v>
      </c>
      <c r="E53" s="1627"/>
      <c r="F53" s="1592"/>
      <c r="G53" s="1592"/>
      <c r="H53" s="1619"/>
      <c r="I53" s="1619"/>
      <c r="J53" s="1619"/>
      <c r="K53" s="1619"/>
      <c r="L53" s="1619">
        <f t="shared" si="7"/>
        <v>0</v>
      </c>
      <c r="M53" s="1619"/>
      <c r="N53" s="1619"/>
      <c r="O53" s="1619"/>
      <c r="P53" s="1619"/>
      <c r="Q53" s="1619"/>
      <c r="R53" s="1619"/>
      <c r="S53" s="1619">
        <f t="shared" si="9"/>
        <v>0</v>
      </c>
      <c r="T53" s="1619"/>
      <c r="U53" s="1619"/>
      <c r="V53" s="1620">
        <f t="shared" si="14"/>
        <v>0</v>
      </c>
      <c r="W53" s="697"/>
      <c r="X53" s="698"/>
    </row>
    <row r="54" spans="1:24" s="1021" customFormat="1" x14ac:dyDescent="0.2">
      <c r="A54" s="1574"/>
      <c r="B54" s="1513"/>
      <c r="C54" s="1513" t="s">
        <v>1247</v>
      </c>
      <c r="D54" s="1513" t="s">
        <v>46</v>
      </c>
      <c r="E54" s="1627"/>
      <c r="F54" s="1592"/>
      <c r="G54" s="1592"/>
      <c r="H54" s="1619"/>
      <c r="I54" s="1619"/>
      <c r="J54" s="1619"/>
      <c r="K54" s="1619"/>
      <c r="L54" s="1619">
        <f t="shared" si="7"/>
        <v>0</v>
      </c>
      <c r="M54" s="1619"/>
      <c r="N54" s="1619"/>
      <c r="O54" s="1619"/>
      <c r="P54" s="1619"/>
      <c r="Q54" s="1619"/>
      <c r="R54" s="1619"/>
      <c r="S54" s="1619">
        <f t="shared" si="9"/>
        <v>0</v>
      </c>
      <c r="T54" s="1619"/>
      <c r="U54" s="1619"/>
      <c r="V54" s="1620">
        <f t="shared" si="14"/>
        <v>0</v>
      </c>
      <c r="W54" s="697"/>
      <c r="X54" s="698"/>
    </row>
    <row r="55" spans="1:24" s="1021" customFormat="1" x14ac:dyDescent="0.2">
      <c r="A55" s="1574"/>
      <c r="B55" s="1513" t="s">
        <v>249</v>
      </c>
      <c r="C55" s="1513" t="s">
        <v>1186</v>
      </c>
      <c r="D55" s="1513"/>
      <c r="E55" s="1627">
        <f>SUM(E56:E61)</f>
        <v>0</v>
      </c>
      <c r="F55" s="1592"/>
      <c r="G55" s="1592"/>
      <c r="H55" s="1619">
        <f>SUM(H56:H61)</f>
        <v>0</v>
      </c>
      <c r="I55" s="1619">
        <f>SUM(I56:I61)</f>
        <v>0</v>
      </c>
      <c r="J55" s="1619">
        <f>SUM(J56:J61)</f>
        <v>0</v>
      </c>
      <c r="K55" s="1619">
        <f>SUM(K56:K61)</f>
        <v>0</v>
      </c>
      <c r="L55" s="1619">
        <f t="shared" si="7"/>
        <v>0</v>
      </c>
      <c r="M55" s="1619">
        <f t="shared" ref="M55:R55" si="18">SUM(M56:M61)</f>
        <v>0</v>
      </c>
      <c r="N55" s="1619">
        <f t="shared" si="18"/>
        <v>0</v>
      </c>
      <c r="O55" s="1619">
        <f t="shared" si="18"/>
        <v>0</v>
      </c>
      <c r="P55" s="1619">
        <f t="shared" si="18"/>
        <v>0</v>
      </c>
      <c r="Q55" s="1619">
        <f t="shared" si="18"/>
        <v>0</v>
      </c>
      <c r="R55" s="1619">
        <f t="shared" si="18"/>
        <v>0</v>
      </c>
      <c r="S55" s="1619">
        <f t="shared" si="9"/>
        <v>0</v>
      </c>
      <c r="T55" s="1619">
        <f>SUM(T56:T61)</f>
        <v>0</v>
      </c>
      <c r="U55" s="1619">
        <f>SUM(U56:U61)</f>
        <v>0</v>
      </c>
      <c r="V55" s="1620">
        <f t="shared" si="14"/>
        <v>0</v>
      </c>
      <c r="W55" s="697"/>
      <c r="X55" s="698"/>
    </row>
    <row r="56" spans="1:24" s="1021" customFormat="1" x14ac:dyDescent="0.2">
      <c r="A56" s="1574"/>
      <c r="B56" s="1513"/>
      <c r="C56" s="1513" t="s">
        <v>1248</v>
      </c>
      <c r="D56" s="1587" t="s">
        <v>1233</v>
      </c>
      <c r="E56" s="1627"/>
      <c r="F56" s="1592"/>
      <c r="G56" s="1592"/>
      <c r="H56" s="1619"/>
      <c r="I56" s="1619"/>
      <c r="J56" s="1619"/>
      <c r="K56" s="1619"/>
      <c r="L56" s="1619">
        <f t="shared" si="7"/>
        <v>0</v>
      </c>
      <c r="M56" s="1619"/>
      <c r="N56" s="1619"/>
      <c r="O56" s="1619"/>
      <c r="P56" s="1619"/>
      <c r="Q56" s="1619"/>
      <c r="R56" s="1619"/>
      <c r="S56" s="1619">
        <f t="shared" si="9"/>
        <v>0</v>
      </c>
      <c r="T56" s="1619"/>
      <c r="U56" s="1619"/>
      <c r="V56" s="1620">
        <f t="shared" si="14"/>
        <v>0</v>
      </c>
      <c r="W56" s="697"/>
      <c r="X56" s="698"/>
    </row>
    <row r="57" spans="1:24" s="1021" customFormat="1" x14ac:dyDescent="0.2">
      <c r="A57" s="1574"/>
      <c r="B57" s="1513"/>
      <c r="C57" s="1513" t="s">
        <v>1249</v>
      </c>
      <c r="D57" s="1513" t="s">
        <v>1234</v>
      </c>
      <c r="E57" s="1627"/>
      <c r="F57" s="1592"/>
      <c r="G57" s="1592"/>
      <c r="H57" s="1619"/>
      <c r="I57" s="1619"/>
      <c r="J57" s="1619"/>
      <c r="K57" s="1619"/>
      <c r="L57" s="1619">
        <f t="shared" si="7"/>
        <v>0</v>
      </c>
      <c r="M57" s="1619"/>
      <c r="N57" s="1619"/>
      <c r="O57" s="1619"/>
      <c r="P57" s="1619"/>
      <c r="Q57" s="1619"/>
      <c r="R57" s="1619"/>
      <c r="S57" s="1619">
        <f t="shared" si="9"/>
        <v>0</v>
      </c>
      <c r="T57" s="1619"/>
      <c r="U57" s="1619"/>
      <c r="V57" s="1620">
        <f t="shared" si="14"/>
        <v>0</v>
      </c>
      <c r="W57" s="697"/>
      <c r="X57" s="698"/>
    </row>
    <row r="58" spans="1:24" s="1021" customFormat="1" x14ac:dyDescent="0.2">
      <c r="A58" s="1574"/>
      <c r="B58" s="1513"/>
      <c r="C58" s="1513" t="s">
        <v>1250</v>
      </c>
      <c r="D58" s="1513" t="s">
        <v>1235</v>
      </c>
      <c r="E58" s="1627"/>
      <c r="F58" s="1592"/>
      <c r="G58" s="1592"/>
      <c r="H58" s="1619"/>
      <c r="I58" s="1619"/>
      <c r="J58" s="1619"/>
      <c r="K58" s="1619"/>
      <c r="L58" s="1619">
        <f t="shared" si="7"/>
        <v>0</v>
      </c>
      <c r="M58" s="1619"/>
      <c r="N58" s="1619"/>
      <c r="O58" s="1619"/>
      <c r="P58" s="1619"/>
      <c r="Q58" s="1619"/>
      <c r="R58" s="1619"/>
      <c r="S58" s="1619">
        <f t="shared" si="9"/>
        <v>0</v>
      </c>
      <c r="T58" s="1619"/>
      <c r="U58" s="1619"/>
      <c r="V58" s="1620">
        <f t="shared" si="14"/>
        <v>0</v>
      </c>
      <c r="W58" s="697"/>
      <c r="X58" s="698"/>
    </row>
    <row r="59" spans="1:24" s="1021" customFormat="1" x14ac:dyDescent="0.2">
      <c r="A59" s="1574"/>
      <c r="B59" s="1513"/>
      <c r="C59" s="1513" t="s">
        <v>1251</v>
      </c>
      <c r="D59" s="1513" t="s">
        <v>1236</v>
      </c>
      <c r="E59" s="1627"/>
      <c r="F59" s="1592"/>
      <c r="G59" s="1592"/>
      <c r="H59" s="1619"/>
      <c r="I59" s="1619"/>
      <c r="J59" s="1619"/>
      <c r="K59" s="1619"/>
      <c r="L59" s="1619">
        <f t="shared" si="7"/>
        <v>0</v>
      </c>
      <c r="M59" s="1619"/>
      <c r="N59" s="1619"/>
      <c r="O59" s="1619"/>
      <c r="P59" s="1619"/>
      <c r="Q59" s="1619"/>
      <c r="R59" s="1619"/>
      <c r="S59" s="1619">
        <f t="shared" si="9"/>
        <v>0</v>
      </c>
      <c r="T59" s="1619"/>
      <c r="U59" s="1619"/>
      <c r="V59" s="1620">
        <f t="shared" si="14"/>
        <v>0</v>
      </c>
      <c r="W59" s="697"/>
      <c r="X59" s="698"/>
    </row>
    <row r="60" spans="1:24" s="1021" customFormat="1" x14ac:dyDescent="0.2">
      <c r="A60" s="1574"/>
      <c r="B60" s="1513"/>
      <c r="C60" s="1513" t="s">
        <v>1252</v>
      </c>
      <c r="D60" s="1513" t="s">
        <v>1237</v>
      </c>
      <c r="E60" s="1627"/>
      <c r="F60" s="1592"/>
      <c r="G60" s="1592"/>
      <c r="H60" s="1619"/>
      <c r="I60" s="1619"/>
      <c r="J60" s="1619"/>
      <c r="K60" s="1619"/>
      <c r="L60" s="1619">
        <f t="shared" si="7"/>
        <v>0</v>
      </c>
      <c r="M60" s="1619"/>
      <c r="N60" s="1619"/>
      <c r="O60" s="1619"/>
      <c r="P60" s="1619"/>
      <c r="Q60" s="1619"/>
      <c r="R60" s="1619"/>
      <c r="S60" s="1619">
        <f t="shared" si="9"/>
        <v>0</v>
      </c>
      <c r="T60" s="1619"/>
      <c r="U60" s="1619"/>
      <c r="V60" s="1620">
        <f t="shared" si="14"/>
        <v>0</v>
      </c>
      <c r="W60" s="697"/>
      <c r="X60" s="698"/>
    </row>
    <row r="61" spans="1:24" s="1021" customFormat="1" x14ac:dyDescent="0.2">
      <c r="A61" s="1574"/>
      <c r="B61" s="1513"/>
      <c r="C61" s="1513" t="s">
        <v>1253</v>
      </c>
      <c r="D61" s="1513" t="s">
        <v>46</v>
      </c>
      <c r="E61" s="1627"/>
      <c r="F61" s="1592"/>
      <c r="G61" s="1592"/>
      <c r="H61" s="1619"/>
      <c r="I61" s="1619"/>
      <c r="J61" s="1619"/>
      <c r="K61" s="1619"/>
      <c r="L61" s="1619">
        <f t="shared" si="7"/>
        <v>0</v>
      </c>
      <c r="M61" s="1619"/>
      <c r="N61" s="1619"/>
      <c r="O61" s="1619"/>
      <c r="P61" s="1619"/>
      <c r="Q61" s="1619"/>
      <c r="R61" s="1619"/>
      <c r="S61" s="1619">
        <f t="shared" si="9"/>
        <v>0</v>
      </c>
      <c r="T61" s="1619"/>
      <c r="U61" s="1619"/>
      <c r="V61" s="1620">
        <f t="shared" si="14"/>
        <v>0</v>
      </c>
      <c r="W61" s="697"/>
      <c r="X61" s="698"/>
    </row>
    <row r="62" spans="1:24" s="1021" customFormat="1" x14ac:dyDescent="0.2">
      <c r="A62" s="1574"/>
      <c r="B62" s="1513" t="s">
        <v>250</v>
      </c>
      <c r="C62" s="1513" t="s">
        <v>1187</v>
      </c>
      <c r="D62" s="1513"/>
      <c r="E62" s="1627">
        <f>SUM(E63:E68)</f>
        <v>0</v>
      </c>
      <c r="F62" s="1592"/>
      <c r="G62" s="1592"/>
      <c r="H62" s="1619">
        <f>SUM(H63:H68)</f>
        <v>0</v>
      </c>
      <c r="I62" s="1619">
        <f>SUM(I63:I68)</f>
        <v>0</v>
      </c>
      <c r="J62" s="1619">
        <f>SUM(J63:J68)</f>
        <v>0</v>
      </c>
      <c r="K62" s="1619">
        <f>SUM(K63:K68)</f>
        <v>0</v>
      </c>
      <c r="L62" s="1619">
        <f t="shared" si="7"/>
        <v>0</v>
      </c>
      <c r="M62" s="1619">
        <f t="shared" ref="M62:R62" si="19">SUM(M63:M68)</f>
        <v>0</v>
      </c>
      <c r="N62" s="1619">
        <f t="shared" si="19"/>
        <v>0</v>
      </c>
      <c r="O62" s="1619">
        <f t="shared" si="19"/>
        <v>0</v>
      </c>
      <c r="P62" s="1619">
        <f t="shared" si="19"/>
        <v>0</v>
      </c>
      <c r="Q62" s="1619">
        <f t="shared" si="19"/>
        <v>0</v>
      </c>
      <c r="R62" s="1619">
        <f t="shared" si="19"/>
        <v>0</v>
      </c>
      <c r="S62" s="1619">
        <f t="shared" si="9"/>
        <v>0</v>
      </c>
      <c r="T62" s="1619">
        <f>SUM(T63:T68)</f>
        <v>0</v>
      </c>
      <c r="U62" s="1619">
        <f>SUM(U63:U68)</f>
        <v>0</v>
      </c>
      <c r="V62" s="1620">
        <f t="shared" si="14"/>
        <v>0</v>
      </c>
      <c r="W62" s="697"/>
      <c r="X62" s="698"/>
    </row>
    <row r="63" spans="1:24" s="1021" customFormat="1" x14ac:dyDescent="0.2">
      <c r="A63" s="1574"/>
      <c r="B63" s="1513"/>
      <c r="C63" s="1513" t="s">
        <v>1217</v>
      </c>
      <c r="D63" s="1587" t="s">
        <v>1233</v>
      </c>
      <c r="E63" s="1627"/>
      <c r="F63" s="1592"/>
      <c r="G63" s="1592"/>
      <c r="H63" s="1619"/>
      <c r="I63" s="1619"/>
      <c r="J63" s="1619"/>
      <c r="K63" s="1619"/>
      <c r="L63" s="1619">
        <f t="shared" si="7"/>
        <v>0</v>
      </c>
      <c r="M63" s="1619"/>
      <c r="N63" s="1619"/>
      <c r="O63" s="1619"/>
      <c r="P63" s="1619"/>
      <c r="Q63" s="1619"/>
      <c r="R63" s="1619"/>
      <c r="S63" s="1619">
        <f t="shared" si="9"/>
        <v>0</v>
      </c>
      <c r="T63" s="1619"/>
      <c r="U63" s="1619"/>
      <c r="V63" s="1620">
        <f t="shared" si="14"/>
        <v>0</v>
      </c>
      <c r="W63" s="697"/>
      <c r="X63" s="698"/>
    </row>
    <row r="64" spans="1:24" s="1021" customFormat="1" x14ac:dyDescent="0.2">
      <c r="A64" s="1574"/>
      <c r="B64" s="1513"/>
      <c r="C64" s="1513" t="s">
        <v>1218</v>
      </c>
      <c r="D64" s="1513" t="s">
        <v>1234</v>
      </c>
      <c r="E64" s="1627"/>
      <c r="F64" s="1592"/>
      <c r="G64" s="1592"/>
      <c r="H64" s="1619"/>
      <c r="I64" s="1619"/>
      <c r="J64" s="1619"/>
      <c r="K64" s="1619"/>
      <c r="L64" s="1619">
        <f t="shared" si="7"/>
        <v>0</v>
      </c>
      <c r="M64" s="1619"/>
      <c r="N64" s="1619"/>
      <c r="O64" s="1619"/>
      <c r="P64" s="1619"/>
      <c r="Q64" s="1619"/>
      <c r="R64" s="1619"/>
      <c r="S64" s="1619">
        <f t="shared" si="9"/>
        <v>0</v>
      </c>
      <c r="T64" s="1619"/>
      <c r="U64" s="1619"/>
      <c r="V64" s="1620">
        <f t="shared" si="14"/>
        <v>0</v>
      </c>
      <c r="W64" s="697"/>
      <c r="X64" s="698"/>
    </row>
    <row r="65" spans="1:24" s="1021" customFormat="1" x14ac:dyDescent="0.2">
      <c r="A65" s="1574"/>
      <c r="B65" s="1513"/>
      <c r="C65" s="1513" t="s">
        <v>1219</v>
      </c>
      <c r="D65" s="1513" t="s">
        <v>1235</v>
      </c>
      <c r="E65" s="1627"/>
      <c r="F65" s="1592"/>
      <c r="G65" s="1592"/>
      <c r="H65" s="1619"/>
      <c r="I65" s="1619"/>
      <c r="J65" s="1619"/>
      <c r="K65" s="1619"/>
      <c r="L65" s="1619">
        <f t="shared" si="7"/>
        <v>0</v>
      </c>
      <c r="M65" s="1619"/>
      <c r="N65" s="1619"/>
      <c r="O65" s="1619"/>
      <c r="P65" s="1619"/>
      <c r="Q65" s="1619"/>
      <c r="R65" s="1619"/>
      <c r="S65" s="1619">
        <f t="shared" si="9"/>
        <v>0</v>
      </c>
      <c r="T65" s="1619"/>
      <c r="U65" s="1619"/>
      <c r="V65" s="1620">
        <f t="shared" si="14"/>
        <v>0</v>
      </c>
      <c r="W65" s="697"/>
      <c r="X65" s="698"/>
    </row>
    <row r="66" spans="1:24" s="1021" customFormat="1" x14ac:dyDescent="0.2">
      <c r="A66" s="1574"/>
      <c r="B66" s="1513"/>
      <c r="C66" s="1513" t="s">
        <v>1220</v>
      </c>
      <c r="D66" s="1513" t="s">
        <v>1236</v>
      </c>
      <c r="E66" s="1627"/>
      <c r="F66" s="1592"/>
      <c r="G66" s="1592"/>
      <c r="H66" s="1619"/>
      <c r="I66" s="1619"/>
      <c r="J66" s="1619"/>
      <c r="K66" s="1619"/>
      <c r="L66" s="1619">
        <f t="shared" si="7"/>
        <v>0</v>
      </c>
      <c r="M66" s="1619"/>
      <c r="N66" s="1619"/>
      <c r="O66" s="1619"/>
      <c r="P66" s="1619"/>
      <c r="Q66" s="1619"/>
      <c r="R66" s="1619"/>
      <c r="S66" s="1619">
        <f t="shared" si="9"/>
        <v>0</v>
      </c>
      <c r="T66" s="1619"/>
      <c r="U66" s="1619"/>
      <c r="V66" s="1620">
        <f t="shared" si="14"/>
        <v>0</v>
      </c>
      <c r="W66" s="697"/>
      <c r="X66" s="698"/>
    </row>
    <row r="67" spans="1:24" s="1021" customFormat="1" x14ac:dyDescent="0.2">
      <c r="A67" s="1574"/>
      <c r="B67" s="1513"/>
      <c r="C67" s="1513" t="s">
        <v>1221</v>
      </c>
      <c r="D67" s="1513" t="s">
        <v>1237</v>
      </c>
      <c r="E67" s="1627"/>
      <c r="F67" s="1592"/>
      <c r="G67" s="1592"/>
      <c r="H67" s="1619"/>
      <c r="I67" s="1619"/>
      <c r="J67" s="1619"/>
      <c r="K67" s="1619"/>
      <c r="L67" s="1619">
        <f t="shared" si="7"/>
        <v>0</v>
      </c>
      <c r="M67" s="1619"/>
      <c r="N67" s="1619"/>
      <c r="O67" s="1619"/>
      <c r="P67" s="1619"/>
      <c r="Q67" s="1619"/>
      <c r="R67" s="1619"/>
      <c r="S67" s="1619">
        <f t="shared" si="9"/>
        <v>0</v>
      </c>
      <c r="T67" s="1619"/>
      <c r="U67" s="1619"/>
      <c r="V67" s="1620">
        <f t="shared" si="14"/>
        <v>0</v>
      </c>
      <c r="W67" s="697"/>
      <c r="X67" s="698"/>
    </row>
    <row r="68" spans="1:24" s="1021" customFormat="1" x14ac:dyDescent="0.2">
      <c r="A68" s="1574"/>
      <c r="B68" s="1513"/>
      <c r="C68" s="1513" t="s">
        <v>1222</v>
      </c>
      <c r="D68" s="1513" t="s">
        <v>46</v>
      </c>
      <c r="E68" s="1627"/>
      <c r="F68" s="1592"/>
      <c r="G68" s="1592"/>
      <c r="H68" s="1619"/>
      <c r="I68" s="1619"/>
      <c r="J68" s="1619"/>
      <c r="K68" s="1619"/>
      <c r="L68" s="1619">
        <f t="shared" si="7"/>
        <v>0</v>
      </c>
      <c r="M68" s="1619"/>
      <c r="N68" s="1619"/>
      <c r="O68" s="1619"/>
      <c r="P68" s="1619"/>
      <c r="Q68" s="1619"/>
      <c r="R68" s="1619"/>
      <c r="S68" s="1619">
        <f t="shared" si="9"/>
        <v>0</v>
      </c>
      <c r="T68" s="1619"/>
      <c r="U68" s="1619"/>
      <c r="V68" s="1620">
        <f t="shared" si="14"/>
        <v>0</v>
      </c>
      <c r="W68" s="697"/>
      <c r="X68" s="698"/>
    </row>
    <row r="69" spans="1:24" s="1021" customFormat="1" x14ac:dyDescent="0.2">
      <c r="A69" s="1574"/>
      <c r="B69" s="1513" t="s">
        <v>456</v>
      </c>
      <c r="C69" s="1513" t="s">
        <v>1188</v>
      </c>
      <c r="D69" s="1513"/>
      <c r="E69" s="1627">
        <f>SUM(E70:E75)</f>
        <v>0</v>
      </c>
      <c r="F69" s="1592"/>
      <c r="G69" s="1592"/>
      <c r="H69" s="1619">
        <f>SUM(H70:H75)</f>
        <v>0</v>
      </c>
      <c r="I69" s="1619">
        <f>SUM(I70:I75)</f>
        <v>0</v>
      </c>
      <c r="J69" s="1619">
        <f>SUM(J70:J75)</f>
        <v>0</v>
      </c>
      <c r="K69" s="1619">
        <f>SUM(K70:K75)</f>
        <v>0</v>
      </c>
      <c r="L69" s="1619">
        <f t="shared" si="7"/>
        <v>0</v>
      </c>
      <c r="M69" s="1619">
        <f t="shared" ref="M69:R69" si="20">SUM(M70:M75)</f>
        <v>0</v>
      </c>
      <c r="N69" s="1619">
        <f t="shared" si="20"/>
        <v>0</v>
      </c>
      <c r="O69" s="1619">
        <f t="shared" si="20"/>
        <v>0</v>
      </c>
      <c r="P69" s="1619">
        <f t="shared" si="20"/>
        <v>0</v>
      </c>
      <c r="Q69" s="1619">
        <f t="shared" si="20"/>
        <v>0</v>
      </c>
      <c r="R69" s="1619">
        <f t="shared" si="20"/>
        <v>0</v>
      </c>
      <c r="S69" s="1619">
        <f t="shared" si="9"/>
        <v>0</v>
      </c>
      <c r="T69" s="1619">
        <f>SUM(T70:T75)</f>
        <v>0</v>
      </c>
      <c r="U69" s="1619">
        <f>SUM(U70:U75)</f>
        <v>0</v>
      </c>
      <c r="V69" s="1620">
        <f t="shared" si="14"/>
        <v>0</v>
      </c>
      <c r="W69" s="697"/>
      <c r="X69" s="698"/>
    </row>
    <row r="70" spans="1:24" s="1021" customFormat="1" x14ac:dyDescent="0.2">
      <c r="A70" s="1574"/>
      <c r="B70" s="1513"/>
      <c r="C70" s="1513" t="s">
        <v>1223</v>
      </c>
      <c r="D70" s="1587" t="s">
        <v>1233</v>
      </c>
      <c r="E70" s="1627"/>
      <c r="F70" s="1592"/>
      <c r="G70" s="1592"/>
      <c r="H70" s="1619"/>
      <c r="I70" s="1619"/>
      <c r="J70" s="1619"/>
      <c r="K70" s="1619"/>
      <c r="L70" s="1619">
        <f t="shared" si="7"/>
        <v>0</v>
      </c>
      <c r="M70" s="1619"/>
      <c r="N70" s="1619"/>
      <c r="O70" s="1619"/>
      <c r="P70" s="1619"/>
      <c r="Q70" s="1619"/>
      <c r="R70" s="1619"/>
      <c r="S70" s="1619">
        <f t="shared" si="9"/>
        <v>0</v>
      </c>
      <c r="T70" s="1619"/>
      <c r="U70" s="1619"/>
      <c r="V70" s="1620">
        <f t="shared" si="14"/>
        <v>0</v>
      </c>
      <c r="W70" s="697"/>
      <c r="X70" s="698"/>
    </row>
    <row r="71" spans="1:24" x14ac:dyDescent="0.2">
      <c r="A71" s="1574"/>
      <c r="B71" s="1513"/>
      <c r="C71" s="1513" t="s">
        <v>1224</v>
      </c>
      <c r="D71" s="1513" t="s">
        <v>1234</v>
      </c>
      <c r="E71" s="1627"/>
      <c r="F71" s="1592"/>
      <c r="G71" s="1592"/>
      <c r="H71" s="1619"/>
      <c r="I71" s="1619"/>
      <c r="J71" s="1619"/>
      <c r="K71" s="1619"/>
      <c r="L71" s="1619">
        <f t="shared" si="7"/>
        <v>0</v>
      </c>
      <c r="M71" s="1619"/>
      <c r="N71" s="1619"/>
      <c r="O71" s="1619"/>
      <c r="P71" s="1619"/>
      <c r="Q71" s="1619"/>
      <c r="R71" s="1619"/>
      <c r="S71" s="1619">
        <f t="shared" si="9"/>
        <v>0</v>
      </c>
      <c r="T71" s="1619"/>
      <c r="U71" s="1619"/>
      <c r="V71" s="1620">
        <f t="shared" si="14"/>
        <v>0</v>
      </c>
      <c r="W71" s="697"/>
      <c r="X71" s="697"/>
    </row>
    <row r="72" spans="1:24" s="1021" customFormat="1" x14ac:dyDescent="0.2">
      <c r="A72" s="1574"/>
      <c r="B72" s="1513"/>
      <c r="C72" s="1513" t="s">
        <v>1238</v>
      </c>
      <c r="D72" s="1513" t="s">
        <v>1235</v>
      </c>
      <c r="E72" s="1627"/>
      <c r="F72" s="1592"/>
      <c r="G72" s="1592"/>
      <c r="H72" s="1619"/>
      <c r="I72" s="1619"/>
      <c r="J72" s="1619"/>
      <c r="K72" s="1619"/>
      <c r="L72" s="1619">
        <f t="shared" si="7"/>
        <v>0</v>
      </c>
      <c r="M72" s="1619"/>
      <c r="N72" s="1619"/>
      <c r="O72" s="1619"/>
      <c r="P72" s="1619"/>
      <c r="Q72" s="1619"/>
      <c r="R72" s="1619"/>
      <c r="S72" s="1619">
        <f t="shared" si="9"/>
        <v>0</v>
      </c>
      <c r="T72" s="1619"/>
      <c r="U72" s="1619"/>
      <c r="V72" s="1620">
        <f t="shared" si="14"/>
        <v>0</v>
      </c>
      <c r="W72" s="697"/>
      <c r="X72" s="698"/>
    </row>
    <row r="73" spans="1:24" x14ac:dyDescent="0.2">
      <c r="A73" s="1574"/>
      <c r="B73" s="1513"/>
      <c r="C73" s="1513" t="s">
        <v>1239</v>
      </c>
      <c r="D73" s="1513" t="s">
        <v>1236</v>
      </c>
      <c r="E73" s="1627"/>
      <c r="F73" s="1592"/>
      <c r="G73" s="1592"/>
      <c r="H73" s="1619"/>
      <c r="I73" s="1619"/>
      <c r="J73" s="1619"/>
      <c r="K73" s="1619"/>
      <c r="L73" s="1619">
        <f t="shared" si="7"/>
        <v>0</v>
      </c>
      <c r="M73" s="1619"/>
      <c r="N73" s="1619"/>
      <c r="O73" s="1619"/>
      <c r="P73" s="1619"/>
      <c r="Q73" s="1619"/>
      <c r="R73" s="1619"/>
      <c r="S73" s="1619">
        <f t="shared" si="9"/>
        <v>0</v>
      </c>
      <c r="T73" s="1619"/>
      <c r="U73" s="1619"/>
      <c r="V73" s="1620">
        <f t="shared" si="14"/>
        <v>0</v>
      </c>
      <c r="W73" s="697"/>
      <c r="X73" s="697"/>
    </row>
    <row r="74" spans="1:24" x14ac:dyDescent="0.2">
      <c r="A74" s="1574"/>
      <c r="B74" s="1513"/>
      <c r="C74" s="1513" t="s">
        <v>1240</v>
      </c>
      <c r="D74" s="1513" t="s">
        <v>1237</v>
      </c>
      <c r="E74" s="1627"/>
      <c r="F74" s="1592"/>
      <c r="G74" s="1592"/>
      <c r="H74" s="1619"/>
      <c r="I74" s="1619"/>
      <c r="J74" s="1619"/>
      <c r="K74" s="1619"/>
      <c r="L74" s="1619">
        <f t="shared" si="7"/>
        <v>0</v>
      </c>
      <c r="M74" s="1619"/>
      <c r="N74" s="1619"/>
      <c r="O74" s="1619"/>
      <c r="P74" s="1619"/>
      <c r="Q74" s="1619"/>
      <c r="R74" s="1619"/>
      <c r="S74" s="1619">
        <f t="shared" si="9"/>
        <v>0</v>
      </c>
      <c r="T74" s="1619"/>
      <c r="U74" s="1619"/>
      <c r="V74" s="1620">
        <f t="shared" si="14"/>
        <v>0</v>
      </c>
      <c r="W74" s="697"/>
      <c r="X74" s="697"/>
    </row>
    <row r="75" spans="1:24" x14ac:dyDescent="0.2">
      <c r="A75" s="1574"/>
      <c r="B75" s="1513"/>
      <c r="C75" s="1513" t="s">
        <v>1241</v>
      </c>
      <c r="D75" s="1513" t="s">
        <v>46</v>
      </c>
      <c r="E75" s="1627"/>
      <c r="F75" s="1592"/>
      <c r="G75" s="1592"/>
      <c r="H75" s="1619"/>
      <c r="I75" s="1619"/>
      <c r="J75" s="1619"/>
      <c r="K75" s="1619"/>
      <c r="L75" s="1619">
        <f t="shared" si="7"/>
        <v>0</v>
      </c>
      <c r="M75" s="1619"/>
      <c r="N75" s="1619"/>
      <c r="O75" s="1619"/>
      <c r="P75" s="1619"/>
      <c r="Q75" s="1619"/>
      <c r="R75" s="1619"/>
      <c r="S75" s="1619">
        <f t="shared" si="9"/>
        <v>0</v>
      </c>
      <c r="T75" s="1619"/>
      <c r="U75" s="1619"/>
      <c r="V75" s="1620">
        <f t="shared" si="14"/>
        <v>0</v>
      </c>
      <c r="W75" s="697"/>
      <c r="X75" s="697"/>
    </row>
    <row r="76" spans="1:24" x14ac:dyDescent="0.2">
      <c r="A76" s="1571">
        <v>13</v>
      </c>
      <c r="B76" s="1513" t="s">
        <v>1189</v>
      </c>
      <c r="C76" s="1513"/>
      <c r="D76" s="1513"/>
      <c r="E76" s="1627">
        <f>E77+E84+E91</f>
        <v>0</v>
      </c>
      <c r="F76" s="1592"/>
      <c r="G76" s="1592"/>
      <c r="H76" s="1619">
        <f>H77+H84+H91</f>
        <v>0</v>
      </c>
      <c r="I76" s="1619">
        <f>I77+I84+I91</f>
        <v>0</v>
      </c>
      <c r="J76" s="1619">
        <f>J77+J84+J91</f>
        <v>0</v>
      </c>
      <c r="K76" s="1619">
        <f>K77+K84+K91</f>
        <v>0</v>
      </c>
      <c r="L76" s="1619">
        <f t="shared" si="7"/>
        <v>0</v>
      </c>
      <c r="M76" s="1619">
        <f t="shared" ref="M76:R76" si="21">M77+M84+M91</f>
        <v>0</v>
      </c>
      <c r="N76" s="1619">
        <f t="shared" si="21"/>
        <v>0</v>
      </c>
      <c r="O76" s="1619">
        <f t="shared" si="21"/>
        <v>0</v>
      </c>
      <c r="P76" s="1619">
        <f t="shared" si="21"/>
        <v>0</v>
      </c>
      <c r="Q76" s="1619">
        <f t="shared" si="21"/>
        <v>0</v>
      </c>
      <c r="R76" s="1619">
        <f t="shared" si="21"/>
        <v>0</v>
      </c>
      <c r="S76" s="1619">
        <f t="shared" si="9"/>
        <v>0</v>
      </c>
      <c r="T76" s="1619">
        <f>T77+T84+T91</f>
        <v>0</v>
      </c>
      <c r="U76" s="1619">
        <f>U77+U84+U91</f>
        <v>0</v>
      </c>
      <c r="V76" s="1620">
        <f t="shared" si="14"/>
        <v>0</v>
      </c>
      <c r="W76" s="697"/>
      <c r="X76" s="697"/>
    </row>
    <row r="77" spans="1:24" x14ac:dyDescent="0.2">
      <c r="A77" s="1574"/>
      <c r="B77" s="1513" t="s">
        <v>248</v>
      </c>
      <c r="C77" s="1513" t="s">
        <v>467</v>
      </c>
      <c r="D77" s="1586"/>
      <c r="E77" s="1627">
        <f>SUM(E78:E83)</f>
        <v>0</v>
      </c>
      <c r="F77" s="1592"/>
      <c r="G77" s="1592"/>
      <c r="H77" s="1619">
        <f>SUM(H78:H83)</f>
        <v>0</v>
      </c>
      <c r="I77" s="1619">
        <f>SUM(I78:I83)</f>
        <v>0</v>
      </c>
      <c r="J77" s="1619">
        <f>SUM(J78:J83)</f>
        <v>0</v>
      </c>
      <c r="K77" s="1619">
        <f>SUM(K78:K83)</f>
        <v>0</v>
      </c>
      <c r="L77" s="1619">
        <f t="shared" si="7"/>
        <v>0</v>
      </c>
      <c r="M77" s="1619">
        <f t="shared" ref="M77:R77" si="22">SUM(M78:M83)</f>
        <v>0</v>
      </c>
      <c r="N77" s="1619">
        <f t="shared" si="22"/>
        <v>0</v>
      </c>
      <c r="O77" s="1619">
        <f t="shared" si="22"/>
        <v>0</v>
      </c>
      <c r="P77" s="1619">
        <f t="shared" si="22"/>
        <v>0</v>
      </c>
      <c r="Q77" s="1619">
        <f t="shared" si="22"/>
        <v>0</v>
      </c>
      <c r="R77" s="1619">
        <f t="shared" si="22"/>
        <v>0</v>
      </c>
      <c r="S77" s="1619">
        <f t="shared" si="9"/>
        <v>0</v>
      </c>
      <c r="T77" s="1619">
        <f>SUM(T78:T83)</f>
        <v>0</v>
      </c>
      <c r="U77" s="1619">
        <f>SUM(U78:U83)</f>
        <v>0</v>
      </c>
      <c r="V77" s="1620">
        <f t="shared" si="14"/>
        <v>0</v>
      </c>
      <c r="W77" s="697"/>
      <c r="X77" s="697"/>
    </row>
    <row r="78" spans="1:24" x14ac:dyDescent="0.2">
      <c r="A78" s="1574"/>
      <c r="B78" s="1513"/>
      <c r="C78" s="1513" t="s">
        <v>1242</v>
      </c>
      <c r="D78" s="1587" t="s">
        <v>1233</v>
      </c>
      <c r="E78" s="1627"/>
      <c r="F78" s="1592"/>
      <c r="G78" s="1592"/>
      <c r="H78" s="1619"/>
      <c r="I78" s="1619"/>
      <c r="J78" s="1619"/>
      <c r="K78" s="1619"/>
      <c r="L78" s="1619">
        <f t="shared" si="7"/>
        <v>0</v>
      </c>
      <c r="M78" s="1619"/>
      <c r="N78" s="1619"/>
      <c r="O78" s="1619"/>
      <c r="P78" s="1619"/>
      <c r="Q78" s="1619"/>
      <c r="R78" s="1619"/>
      <c r="S78" s="1619">
        <f t="shared" si="9"/>
        <v>0</v>
      </c>
      <c r="T78" s="1619"/>
      <c r="U78" s="1619"/>
      <c r="V78" s="1620">
        <f t="shared" si="14"/>
        <v>0</v>
      </c>
      <c r="W78" s="697"/>
      <c r="X78" s="697"/>
    </row>
    <row r="79" spans="1:24" x14ac:dyDescent="0.2">
      <c r="A79" s="1574"/>
      <c r="B79" s="1513"/>
      <c r="C79" s="1513" t="s">
        <v>1243</v>
      </c>
      <c r="D79" s="1513" t="s">
        <v>1234</v>
      </c>
      <c r="E79" s="1627"/>
      <c r="F79" s="1592"/>
      <c r="G79" s="1592"/>
      <c r="H79" s="1619"/>
      <c r="I79" s="1619"/>
      <c r="J79" s="1619"/>
      <c r="K79" s="1619"/>
      <c r="L79" s="1619">
        <f t="shared" si="7"/>
        <v>0</v>
      </c>
      <c r="M79" s="1619"/>
      <c r="N79" s="1619"/>
      <c r="O79" s="1619"/>
      <c r="P79" s="1619"/>
      <c r="Q79" s="1619"/>
      <c r="R79" s="1619"/>
      <c r="S79" s="1619">
        <f t="shared" si="9"/>
        <v>0</v>
      </c>
      <c r="T79" s="1619"/>
      <c r="U79" s="1619"/>
      <c r="V79" s="1620">
        <f t="shared" si="14"/>
        <v>0</v>
      </c>
      <c r="W79" s="697"/>
      <c r="X79" s="697"/>
    </row>
    <row r="80" spans="1:24" x14ac:dyDescent="0.2">
      <c r="A80" s="1574"/>
      <c r="B80" s="1513"/>
      <c r="C80" s="1513" t="s">
        <v>1244</v>
      </c>
      <c r="D80" s="1513" t="s">
        <v>1235</v>
      </c>
      <c r="E80" s="1627"/>
      <c r="F80" s="1592"/>
      <c r="G80" s="1592"/>
      <c r="H80" s="1619"/>
      <c r="I80" s="1619"/>
      <c r="J80" s="1619"/>
      <c r="K80" s="1619"/>
      <c r="L80" s="1619">
        <f t="shared" si="7"/>
        <v>0</v>
      </c>
      <c r="M80" s="1619"/>
      <c r="N80" s="1619"/>
      <c r="O80" s="1619"/>
      <c r="P80" s="1619"/>
      <c r="Q80" s="1619"/>
      <c r="R80" s="1619"/>
      <c r="S80" s="1619">
        <f t="shared" si="9"/>
        <v>0</v>
      </c>
      <c r="T80" s="1619"/>
      <c r="U80" s="1619"/>
      <c r="V80" s="1620">
        <f t="shared" si="14"/>
        <v>0</v>
      </c>
      <c r="W80" s="697"/>
      <c r="X80" s="697"/>
    </row>
    <row r="81" spans="1:24" x14ac:dyDescent="0.2">
      <c r="A81" s="1574"/>
      <c r="B81" s="1513"/>
      <c r="C81" s="1513" t="s">
        <v>1245</v>
      </c>
      <c r="D81" s="1513" t="s">
        <v>1236</v>
      </c>
      <c r="E81" s="1627"/>
      <c r="F81" s="1592"/>
      <c r="G81" s="1592"/>
      <c r="H81" s="1619"/>
      <c r="I81" s="1619"/>
      <c r="J81" s="1619"/>
      <c r="K81" s="1619"/>
      <c r="L81" s="1619">
        <f t="shared" si="7"/>
        <v>0</v>
      </c>
      <c r="M81" s="1619"/>
      <c r="N81" s="1619"/>
      <c r="O81" s="1619"/>
      <c r="P81" s="1619"/>
      <c r="Q81" s="1619"/>
      <c r="R81" s="1619"/>
      <c r="S81" s="1619">
        <f t="shared" si="9"/>
        <v>0</v>
      </c>
      <c r="T81" s="1619"/>
      <c r="U81" s="1619"/>
      <c r="V81" s="1620">
        <f t="shared" si="14"/>
        <v>0</v>
      </c>
      <c r="W81" s="697"/>
      <c r="X81" s="697"/>
    </row>
    <row r="82" spans="1:24" x14ac:dyDescent="0.2">
      <c r="A82" s="1574"/>
      <c r="B82" s="1513"/>
      <c r="C82" s="1513" t="s">
        <v>1246</v>
      </c>
      <c r="D82" s="1513" t="s">
        <v>1237</v>
      </c>
      <c r="E82" s="1627"/>
      <c r="F82" s="1592"/>
      <c r="G82" s="1592"/>
      <c r="H82" s="1619"/>
      <c r="I82" s="1619"/>
      <c r="J82" s="1619"/>
      <c r="K82" s="1619"/>
      <c r="L82" s="1619">
        <f t="shared" si="7"/>
        <v>0</v>
      </c>
      <c r="M82" s="1619"/>
      <c r="N82" s="1619"/>
      <c r="O82" s="1619"/>
      <c r="P82" s="1619"/>
      <c r="Q82" s="1619"/>
      <c r="R82" s="1619"/>
      <c r="S82" s="1619">
        <f t="shared" si="9"/>
        <v>0</v>
      </c>
      <c r="T82" s="1619"/>
      <c r="U82" s="1619"/>
      <c r="V82" s="1620">
        <f t="shared" si="14"/>
        <v>0</v>
      </c>
      <c r="W82" s="697"/>
      <c r="X82" s="697"/>
    </row>
    <row r="83" spans="1:24" x14ac:dyDescent="0.2">
      <c r="A83" s="1574"/>
      <c r="B83" s="1513"/>
      <c r="C83" s="1513" t="s">
        <v>1247</v>
      </c>
      <c r="D83" s="1513" t="s">
        <v>46</v>
      </c>
      <c r="E83" s="1627"/>
      <c r="F83" s="1592"/>
      <c r="G83" s="1592"/>
      <c r="H83" s="1619"/>
      <c r="I83" s="1619"/>
      <c r="J83" s="1619"/>
      <c r="K83" s="1619"/>
      <c r="L83" s="1619">
        <f t="shared" si="7"/>
        <v>0</v>
      </c>
      <c r="M83" s="1619"/>
      <c r="N83" s="1619"/>
      <c r="O83" s="1619"/>
      <c r="P83" s="1619"/>
      <c r="Q83" s="1619"/>
      <c r="R83" s="1619"/>
      <c r="S83" s="1619">
        <f t="shared" si="9"/>
        <v>0</v>
      </c>
      <c r="T83" s="1619"/>
      <c r="U83" s="1619"/>
      <c r="V83" s="1620">
        <f t="shared" si="14"/>
        <v>0</v>
      </c>
      <c r="W83" s="697"/>
      <c r="X83" s="697"/>
    </row>
    <row r="84" spans="1:24" x14ac:dyDescent="0.2">
      <c r="A84" s="1574"/>
      <c r="B84" s="1513" t="s">
        <v>249</v>
      </c>
      <c r="C84" s="1513" t="s">
        <v>1190</v>
      </c>
      <c r="D84" s="1586"/>
      <c r="E84" s="1627">
        <f>SUM(E85:E90)</f>
        <v>0</v>
      </c>
      <c r="F84" s="1592"/>
      <c r="G84" s="1592"/>
      <c r="H84" s="1619">
        <f>SUM(H85:H90)</f>
        <v>0</v>
      </c>
      <c r="I84" s="1619">
        <f>SUM(I85:I90)</f>
        <v>0</v>
      </c>
      <c r="J84" s="1619">
        <f>SUM(J85:J90)</f>
        <v>0</v>
      </c>
      <c r="K84" s="1619">
        <f>SUM(K85:K90)</f>
        <v>0</v>
      </c>
      <c r="L84" s="1619">
        <f t="shared" si="7"/>
        <v>0</v>
      </c>
      <c r="M84" s="1619">
        <f t="shared" ref="M84:R84" si="23">SUM(M85:M90)</f>
        <v>0</v>
      </c>
      <c r="N84" s="1619">
        <f t="shared" si="23"/>
        <v>0</v>
      </c>
      <c r="O84" s="1619">
        <f t="shared" si="23"/>
        <v>0</v>
      </c>
      <c r="P84" s="1619">
        <f t="shared" si="23"/>
        <v>0</v>
      </c>
      <c r="Q84" s="1619">
        <f t="shared" si="23"/>
        <v>0</v>
      </c>
      <c r="R84" s="1619">
        <f t="shared" si="23"/>
        <v>0</v>
      </c>
      <c r="S84" s="1619">
        <f t="shared" si="9"/>
        <v>0</v>
      </c>
      <c r="T84" s="1619">
        <f>SUM(T85:T90)</f>
        <v>0</v>
      </c>
      <c r="U84" s="1619">
        <f>SUM(U85:U90)</f>
        <v>0</v>
      </c>
      <c r="V84" s="1620">
        <f t="shared" si="14"/>
        <v>0</v>
      </c>
      <c r="W84" s="697"/>
      <c r="X84" s="697"/>
    </row>
    <row r="85" spans="1:24" x14ac:dyDescent="0.2">
      <c r="A85" s="1574"/>
      <c r="B85" s="1513"/>
      <c r="C85" s="1513" t="s">
        <v>1248</v>
      </c>
      <c r="D85" s="1587" t="s">
        <v>1233</v>
      </c>
      <c r="E85" s="1627"/>
      <c r="F85" s="1592"/>
      <c r="G85" s="1592"/>
      <c r="H85" s="1619"/>
      <c r="I85" s="1619"/>
      <c r="J85" s="1619"/>
      <c r="K85" s="1619"/>
      <c r="L85" s="1619">
        <f t="shared" si="7"/>
        <v>0</v>
      </c>
      <c r="M85" s="1619"/>
      <c r="N85" s="1619"/>
      <c r="O85" s="1619"/>
      <c r="P85" s="1619"/>
      <c r="Q85" s="1619"/>
      <c r="R85" s="1619"/>
      <c r="S85" s="1619">
        <f t="shared" si="9"/>
        <v>0</v>
      </c>
      <c r="T85" s="1619"/>
      <c r="U85" s="1619"/>
      <c r="V85" s="1620">
        <f t="shared" si="14"/>
        <v>0</v>
      </c>
      <c r="W85" s="697"/>
      <c r="X85" s="697"/>
    </row>
    <row r="86" spans="1:24" x14ac:dyDescent="0.2">
      <c r="A86" s="1574"/>
      <c r="B86" s="1513"/>
      <c r="C86" s="1513" t="s">
        <v>1249</v>
      </c>
      <c r="D86" s="1513" t="s">
        <v>1234</v>
      </c>
      <c r="E86" s="1627"/>
      <c r="F86" s="1592"/>
      <c r="G86" s="1592"/>
      <c r="H86" s="1619"/>
      <c r="I86" s="1619"/>
      <c r="J86" s="1619"/>
      <c r="K86" s="1619"/>
      <c r="L86" s="1619">
        <f t="shared" si="7"/>
        <v>0</v>
      </c>
      <c r="M86" s="1619"/>
      <c r="N86" s="1619"/>
      <c r="O86" s="1619"/>
      <c r="P86" s="1619"/>
      <c r="Q86" s="1619"/>
      <c r="R86" s="1619"/>
      <c r="S86" s="1619">
        <f t="shared" si="9"/>
        <v>0</v>
      </c>
      <c r="T86" s="1619"/>
      <c r="U86" s="1619"/>
      <c r="V86" s="1620">
        <f t="shared" si="14"/>
        <v>0</v>
      </c>
      <c r="W86" s="697"/>
      <c r="X86" s="697"/>
    </row>
    <row r="87" spans="1:24" x14ac:dyDescent="0.2">
      <c r="A87" s="1574"/>
      <c r="B87" s="1513"/>
      <c r="C87" s="1513" t="s">
        <v>1250</v>
      </c>
      <c r="D87" s="1513" t="s">
        <v>1235</v>
      </c>
      <c r="E87" s="1627"/>
      <c r="F87" s="1592"/>
      <c r="G87" s="1592"/>
      <c r="H87" s="1619"/>
      <c r="I87" s="1619"/>
      <c r="J87" s="1619"/>
      <c r="K87" s="1619"/>
      <c r="L87" s="1619">
        <f t="shared" si="7"/>
        <v>0</v>
      </c>
      <c r="M87" s="1619"/>
      <c r="N87" s="1619"/>
      <c r="O87" s="1619"/>
      <c r="P87" s="1619"/>
      <c r="Q87" s="1619"/>
      <c r="R87" s="1619"/>
      <c r="S87" s="1619">
        <f t="shared" si="9"/>
        <v>0</v>
      </c>
      <c r="T87" s="1619"/>
      <c r="U87" s="1619"/>
      <c r="V87" s="1620">
        <f t="shared" si="14"/>
        <v>0</v>
      </c>
      <c r="W87" s="697"/>
      <c r="X87" s="697"/>
    </row>
    <row r="88" spans="1:24" x14ac:dyDescent="0.2">
      <c r="A88" s="1574"/>
      <c r="B88" s="1513"/>
      <c r="C88" s="1513" t="s">
        <v>1251</v>
      </c>
      <c r="D88" s="1513" t="s">
        <v>1236</v>
      </c>
      <c r="E88" s="1627"/>
      <c r="F88" s="1592"/>
      <c r="G88" s="1592"/>
      <c r="H88" s="1619"/>
      <c r="I88" s="1619"/>
      <c r="J88" s="1619"/>
      <c r="K88" s="1619"/>
      <c r="L88" s="1619">
        <f t="shared" si="7"/>
        <v>0</v>
      </c>
      <c r="M88" s="1619"/>
      <c r="N88" s="1619"/>
      <c r="O88" s="1619"/>
      <c r="P88" s="1619"/>
      <c r="Q88" s="1619"/>
      <c r="R88" s="1619"/>
      <c r="S88" s="1619">
        <f t="shared" si="9"/>
        <v>0</v>
      </c>
      <c r="T88" s="1619"/>
      <c r="U88" s="1619"/>
      <c r="V88" s="1620">
        <f t="shared" si="14"/>
        <v>0</v>
      </c>
      <c r="W88" s="697"/>
      <c r="X88" s="697"/>
    </row>
    <row r="89" spans="1:24" x14ac:dyDescent="0.2">
      <c r="A89" s="1574"/>
      <c r="B89" s="1513"/>
      <c r="C89" s="1513" t="s">
        <v>1252</v>
      </c>
      <c r="D89" s="1513" t="s">
        <v>1237</v>
      </c>
      <c r="E89" s="1627"/>
      <c r="F89" s="1592"/>
      <c r="G89" s="1592"/>
      <c r="H89" s="1619"/>
      <c r="I89" s="1619"/>
      <c r="J89" s="1619"/>
      <c r="K89" s="1619"/>
      <c r="L89" s="1619">
        <f t="shared" si="7"/>
        <v>0</v>
      </c>
      <c r="M89" s="1619"/>
      <c r="N89" s="1619"/>
      <c r="O89" s="1619"/>
      <c r="P89" s="1619"/>
      <c r="Q89" s="1619"/>
      <c r="R89" s="1619"/>
      <c r="S89" s="1619">
        <f t="shared" si="9"/>
        <v>0</v>
      </c>
      <c r="T89" s="1619"/>
      <c r="U89" s="1619"/>
      <c r="V89" s="1620">
        <f t="shared" si="14"/>
        <v>0</v>
      </c>
      <c r="W89" s="697"/>
      <c r="X89" s="697"/>
    </row>
    <row r="90" spans="1:24" x14ac:dyDescent="0.2">
      <c r="A90" s="1574"/>
      <c r="B90" s="1513"/>
      <c r="C90" s="1513" t="s">
        <v>1253</v>
      </c>
      <c r="D90" s="1513" t="s">
        <v>46</v>
      </c>
      <c r="E90" s="1627"/>
      <c r="F90" s="1592"/>
      <c r="G90" s="1592"/>
      <c r="H90" s="1619"/>
      <c r="I90" s="1619"/>
      <c r="J90" s="1619"/>
      <c r="K90" s="1619"/>
      <c r="L90" s="1619">
        <f t="shared" si="7"/>
        <v>0</v>
      </c>
      <c r="M90" s="1619"/>
      <c r="N90" s="1619"/>
      <c r="O90" s="1619"/>
      <c r="P90" s="1619"/>
      <c r="Q90" s="1619"/>
      <c r="R90" s="1619"/>
      <c r="S90" s="1619">
        <f t="shared" si="9"/>
        <v>0</v>
      </c>
      <c r="T90" s="1619"/>
      <c r="U90" s="1619"/>
      <c r="V90" s="1620">
        <f t="shared" si="14"/>
        <v>0</v>
      </c>
      <c r="W90" s="697"/>
      <c r="X90" s="697"/>
    </row>
    <row r="91" spans="1:24" x14ac:dyDescent="0.2">
      <c r="A91" s="1574"/>
      <c r="B91" s="1513" t="s">
        <v>250</v>
      </c>
      <c r="C91" s="1513" t="s">
        <v>1191</v>
      </c>
      <c r="D91" s="1586"/>
      <c r="E91" s="1627">
        <f>SUM(E92:E97)</f>
        <v>0</v>
      </c>
      <c r="F91" s="1592"/>
      <c r="G91" s="1592"/>
      <c r="H91" s="1619">
        <f>SUM(H92:H97)</f>
        <v>0</v>
      </c>
      <c r="I91" s="1619">
        <f>SUM(I92:I97)</f>
        <v>0</v>
      </c>
      <c r="J91" s="1619">
        <f>SUM(J92:J97)</f>
        <v>0</v>
      </c>
      <c r="K91" s="1619">
        <f>SUM(K92:K97)</f>
        <v>0</v>
      </c>
      <c r="L91" s="1619">
        <f t="shared" si="7"/>
        <v>0</v>
      </c>
      <c r="M91" s="1619">
        <f t="shared" ref="M91:R91" si="24">SUM(M92:M97)</f>
        <v>0</v>
      </c>
      <c r="N91" s="1619">
        <f t="shared" si="24"/>
        <v>0</v>
      </c>
      <c r="O91" s="1619">
        <f t="shared" si="24"/>
        <v>0</v>
      </c>
      <c r="P91" s="1619">
        <f t="shared" si="24"/>
        <v>0</v>
      </c>
      <c r="Q91" s="1619">
        <f t="shared" si="24"/>
        <v>0</v>
      </c>
      <c r="R91" s="1619">
        <f t="shared" si="24"/>
        <v>0</v>
      </c>
      <c r="S91" s="1619">
        <f t="shared" si="9"/>
        <v>0</v>
      </c>
      <c r="T91" s="1619">
        <f>SUM(T92:T97)</f>
        <v>0</v>
      </c>
      <c r="U91" s="1619">
        <f>SUM(U92:U97)</f>
        <v>0</v>
      </c>
      <c r="V91" s="1620">
        <f t="shared" si="14"/>
        <v>0</v>
      </c>
      <c r="W91" s="697"/>
      <c r="X91" s="697"/>
    </row>
    <row r="92" spans="1:24" x14ac:dyDescent="0.2">
      <c r="A92" s="1574"/>
      <c r="B92" s="1513"/>
      <c r="C92" s="1513" t="s">
        <v>1217</v>
      </c>
      <c r="D92" s="1587" t="s">
        <v>1233</v>
      </c>
      <c r="E92" s="1627"/>
      <c r="F92" s="1592"/>
      <c r="G92" s="1592"/>
      <c r="H92" s="1619"/>
      <c r="I92" s="1619"/>
      <c r="J92" s="1619"/>
      <c r="K92" s="1619"/>
      <c r="L92" s="1619">
        <f t="shared" si="7"/>
        <v>0</v>
      </c>
      <c r="M92" s="1619"/>
      <c r="N92" s="1619"/>
      <c r="O92" s="1619"/>
      <c r="P92" s="1619"/>
      <c r="Q92" s="1619"/>
      <c r="R92" s="1619"/>
      <c r="S92" s="1619">
        <f t="shared" si="9"/>
        <v>0</v>
      </c>
      <c r="T92" s="1619"/>
      <c r="U92" s="1619"/>
      <c r="V92" s="1620">
        <f t="shared" si="14"/>
        <v>0</v>
      </c>
      <c r="W92" s="697"/>
      <c r="X92" s="697"/>
    </row>
    <row r="93" spans="1:24" x14ac:dyDescent="0.2">
      <c r="A93" s="1574"/>
      <c r="B93" s="1513"/>
      <c r="C93" s="1513" t="s">
        <v>1218</v>
      </c>
      <c r="D93" s="1513" t="s">
        <v>1234</v>
      </c>
      <c r="E93" s="1627"/>
      <c r="F93" s="1592"/>
      <c r="G93" s="1592"/>
      <c r="H93" s="1619"/>
      <c r="I93" s="1619"/>
      <c r="J93" s="1619"/>
      <c r="K93" s="1619"/>
      <c r="L93" s="1619">
        <f t="shared" si="7"/>
        <v>0</v>
      </c>
      <c r="M93" s="1619"/>
      <c r="N93" s="1619"/>
      <c r="O93" s="1619"/>
      <c r="P93" s="1619"/>
      <c r="Q93" s="1619"/>
      <c r="R93" s="1619"/>
      <c r="S93" s="1619">
        <f t="shared" si="9"/>
        <v>0</v>
      </c>
      <c r="T93" s="1619"/>
      <c r="U93" s="1619"/>
      <c r="V93" s="1620">
        <f t="shared" si="14"/>
        <v>0</v>
      </c>
      <c r="W93" s="697"/>
      <c r="X93" s="697"/>
    </row>
    <row r="94" spans="1:24" x14ac:dyDescent="0.2">
      <c r="A94" s="1574"/>
      <c r="B94" s="1513"/>
      <c r="C94" s="1513" t="s">
        <v>1219</v>
      </c>
      <c r="D94" s="1513" t="s">
        <v>1235</v>
      </c>
      <c r="E94" s="1627"/>
      <c r="F94" s="1592"/>
      <c r="G94" s="1592"/>
      <c r="H94" s="1619"/>
      <c r="I94" s="1619"/>
      <c r="J94" s="1619"/>
      <c r="K94" s="1619"/>
      <c r="L94" s="1619">
        <f>H94-I94-J94-K94</f>
        <v>0</v>
      </c>
      <c r="M94" s="1619"/>
      <c r="N94" s="1619"/>
      <c r="O94" s="1619"/>
      <c r="P94" s="1619"/>
      <c r="Q94" s="1619"/>
      <c r="R94" s="1619"/>
      <c r="S94" s="1619">
        <f>L94+M94+N94+O94-P94-Q94-R94</f>
        <v>0</v>
      </c>
      <c r="T94" s="1619"/>
      <c r="U94" s="1619"/>
      <c r="V94" s="1620">
        <f t="shared" si="14"/>
        <v>0</v>
      </c>
      <c r="W94" s="697"/>
      <c r="X94" s="697"/>
    </row>
    <row r="95" spans="1:24" x14ac:dyDescent="0.2">
      <c r="A95" s="1574"/>
      <c r="B95" s="1513"/>
      <c r="C95" s="1513" t="s">
        <v>1220</v>
      </c>
      <c r="D95" s="1513" t="s">
        <v>1236</v>
      </c>
      <c r="E95" s="1627"/>
      <c r="F95" s="1592"/>
      <c r="G95" s="1592"/>
      <c r="H95" s="1619"/>
      <c r="I95" s="1619"/>
      <c r="J95" s="1619"/>
      <c r="K95" s="1619"/>
      <c r="L95" s="1619">
        <f>H95-I95-J95-K95</f>
        <v>0</v>
      </c>
      <c r="M95" s="1619"/>
      <c r="N95" s="1619"/>
      <c r="O95" s="1619"/>
      <c r="P95" s="1619"/>
      <c r="Q95" s="1619"/>
      <c r="R95" s="1619"/>
      <c r="S95" s="1619">
        <f>L95+M95+N95+O95-P95-Q95-R95</f>
        <v>0</v>
      </c>
      <c r="T95" s="1619"/>
      <c r="U95" s="1619"/>
      <c r="V95" s="1620">
        <f t="shared" si="14"/>
        <v>0</v>
      </c>
      <c r="W95" s="697"/>
      <c r="X95" s="697"/>
    </row>
    <row r="96" spans="1:24" x14ac:dyDescent="0.2">
      <c r="A96" s="1574"/>
      <c r="B96" s="1513"/>
      <c r="C96" s="1513" t="s">
        <v>1221</v>
      </c>
      <c r="D96" s="1513" t="s">
        <v>1237</v>
      </c>
      <c r="E96" s="1627"/>
      <c r="F96" s="1592"/>
      <c r="G96" s="1592"/>
      <c r="H96" s="1619"/>
      <c r="I96" s="1619"/>
      <c r="J96" s="1619"/>
      <c r="K96" s="1619"/>
      <c r="L96" s="1619">
        <f>H96-I96-J96-K96</f>
        <v>0</v>
      </c>
      <c r="M96" s="1619"/>
      <c r="N96" s="1619"/>
      <c r="O96" s="1619"/>
      <c r="P96" s="1619"/>
      <c r="Q96" s="1619"/>
      <c r="R96" s="1619"/>
      <c r="S96" s="1619">
        <f>L96+M96+N96+O96-P96-Q96-R96</f>
        <v>0</v>
      </c>
      <c r="T96" s="1619"/>
      <c r="U96" s="1619"/>
      <c r="V96" s="1620">
        <f t="shared" si="14"/>
        <v>0</v>
      </c>
      <c r="W96" s="697"/>
      <c r="X96" s="697"/>
    </row>
    <row r="97" spans="1:24" x14ac:dyDescent="0.2">
      <c r="A97" s="1574"/>
      <c r="B97" s="1513"/>
      <c r="C97" s="1513" t="s">
        <v>1222</v>
      </c>
      <c r="D97" s="1513" t="s">
        <v>46</v>
      </c>
      <c r="E97" s="1627"/>
      <c r="F97" s="1592"/>
      <c r="G97" s="1592"/>
      <c r="H97" s="1619"/>
      <c r="I97" s="1619"/>
      <c r="J97" s="1619"/>
      <c r="K97" s="1619"/>
      <c r="L97" s="1619">
        <f>H97-I97-J97-K97</f>
        <v>0</v>
      </c>
      <c r="M97" s="1619"/>
      <c r="N97" s="1619"/>
      <c r="O97" s="1619"/>
      <c r="P97" s="1619"/>
      <c r="Q97" s="1619"/>
      <c r="R97" s="1619"/>
      <c r="S97" s="1619">
        <f>L97+M97+N97+O97-P97-Q97-R97</f>
        <v>0</v>
      </c>
      <c r="T97" s="1619"/>
      <c r="U97" s="1619"/>
      <c r="V97" s="1620">
        <f t="shared" si="14"/>
        <v>0</v>
      </c>
      <c r="W97" s="697"/>
      <c r="X97" s="697"/>
    </row>
    <row r="98" spans="1:24" s="866" customFormat="1" ht="15" thickBot="1" x14ac:dyDescent="0.25">
      <c r="A98" s="1581"/>
      <c r="B98" s="1582"/>
      <c r="C98" s="1582"/>
      <c r="D98" s="1582"/>
      <c r="E98" s="1624"/>
      <c r="F98" s="1625"/>
      <c r="G98" s="1624"/>
      <c r="H98" s="1615"/>
      <c r="I98" s="1615"/>
      <c r="J98" s="1615"/>
      <c r="K98" s="1615"/>
      <c r="L98" s="1615"/>
      <c r="M98" s="1615"/>
      <c r="N98" s="1615"/>
      <c r="O98" s="1615"/>
      <c r="P98" s="1615"/>
      <c r="Q98" s="1615"/>
      <c r="R98" s="1615"/>
      <c r="S98" s="1615"/>
      <c r="T98" s="1615"/>
      <c r="U98" s="1615"/>
      <c r="V98" s="1621"/>
      <c r="W98" s="865"/>
      <c r="X98" s="865"/>
    </row>
    <row r="99" spans="1:24" s="1021" customFormat="1" x14ac:dyDescent="0.2">
      <c r="A99" s="1575"/>
      <c r="B99" s="1510" t="s">
        <v>1709</v>
      </c>
      <c r="C99" s="1510"/>
      <c r="D99" s="1510"/>
      <c r="E99" s="1601">
        <f>E76+E47+E43+E38+E30</f>
        <v>0</v>
      </c>
      <c r="F99" s="1608">
        <f>F30</f>
        <v>0</v>
      </c>
      <c r="G99" s="1608">
        <f>G30+G38+G43</f>
        <v>0</v>
      </c>
      <c r="H99" s="1602">
        <f>H76+H47+H43+H38+H30</f>
        <v>0</v>
      </c>
      <c r="I99" s="1602">
        <f t="shared" ref="I99:V99" si="25">I76+I47+I43+I38+I30</f>
        <v>0</v>
      </c>
      <c r="J99" s="1602">
        <f t="shared" si="25"/>
        <v>0</v>
      </c>
      <c r="K99" s="1602">
        <f>K76+K47+K43+K38+K30</f>
        <v>0</v>
      </c>
      <c r="L99" s="1602">
        <f>L76+L47+L43+L38+L30</f>
        <v>0</v>
      </c>
      <c r="M99" s="1602">
        <f t="shared" si="25"/>
        <v>0</v>
      </c>
      <c r="N99" s="1602">
        <f t="shared" si="25"/>
        <v>0</v>
      </c>
      <c r="O99" s="1602">
        <f t="shared" si="25"/>
        <v>0</v>
      </c>
      <c r="P99" s="1602">
        <f t="shared" si="25"/>
        <v>0</v>
      </c>
      <c r="Q99" s="1602">
        <f t="shared" si="25"/>
        <v>0</v>
      </c>
      <c r="R99" s="1602">
        <f t="shared" si="25"/>
        <v>0</v>
      </c>
      <c r="S99" s="1602">
        <f t="shared" si="25"/>
        <v>0</v>
      </c>
      <c r="T99" s="1602">
        <f t="shared" si="25"/>
        <v>0</v>
      </c>
      <c r="U99" s="1602">
        <f t="shared" si="25"/>
        <v>0</v>
      </c>
      <c r="V99" s="1609">
        <f t="shared" si="25"/>
        <v>0</v>
      </c>
      <c r="W99" s="698"/>
      <c r="X99" s="698"/>
    </row>
    <row r="100" spans="1:24" s="866" customFormat="1" ht="14.25" x14ac:dyDescent="0.2">
      <c r="A100" s="1581"/>
      <c r="B100" s="1582"/>
      <c r="C100" s="1582"/>
      <c r="D100" s="1580"/>
      <c r="E100" s="1607"/>
      <c r="F100" s="1597"/>
      <c r="G100" s="1624"/>
      <c r="H100" s="1599"/>
      <c r="I100" s="1599"/>
      <c r="J100" s="1599"/>
      <c r="K100" s="1599"/>
      <c r="L100" s="1599"/>
      <c r="M100" s="1599"/>
      <c r="N100" s="1599"/>
      <c r="O100" s="1599"/>
      <c r="P100" s="1599"/>
      <c r="Q100" s="1599"/>
      <c r="R100" s="1599"/>
      <c r="S100" s="1599"/>
      <c r="T100" s="1599"/>
      <c r="U100" s="1599"/>
      <c r="V100" s="1600"/>
      <c r="W100" s="865"/>
      <c r="X100" s="865"/>
    </row>
    <row r="101" spans="1:24" x14ac:dyDescent="0.2">
      <c r="A101" s="1571">
        <v>14</v>
      </c>
      <c r="B101" s="1513" t="s">
        <v>1698</v>
      </c>
      <c r="C101" s="1513"/>
      <c r="D101" s="1587"/>
      <c r="E101" s="1622"/>
      <c r="F101" s="1630"/>
      <c r="G101" s="1654"/>
      <c r="H101" s="1617"/>
      <c r="I101" s="1617"/>
      <c r="J101" s="1617"/>
      <c r="K101" s="1617"/>
      <c r="L101" s="1617">
        <f>H101-I101-J101-K101</f>
        <v>0</v>
      </c>
      <c r="M101" s="1617"/>
      <c r="N101" s="1617"/>
      <c r="O101" s="1617"/>
      <c r="P101" s="1617"/>
      <c r="Q101" s="1617"/>
      <c r="R101" s="1617"/>
      <c r="S101" s="1617">
        <f t="shared" ref="S101:S124" si="26">L101+M101+N101+O101-P101-Q101-R101</f>
        <v>0</v>
      </c>
      <c r="T101" s="1617"/>
      <c r="U101" s="1617"/>
      <c r="V101" s="1618">
        <f t="shared" ref="V101:V124" si="27">S101+T101-U101</f>
        <v>0</v>
      </c>
      <c r="W101" s="697"/>
      <c r="X101" s="697"/>
    </row>
    <row r="102" spans="1:24" x14ac:dyDescent="0.2">
      <c r="A102" s="1571">
        <v>15</v>
      </c>
      <c r="B102" s="1513" t="s">
        <v>1699</v>
      </c>
      <c r="C102" s="1513"/>
      <c r="D102" s="1513"/>
      <c r="E102" s="1613"/>
      <c r="F102" s="1631"/>
      <c r="G102" s="1592"/>
      <c r="H102" s="1619"/>
      <c r="I102" s="1619"/>
      <c r="J102" s="1619"/>
      <c r="K102" s="1619"/>
      <c r="L102" s="1619">
        <f t="shared" ref="L102:L124" si="28">H102-I102-J102-K102</f>
        <v>0</v>
      </c>
      <c r="M102" s="1619"/>
      <c r="N102" s="1619"/>
      <c r="O102" s="1619"/>
      <c r="P102" s="1619"/>
      <c r="Q102" s="1619"/>
      <c r="R102" s="1619"/>
      <c r="S102" s="1619">
        <f t="shared" si="26"/>
        <v>0</v>
      </c>
      <c r="T102" s="1619"/>
      <c r="U102" s="1619"/>
      <c r="V102" s="1620">
        <f t="shared" si="27"/>
        <v>0</v>
      </c>
      <c r="W102" s="697"/>
      <c r="X102" s="697"/>
    </row>
    <row r="103" spans="1:24" x14ac:dyDescent="0.2">
      <c r="A103" s="1571">
        <v>16</v>
      </c>
      <c r="B103" s="1513" t="s">
        <v>1700</v>
      </c>
      <c r="C103" s="1513"/>
      <c r="D103" s="1513"/>
      <c r="E103" s="1613"/>
      <c r="F103" s="1654"/>
      <c r="G103" s="1592"/>
      <c r="H103" s="1619"/>
      <c r="I103" s="1619"/>
      <c r="J103" s="1619"/>
      <c r="K103" s="1619"/>
      <c r="L103" s="1619">
        <f t="shared" si="28"/>
        <v>0</v>
      </c>
      <c r="M103" s="1619"/>
      <c r="N103" s="1619"/>
      <c r="O103" s="1619"/>
      <c r="P103" s="1619"/>
      <c r="Q103" s="1619"/>
      <c r="R103" s="1619"/>
      <c r="S103" s="1619">
        <f t="shared" si="26"/>
        <v>0</v>
      </c>
      <c r="T103" s="1619"/>
      <c r="U103" s="1619"/>
      <c r="V103" s="1620">
        <f t="shared" si="27"/>
        <v>0</v>
      </c>
      <c r="W103" s="697"/>
      <c r="X103" s="697"/>
    </row>
    <row r="104" spans="1:24" x14ac:dyDescent="0.2">
      <c r="A104" s="1571">
        <v>17</v>
      </c>
      <c r="B104" s="1513" t="s">
        <v>1701</v>
      </c>
      <c r="C104" s="1513"/>
      <c r="D104" s="1513"/>
      <c r="E104" s="1627">
        <f t="shared" ref="E104:K104" si="29">SUM(E105:E106)</f>
        <v>0</v>
      </c>
      <c r="F104" s="1655">
        <f t="shared" si="29"/>
        <v>0</v>
      </c>
      <c r="G104" s="1655">
        <f t="shared" si="29"/>
        <v>0</v>
      </c>
      <c r="H104" s="1619">
        <f t="shared" si="29"/>
        <v>0</v>
      </c>
      <c r="I104" s="1619">
        <f t="shared" si="29"/>
        <v>0</v>
      </c>
      <c r="J104" s="1619">
        <f t="shared" si="29"/>
        <v>0</v>
      </c>
      <c r="K104" s="1619">
        <f t="shared" si="29"/>
        <v>0</v>
      </c>
      <c r="L104" s="1619">
        <f t="shared" si="28"/>
        <v>0</v>
      </c>
      <c r="M104" s="1619"/>
      <c r="N104" s="1619"/>
      <c r="O104" s="1619"/>
      <c r="P104" s="1619"/>
      <c r="Q104" s="1619"/>
      <c r="R104" s="1619"/>
      <c r="S104" s="1619">
        <f t="shared" si="26"/>
        <v>0</v>
      </c>
      <c r="T104" s="1619"/>
      <c r="U104" s="1619"/>
      <c r="V104" s="1620">
        <f t="shared" si="27"/>
        <v>0</v>
      </c>
      <c r="W104" s="697"/>
      <c r="X104" s="697"/>
    </row>
    <row r="105" spans="1:24" x14ac:dyDescent="0.2">
      <c r="A105" s="1571"/>
      <c r="B105" s="1513" t="s">
        <v>248</v>
      </c>
      <c r="C105" s="1513" t="s">
        <v>1254</v>
      </c>
      <c r="D105" s="1513"/>
      <c r="E105" s="1613"/>
      <c r="F105" s="1631"/>
      <c r="G105" s="1631"/>
      <c r="H105" s="1619"/>
      <c r="I105" s="1619"/>
      <c r="J105" s="1619"/>
      <c r="K105" s="1619"/>
      <c r="L105" s="1619">
        <f t="shared" si="28"/>
        <v>0</v>
      </c>
      <c r="M105" s="1619">
        <f t="shared" ref="M105:R105" si="30">SUM(M106:M107)</f>
        <v>0</v>
      </c>
      <c r="N105" s="1619">
        <f t="shared" si="30"/>
        <v>0</v>
      </c>
      <c r="O105" s="1619">
        <f t="shared" si="30"/>
        <v>0</v>
      </c>
      <c r="P105" s="1619">
        <f t="shared" si="30"/>
        <v>0</v>
      </c>
      <c r="Q105" s="1619">
        <f t="shared" si="30"/>
        <v>0</v>
      </c>
      <c r="R105" s="1619">
        <f t="shared" si="30"/>
        <v>0</v>
      </c>
      <c r="S105" s="1619">
        <f t="shared" si="26"/>
        <v>0</v>
      </c>
      <c r="T105" s="1619"/>
      <c r="U105" s="1619"/>
      <c r="V105" s="1620">
        <f t="shared" si="27"/>
        <v>0</v>
      </c>
      <c r="W105" s="697"/>
      <c r="X105" s="697"/>
    </row>
    <row r="106" spans="1:24" x14ac:dyDescent="0.2">
      <c r="A106" s="1571"/>
      <c r="B106" s="1513" t="s">
        <v>249</v>
      </c>
      <c r="C106" s="1513" t="s">
        <v>1255</v>
      </c>
      <c r="D106" s="1513"/>
      <c r="E106" s="1613"/>
      <c r="F106" s="1631"/>
      <c r="G106" s="1631"/>
      <c r="H106" s="1619"/>
      <c r="I106" s="1619"/>
      <c r="J106" s="1619"/>
      <c r="K106" s="1619"/>
      <c r="L106" s="1619">
        <f t="shared" si="28"/>
        <v>0</v>
      </c>
      <c r="M106" s="1619"/>
      <c r="N106" s="1619"/>
      <c r="O106" s="1619"/>
      <c r="P106" s="1619"/>
      <c r="Q106" s="1619"/>
      <c r="R106" s="1619"/>
      <c r="S106" s="1619">
        <f t="shared" si="26"/>
        <v>0</v>
      </c>
      <c r="T106" s="1619"/>
      <c r="U106" s="1619"/>
      <c r="V106" s="1620">
        <f t="shared" si="27"/>
        <v>0</v>
      </c>
      <c r="W106" s="697"/>
      <c r="X106" s="697"/>
    </row>
    <row r="107" spans="1:24" x14ac:dyDescent="0.2">
      <c r="A107" s="1571">
        <v>18</v>
      </c>
      <c r="B107" s="1513" t="s">
        <v>1702</v>
      </c>
      <c r="C107" s="1513"/>
      <c r="D107" s="1513"/>
      <c r="E107" s="1627">
        <f>SUM(E108:E112)</f>
        <v>0</v>
      </c>
      <c r="F107" s="1628">
        <f>SUM(F108)</f>
        <v>0</v>
      </c>
      <c r="G107" s="1654"/>
      <c r="H107" s="1619">
        <f>SUM(H108:H112)</f>
        <v>0</v>
      </c>
      <c r="I107" s="1619">
        <f>SUM(I108:I112)</f>
        <v>0</v>
      </c>
      <c r="J107" s="1619">
        <f>SUM(J108:J112)</f>
        <v>0</v>
      </c>
      <c r="K107" s="1619">
        <f>SUM(K108:K112)</f>
        <v>0</v>
      </c>
      <c r="L107" s="1619">
        <f t="shared" si="28"/>
        <v>0</v>
      </c>
      <c r="M107" s="1619">
        <f t="shared" ref="M107:R107" si="31">SUM(M108:M112)</f>
        <v>0</v>
      </c>
      <c r="N107" s="1619">
        <f t="shared" si="31"/>
        <v>0</v>
      </c>
      <c r="O107" s="1619">
        <f t="shared" si="31"/>
        <v>0</v>
      </c>
      <c r="P107" s="1619">
        <f t="shared" si="31"/>
        <v>0</v>
      </c>
      <c r="Q107" s="1619">
        <f t="shared" si="31"/>
        <v>0</v>
      </c>
      <c r="R107" s="1619">
        <f t="shared" si="31"/>
        <v>0</v>
      </c>
      <c r="S107" s="1619">
        <f t="shared" si="26"/>
        <v>0</v>
      </c>
      <c r="T107" s="1619"/>
      <c r="U107" s="1619"/>
      <c r="V107" s="1620">
        <f t="shared" si="27"/>
        <v>0</v>
      </c>
      <c r="W107" s="697"/>
      <c r="X107" s="697"/>
    </row>
    <row r="108" spans="1:24" ht="14.25" x14ac:dyDescent="0.2">
      <c r="A108" s="1571"/>
      <c r="B108" s="1513" t="s">
        <v>248</v>
      </c>
      <c r="C108" s="1513" t="s">
        <v>1192</v>
      </c>
      <c r="D108" s="1513"/>
      <c r="E108" s="1613"/>
      <c r="F108" s="1632"/>
      <c r="G108" s="1592"/>
      <c r="H108" s="1619"/>
      <c r="I108" s="1619"/>
      <c r="J108" s="1619"/>
      <c r="K108" s="1619"/>
      <c r="L108" s="1619">
        <f t="shared" si="28"/>
        <v>0</v>
      </c>
      <c r="M108" s="1619"/>
      <c r="N108" s="1619"/>
      <c r="O108" s="1619"/>
      <c r="P108" s="1619"/>
      <c r="Q108" s="1619"/>
      <c r="R108" s="1619"/>
      <c r="S108" s="1619">
        <f t="shared" si="26"/>
        <v>0</v>
      </c>
      <c r="T108" s="1619"/>
      <c r="U108" s="1619"/>
      <c r="V108" s="1620">
        <f t="shared" si="27"/>
        <v>0</v>
      </c>
      <c r="W108" s="697"/>
      <c r="X108" s="697"/>
    </row>
    <row r="109" spans="1:24" x14ac:dyDescent="0.2">
      <c r="A109" s="1571"/>
      <c r="B109" s="1513" t="s">
        <v>249</v>
      </c>
      <c r="C109" s="1513" t="s">
        <v>9</v>
      </c>
      <c r="D109" s="1513"/>
      <c r="E109" s="1613"/>
      <c r="F109" s="1654"/>
      <c r="G109" s="1592"/>
      <c r="H109" s="1619"/>
      <c r="I109" s="1619"/>
      <c r="J109" s="1619"/>
      <c r="K109" s="1619"/>
      <c r="L109" s="1619">
        <f t="shared" si="28"/>
        <v>0</v>
      </c>
      <c r="M109" s="1619"/>
      <c r="N109" s="1619"/>
      <c r="O109" s="1619"/>
      <c r="P109" s="1619"/>
      <c r="Q109" s="1619"/>
      <c r="R109" s="1619"/>
      <c r="S109" s="1619">
        <f t="shared" si="26"/>
        <v>0</v>
      </c>
      <c r="T109" s="1619"/>
      <c r="U109" s="1619"/>
      <c r="V109" s="1620">
        <f t="shared" si="27"/>
        <v>0</v>
      </c>
      <c r="W109" s="697"/>
      <c r="X109" s="697"/>
    </row>
    <row r="110" spans="1:24" x14ac:dyDescent="0.2">
      <c r="A110" s="1571"/>
      <c r="B110" s="1513" t="s">
        <v>250</v>
      </c>
      <c r="C110" s="1513" t="s">
        <v>1193</v>
      </c>
      <c r="D110" s="1513"/>
      <c r="E110" s="1613"/>
      <c r="F110" s="1592"/>
      <c r="G110" s="1592"/>
      <c r="H110" s="1619"/>
      <c r="I110" s="1619"/>
      <c r="J110" s="1619"/>
      <c r="K110" s="1619"/>
      <c r="L110" s="1619">
        <f t="shared" si="28"/>
        <v>0</v>
      </c>
      <c r="M110" s="1619"/>
      <c r="N110" s="1619"/>
      <c r="O110" s="1619"/>
      <c r="P110" s="1619"/>
      <c r="Q110" s="1619"/>
      <c r="R110" s="1619"/>
      <c r="S110" s="1619">
        <f t="shared" si="26"/>
        <v>0</v>
      </c>
      <c r="T110" s="1619"/>
      <c r="U110" s="1619"/>
      <c r="V110" s="1620">
        <f t="shared" si="27"/>
        <v>0</v>
      </c>
      <c r="W110" s="697"/>
      <c r="X110" s="697"/>
    </row>
    <row r="111" spans="1:24" x14ac:dyDescent="0.2">
      <c r="A111" s="1571"/>
      <c r="B111" s="1513" t="s">
        <v>456</v>
      </c>
      <c r="C111" s="1513" t="s">
        <v>1194</v>
      </c>
      <c r="D111" s="1513"/>
      <c r="E111" s="1627"/>
      <c r="F111" s="1592"/>
      <c r="G111" s="1592"/>
      <c r="H111" s="1619"/>
      <c r="I111" s="1619"/>
      <c r="J111" s="1619"/>
      <c r="K111" s="1619"/>
      <c r="L111" s="1619">
        <f t="shared" si="28"/>
        <v>0</v>
      </c>
      <c r="M111" s="1619"/>
      <c r="N111" s="1619"/>
      <c r="O111" s="1619"/>
      <c r="P111" s="1619"/>
      <c r="Q111" s="1619"/>
      <c r="R111" s="1619"/>
      <c r="S111" s="1619">
        <f t="shared" si="26"/>
        <v>0</v>
      </c>
      <c r="T111" s="1619"/>
      <c r="U111" s="1619"/>
      <c r="V111" s="1620">
        <f t="shared" si="27"/>
        <v>0</v>
      </c>
      <c r="W111" s="697"/>
      <c r="X111" s="697"/>
    </row>
    <row r="112" spans="1:24" x14ac:dyDescent="0.2">
      <c r="A112" s="1571"/>
      <c r="B112" s="1513" t="s">
        <v>457</v>
      </c>
      <c r="C112" s="1513" t="s">
        <v>1195</v>
      </c>
      <c r="D112" s="1513"/>
      <c r="E112" s="1627"/>
      <c r="F112" s="1592"/>
      <c r="G112" s="1592"/>
      <c r="H112" s="1619"/>
      <c r="I112" s="1619"/>
      <c r="J112" s="1619"/>
      <c r="K112" s="1619"/>
      <c r="L112" s="1619">
        <f t="shared" si="28"/>
        <v>0</v>
      </c>
      <c r="M112" s="1619"/>
      <c r="N112" s="1619"/>
      <c r="O112" s="1619"/>
      <c r="P112" s="1619"/>
      <c r="Q112" s="1619"/>
      <c r="R112" s="1619"/>
      <c r="S112" s="1619">
        <f t="shared" si="26"/>
        <v>0</v>
      </c>
      <c r="T112" s="1619"/>
      <c r="U112" s="1619"/>
      <c r="V112" s="1620">
        <f t="shared" si="27"/>
        <v>0</v>
      </c>
      <c r="W112" s="697"/>
      <c r="X112" s="697"/>
    </row>
    <row r="113" spans="1:24" x14ac:dyDescent="0.2">
      <c r="A113" s="1571">
        <v>19</v>
      </c>
      <c r="B113" s="1513" t="s">
        <v>1703</v>
      </c>
      <c r="C113" s="1513"/>
      <c r="D113" s="1513"/>
      <c r="E113" s="1627">
        <f>SUM(E114:E118)</f>
        <v>0</v>
      </c>
      <c r="F113" s="1592"/>
      <c r="G113" s="1592"/>
      <c r="H113" s="1619">
        <f>SUM(H114:H118)</f>
        <v>0</v>
      </c>
      <c r="I113" s="1619">
        <f>SUM(I114:I118)</f>
        <v>0</v>
      </c>
      <c r="J113" s="1619">
        <f>SUM(J114:J118)</f>
        <v>0</v>
      </c>
      <c r="K113" s="1619">
        <f>SUM(K114:K118)</f>
        <v>0</v>
      </c>
      <c r="L113" s="1619">
        <f t="shared" si="28"/>
        <v>0</v>
      </c>
      <c r="M113" s="1619">
        <f t="shared" ref="M113:R113" si="32">SUM(M114:M118)</f>
        <v>0</v>
      </c>
      <c r="N113" s="1619">
        <f t="shared" si="32"/>
        <v>0</v>
      </c>
      <c r="O113" s="1619">
        <f t="shared" si="32"/>
        <v>0</v>
      </c>
      <c r="P113" s="1619">
        <f t="shared" si="32"/>
        <v>0</v>
      </c>
      <c r="Q113" s="1619">
        <f t="shared" si="32"/>
        <v>0</v>
      </c>
      <c r="R113" s="1619">
        <f t="shared" si="32"/>
        <v>0</v>
      </c>
      <c r="S113" s="1619">
        <f t="shared" si="26"/>
        <v>0</v>
      </c>
      <c r="T113" s="1619"/>
      <c r="U113" s="1619"/>
      <c r="V113" s="1620">
        <f t="shared" si="27"/>
        <v>0</v>
      </c>
      <c r="W113" s="697"/>
      <c r="X113" s="697"/>
    </row>
    <row r="114" spans="1:24" x14ac:dyDescent="0.2">
      <c r="A114" s="1571"/>
      <c r="B114" s="1513" t="s">
        <v>248</v>
      </c>
      <c r="C114" s="1513" t="s">
        <v>1196</v>
      </c>
      <c r="D114" s="1513"/>
      <c r="E114" s="1627"/>
      <c r="F114" s="1592"/>
      <c r="G114" s="1592"/>
      <c r="H114" s="1619"/>
      <c r="I114" s="1619"/>
      <c r="J114" s="1619"/>
      <c r="K114" s="1619"/>
      <c r="L114" s="1619">
        <f t="shared" si="28"/>
        <v>0</v>
      </c>
      <c r="M114" s="1619"/>
      <c r="N114" s="1619"/>
      <c r="O114" s="1619"/>
      <c r="P114" s="1619"/>
      <c r="Q114" s="1619"/>
      <c r="R114" s="1619"/>
      <c r="S114" s="1619">
        <f t="shared" si="26"/>
        <v>0</v>
      </c>
      <c r="T114" s="1619"/>
      <c r="U114" s="1619"/>
      <c r="V114" s="1620">
        <f t="shared" si="27"/>
        <v>0</v>
      </c>
      <c r="W114" s="697"/>
      <c r="X114" s="697"/>
    </row>
    <row r="115" spans="1:24" x14ac:dyDescent="0.2">
      <c r="A115" s="1571"/>
      <c r="B115" s="1513" t="s">
        <v>249</v>
      </c>
      <c r="C115" s="1513" t="s">
        <v>1197</v>
      </c>
      <c r="D115" s="1513"/>
      <c r="E115" s="1627"/>
      <c r="F115" s="1592"/>
      <c r="G115" s="1592"/>
      <c r="H115" s="1619"/>
      <c r="I115" s="1619"/>
      <c r="J115" s="1619"/>
      <c r="K115" s="1619"/>
      <c r="L115" s="1619">
        <f t="shared" si="28"/>
        <v>0</v>
      </c>
      <c r="M115" s="1619"/>
      <c r="N115" s="1619"/>
      <c r="O115" s="1619"/>
      <c r="P115" s="1619"/>
      <c r="Q115" s="1619"/>
      <c r="R115" s="1619"/>
      <c r="S115" s="1619">
        <f t="shared" si="26"/>
        <v>0</v>
      </c>
      <c r="T115" s="1619"/>
      <c r="U115" s="1619"/>
      <c r="V115" s="1620">
        <f t="shared" si="27"/>
        <v>0</v>
      </c>
      <c r="W115" s="697"/>
      <c r="X115" s="697"/>
    </row>
    <row r="116" spans="1:24" x14ac:dyDescent="0.2">
      <c r="A116" s="1571"/>
      <c r="B116" s="1513" t="s">
        <v>250</v>
      </c>
      <c r="C116" s="1513" t="s">
        <v>1198</v>
      </c>
      <c r="D116" s="1513"/>
      <c r="E116" s="1613"/>
      <c r="F116" s="1592"/>
      <c r="G116" s="1592"/>
      <c r="H116" s="1619"/>
      <c r="I116" s="1619"/>
      <c r="J116" s="1619"/>
      <c r="K116" s="1619"/>
      <c r="L116" s="1619">
        <f t="shared" si="28"/>
        <v>0</v>
      </c>
      <c r="M116" s="1619"/>
      <c r="N116" s="1619"/>
      <c r="O116" s="1619"/>
      <c r="P116" s="1619"/>
      <c r="Q116" s="1619"/>
      <c r="R116" s="1619"/>
      <c r="S116" s="1619">
        <f t="shared" si="26"/>
        <v>0</v>
      </c>
      <c r="T116" s="1619"/>
      <c r="U116" s="1619"/>
      <c r="V116" s="1620">
        <f t="shared" si="27"/>
        <v>0</v>
      </c>
      <c r="W116" s="697"/>
      <c r="X116" s="697"/>
    </row>
    <row r="117" spans="1:24" x14ac:dyDescent="0.2">
      <c r="A117" s="1571"/>
      <c r="B117" s="1513" t="s">
        <v>456</v>
      </c>
      <c r="C117" s="1513" t="s">
        <v>1199</v>
      </c>
      <c r="D117" s="1513"/>
      <c r="E117" s="1613"/>
      <c r="F117" s="1592"/>
      <c r="G117" s="1592"/>
      <c r="H117" s="1619"/>
      <c r="I117" s="1619"/>
      <c r="J117" s="1619"/>
      <c r="K117" s="1619"/>
      <c r="L117" s="1619">
        <f t="shared" si="28"/>
        <v>0</v>
      </c>
      <c r="M117" s="1619"/>
      <c r="N117" s="1619"/>
      <c r="O117" s="1619"/>
      <c r="P117" s="1619"/>
      <c r="Q117" s="1619"/>
      <c r="R117" s="1619"/>
      <c r="S117" s="1619">
        <f t="shared" si="26"/>
        <v>0</v>
      </c>
      <c r="T117" s="1619"/>
      <c r="U117" s="1619"/>
      <c r="V117" s="1620">
        <f t="shared" si="27"/>
        <v>0</v>
      </c>
      <c r="W117" s="697"/>
      <c r="X117" s="697"/>
    </row>
    <row r="118" spans="1:24" x14ac:dyDescent="0.2">
      <c r="A118" s="1571"/>
      <c r="B118" s="1513" t="s">
        <v>457</v>
      </c>
      <c r="C118" s="1513" t="s">
        <v>1200</v>
      </c>
      <c r="D118" s="1513"/>
      <c r="E118" s="1613"/>
      <c r="F118" s="1592"/>
      <c r="G118" s="1592"/>
      <c r="H118" s="1619"/>
      <c r="I118" s="1619"/>
      <c r="J118" s="1619"/>
      <c r="K118" s="1619"/>
      <c r="L118" s="1619">
        <f t="shared" si="28"/>
        <v>0</v>
      </c>
      <c r="M118" s="1619"/>
      <c r="N118" s="1619"/>
      <c r="O118" s="1619"/>
      <c r="P118" s="1619"/>
      <c r="Q118" s="1619"/>
      <c r="R118" s="1619"/>
      <c r="S118" s="1619">
        <f t="shared" si="26"/>
        <v>0</v>
      </c>
      <c r="T118" s="1619"/>
      <c r="U118" s="1619"/>
      <c r="V118" s="1620">
        <f t="shared" si="27"/>
        <v>0</v>
      </c>
      <c r="W118" s="697"/>
      <c r="X118" s="697"/>
    </row>
    <row r="119" spans="1:24" x14ac:dyDescent="0.2">
      <c r="A119" s="1571">
        <v>20</v>
      </c>
      <c r="B119" s="1513" t="s">
        <v>1704</v>
      </c>
      <c r="C119" s="1513"/>
      <c r="D119" s="1513"/>
      <c r="E119" s="1613"/>
      <c r="F119" s="1592"/>
      <c r="G119" s="1592"/>
      <c r="H119" s="1619"/>
      <c r="I119" s="1619"/>
      <c r="J119" s="1619"/>
      <c r="K119" s="1619"/>
      <c r="L119" s="1619">
        <f t="shared" si="28"/>
        <v>0</v>
      </c>
      <c r="M119" s="1619"/>
      <c r="N119" s="1619"/>
      <c r="O119" s="1619"/>
      <c r="P119" s="1619"/>
      <c r="Q119" s="1619"/>
      <c r="R119" s="1619"/>
      <c r="S119" s="1619">
        <f t="shared" si="26"/>
        <v>0</v>
      </c>
      <c r="T119" s="1619"/>
      <c r="U119" s="1619"/>
      <c r="V119" s="1620">
        <f t="shared" si="27"/>
        <v>0</v>
      </c>
      <c r="W119" s="697"/>
      <c r="X119" s="697"/>
    </row>
    <row r="120" spans="1:24" x14ac:dyDescent="0.2">
      <c r="A120" s="1571">
        <v>21</v>
      </c>
      <c r="B120" s="1513" t="s">
        <v>1705</v>
      </c>
      <c r="C120" s="1513"/>
      <c r="D120" s="1513"/>
      <c r="E120" s="1613"/>
      <c r="F120" s="1592"/>
      <c r="G120" s="1592"/>
      <c r="H120" s="1619"/>
      <c r="I120" s="1619"/>
      <c r="J120" s="1619"/>
      <c r="K120" s="1619"/>
      <c r="L120" s="1619">
        <f t="shared" si="28"/>
        <v>0</v>
      </c>
      <c r="M120" s="1619"/>
      <c r="N120" s="1619"/>
      <c r="O120" s="1619"/>
      <c r="P120" s="1619"/>
      <c r="Q120" s="1619"/>
      <c r="R120" s="1619"/>
      <c r="S120" s="1619">
        <f t="shared" si="26"/>
        <v>0</v>
      </c>
      <c r="T120" s="1619"/>
      <c r="U120" s="1619"/>
      <c r="V120" s="1620">
        <f t="shared" si="27"/>
        <v>0</v>
      </c>
      <c r="W120" s="697"/>
      <c r="X120" s="697"/>
    </row>
    <row r="121" spans="1:24" x14ac:dyDescent="0.2">
      <c r="A121" s="1571">
        <v>22</v>
      </c>
      <c r="B121" s="1513" t="s">
        <v>1706</v>
      </c>
      <c r="C121" s="1513"/>
      <c r="D121" s="1513"/>
      <c r="E121" s="1613"/>
      <c r="F121" s="1592"/>
      <c r="G121" s="1592"/>
      <c r="H121" s="1619"/>
      <c r="I121" s="1619"/>
      <c r="J121" s="1619"/>
      <c r="K121" s="1619"/>
      <c r="L121" s="1619">
        <f t="shared" si="28"/>
        <v>0</v>
      </c>
      <c r="M121" s="1619"/>
      <c r="N121" s="1619"/>
      <c r="O121" s="1619"/>
      <c r="P121" s="1619"/>
      <c r="Q121" s="1619"/>
      <c r="R121" s="1619"/>
      <c r="S121" s="1619">
        <f t="shared" si="26"/>
        <v>0</v>
      </c>
      <c r="T121" s="1619"/>
      <c r="U121" s="1619"/>
      <c r="V121" s="1620">
        <f t="shared" si="27"/>
        <v>0</v>
      </c>
      <c r="W121" s="697"/>
      <c r="X121" s="697"/>
    </row>
    <row r="122" spans="1:24" x14ac:dyDescent="0.2">
      <c r="A122" s="1571">
        <v>23</v>
      </c>
      <c r="B122" s="1513" t="s">
        <v>1707</v>
      </c>
      <c r="C122" s="1513"/>
      <c r="D122" s="1513"/>
      <c r="E122" s="1613"/>
      <c r="F122" s="1592"/>
      <c r="G122" s="1592"/>
      <c r="H122" s="1619"/>
      <c r="I122" s="1619"/>
      <c r="J122" s="1619"/>
      <c r="K122" s="1619"/>
      <c r="L122" s="1619">
        <f t="shared" si="28"/>
        <v>0</v>
      </c>
      <c r="M122" s="1619"/>
      <c r="N122" s="1619"/>
      <c r="O122" s="1619"/>
      <c r="P122" s="1619"/>
      <c r="Q122" s="1619"/>
      <c r="R122" s="1619"/>
      <c r="S122" s="1619">
        <f t="shared" si="26"/>
        <v>0</v>
      </c>
      <c r="T122" s="1619"/>
      <c r="U122" s="1619"/>
      <c r="V122" s="1620">
        <f t="shared" si="27"/>
        <v>0</v>
      </c>
      <c r="W122" s="697"/>
      <c r="X122" s="697"/>
    </row>
    <row r="123" spans="1:24" ht="24" customHeight="1" x14ac:dyDescent="0.2">
      <c r="A123" s="1571">
        <v>24</v>
      </c>
      <c r="B123" s="3664" t="s">
        <v>2864</v>
      </c>
      <c r="C123" s="3665"/>
      <c r="D123" s="3665"/>
      <c r="E123" s="1613"/>
      <c r="F123" s="1592"/>
      <c r="G123" s="1592"/>
      <c r="H123" s="1632"/>
      <c r="I123" s="1632"/>
      <c r="J123" s="1632"/>
      <c r="K123" s="1632"/>
      <c r="L123" s="1619">
        <f t="shared" si="28"/>
        <v>0</v>
      </c>
      <c r="M123" s="1619"/>
      <c r="N123" s="1619"/>
      <c r="O123" s="1619"/>
      <c r="P123" s="1619"/>
      <c r="Q123" s="1619"/>
      <c r="R123" s="1619"/>
      <c r="S123" s="1619">
        <f t="shared" si="26"/>
        <v>0</v>
      </c>
      <c r="T123" s="1619"/>
      <c r="U123" s="1619"/>
      <c r="V123" s="1620">
        <f t="shared" si="27"/>
        <v>0</v>
      </c>
      <c r="W123" s="697"/>
      <c r="X123" s="697"/>
    </row>
    <row r="124" spans="1:24" x14ac:dyDescent="0.2">
      <c r="A124" s="1571">
        <v>25</v>
      </c>
      <c r="B124" s="1513" t="s">
        <v>2820</v>
      </c>
      <c r="C124" s="1513"/>
      <c r="D124" s="1513"/>
      <c r="E124" s="1613"/>
      <c r="F124" s="1592"/>
      <c r="G124" s="1592"/>
      <c r="H124" s="1619"/>
      <c r="I124" s="1619"/>
      <c r="J124" s="1619"/>
      <c r="K124" s="1619"/>
      <c r="L124" s="1619">
        <f t="shared" si="28"/>
        <v>0</v>
      </c>
      <c r="M124" s="1619"/>
      <c r="N124" s="1619"/>
      <c r="O124" s="1619"/>
      <c r="P124" s="1619"/>
      <c r="Q124" s="1619"/>
      <c r="R124" s="1619"/>
      <c r="S124" s="1619">
        <f t="shared" si="26"/>
        <v>0</v>
      </c>
      <c r="T124" s="1619"/>
      <c r="U124" s="1619"/>
      <c r="V124" s="1620">
        <f t="shared" si="27"/>
        <v>0</v>
      </c>
      <c r="W124" s="697"/>
      <c r="X124" s="697"/>
    </row>
    <row r="125" spans="1:24" s="867" customFormat="1" ht="15" thickBot="1" x14ac:dyDescent="0.25">
      <c r="A125" s="1578"/>
      <c r="B125" s="1582"/>
      <c r="C125" s="1580"/>
      <c r="D125" s="1582"/>
      <c r="E125" s="1624"/>
      <c r="F125" s="1625"/>
      <c r="G125" s="1625"/>
      <c r="H125" s="1615"/>
      <c r="I125" s="1615"/>
      <c r="J125" s="1615"/>
      <c r="K125" s="1615"/>
      <c r="L125" s="1615"/>
      <c r="M125" s="1629"/>
      <c r="N125" s="1629"/>
      <c r="O125" s="1629"/>
      <c r="P125" s="1629"/>
      <c r="Q125" s="1629"/>
      <c r="R125" s="1629"/>
      <c r="S125" s="1615"/>
      <c r="T125" s="1615"/>
      <c r="U125" s="1615"/>
      <c r="V125" s="1621"/>
      <c r="W125" s="868"/>
      <c r="X125" s="868"/>
    </row>
    <row r="126" spans="1:24" s="1021" customFormat="1" x14ac:dyDescent="0.2">
      <c r="A126" s="1575"/>
      <c r="B126" s="1510" t="s">
        <v>1710</v>
      </c>
      <c r="C126" s="1510"/>
      <c r="D126" s="1510"/>
      <c r="E126" s="1601">
        <f>E101+E102+E103+E113+E123+E107+E104+E119+E120+E121+E122+E124</f>
        <v>0</v>
      </c>
      <c r="F126" s="1608">
        <f>F101+F102+F104+F107</f>
        <v>0</v>
      </c>
      <c r="G126" s="1608">
        <f>G104</f>
        <v>0</v>
      </c>
      <c r="H126" s="1601">
        <f t="shared" ref="H126:V126" si="33">H101+H102+H103+H113+H123+H107+H104+H119+H120+H121+H122+H124</f>
        <v>0</v>
      </c>
      <c r="I126" s="1601">
        <f t="shared" si="33"/>
        <v>0</v>
      </c>
      <c r="J126" s="1601">
        <f t="shared" si="33"/>
        <v>0</v>
      </c>
      <c r="K126" s="1601">
        <f t="shared" si="33"/>
        <v>0</v>
      </c>
      <c r="L126" s="1601">
        <f t="shared" si="33"/>
        <v>0</v>
      </c>
      <c r="M126" s="1601">
        <f t="shared" si="33"/>
        <v>0</v>
      </c>
      <c r="N126" s="1601">
        <f t="shared" si="33"/>
        <v>0</v>
      </c>
      <c r="O126" s="1601">
        <f t="shared" si="33"/>
        <v>0</v>
      </c>
      <c r="P126" s="1601">
        <f t="shared" si="33"/>
        <v>0</v>
      </c>
      <c r="Q126" s="1601">
        <f t="shared" si="33"/>
        <v>0</v>
      </c>
      <c r="R126" s="1601">
        <f t="shared" si="33"/>
        <v>0</v>
      </c>
      <c r="S126" s="1601">
        <f t="shared" si="33"/>
        <v>0</v>
      </c>
      <c r="T126" s="1601">
        <f t="shared" si="33"/>
        <v>0</v>
      </c>
      <c r="U126" s="1601">
        <f t="shared" si="33"/>
        <v>0</v>
      </c>
      <c r="V126" s="1610">
        <f t="shared" si="33"/>
        <v>0</v>
      </c>
      <c r="W126" s="698"/>
      <c r="X126" s="698"/>
    </row>
    <row r="127" spans="1:24" s="867" customFormat="1" x14ac:dyDescent="0.2">
      <c r="A127" s="1578"/>
      <c r="B127" s="1580"/>
      <c r="C127" s="1580"/>
      <c r="D127" s="1582"/>
      <c r="E127" s="1607"/>
      <c r="F127" s="1607"/>
      <c r="G127" s="1607"/>
      <c r="H127" s="1599"/>
      <c r="I127" s="1599"/>
      <c r="J127" s="1599"/>
      <c r="K127" s="1599"/>
      <c r="L127" s="1599"/>
      <c r="M127" s="1599"/>
      <c r="N127" s="1599"/>
      <c r="O127" s="1599"/>
      <c r="P127" s="1599"/>
      <c r="Q127" s="1599"/>
      <c r="R127" s="1599"/>
      <c r="S127" s="1599"/>
      <c r="T127" s="1599"/>
      <c r="U127" s="1599"/>
      <c r="V127" s="1606"/>
    </row>
    <row r="128" spans="1:24" s="867" customFormat="1" ht="13.5" thickBot="1" x14ac:dyDescent="0.25">
      <c r="A128" s="1584"/>
      <c r="B128" s="1585"/>
      <c r="C128" s="1585"/>
      <c r="D128" s="1588"/>
      <c r="E128" s="1593"/>
      <c r="F128" s="1593"/>
      <c r="G128" s="1593"/>
      <c r="H128" s="1594"/>
      <c r="I128" s="1594"/>
      <c r="J128" s="1594"/>
      <c r="K128" s="1594"/>
      <c r="L128" s="1594"/>
      <c r="M128" s="1594"/>
      <c r="N128" s="1594"/>
      <c r="O128" s="1594"/>
      <c r="P128" s="1594"/>
      <c r="Q128" s="1594"/>
      <c r="R128" s="1594"/>
      <c r="S128" s="1594"/>
      <c r="T128" s="1594"/>
      <c r="U128" s="1594"/>
      <c r="V128" s="1595"/>
    </row>
    <row r="129" spans="1:22" s="1021" customFormat="1" ht="13.5" thickBot="1" x14ac:dyDescent="0.25">
      <c r="A129" s="699" t="s">
        <v>251</v>
      </c>
      <c r="B129" s="1296"/>
      <c r="C129" s="1296"/>
      <c r="D129" s="1296"/>
      <c r="E129" s="700">
        <f>E123+E113+E103+E102+E101+E76+E47+E43+E38+E26+E25+E24+E20+E19+E18+E17+E12+E107+E104+E119+E120+E121+E122+E30+E124</f>
        <v>0</v>
      </c>
      <c r="F129" s="700">
        <f t="shared" ref="F129:V129" si="34">F123+F113+F103+F102+F101+F76+F47+F43+F38+F26+F25+F24+F20+F19+F18+F17+F12+F107+F104+F119+F120+F121+F122+F30+F124</f>
        <v>0</v>
      </c>
      <c r="G129" s="700">
        <f t="shared" si="34"/>
        <v>0</v>
      </c>
      <c r="H129" s="700">
        <f t="shared" si="34"/>
        <v>0</v>
      </c>
      <c r="I129" s="700">
        <f t="shared" si="34"/>
        <v>0</v>
      </c>
      <c r="J129" s="700">
        <f t="shared" si="34"/>
        <v>0</v>
      </c>
      <c r="K129" s="700">
        <f t="shared" si="34"/>
        <v>0</v>
      </c>
      <c r="L129" s="700">
        <f t="shared" si="34"/>
        <v>0</v>
      </c>
      <c r="M129" s="700">
        <f t="shared" si="34"/>
        <v>0</v>
      </c>
      <c r="N129" s="700">
        <f t="shared" si="34"/>
        <v>0</v>
      </c>
      <c r="O129" s="700">
        <f t="shared" si="34"/>
        <v>0</v>
      </c>
      <c r="P129" s="700">
        <f t="shared" si="34"/>
        <v>0</v>
      </c>
      <c r="Q129" s="700">
        <f t="shared" si="34"/>
        <v>0</v>
      </c>
      <c r="R129" s="700">
        <f t="shared" si="34"/>
        <v>0</v>
      </c>
      <c r="S129" s="700">
        <f t="shared" si="34"/>
        <v>0</v>
      </c>
      <c r="T129" s="700">
        <f t="shared" si="34"/>
        <v>0</v>
      </c>
      <c r="U129" s="700">
        <f t="shared" si="34"/>
        <v>0</v>
      </c>
      <c r="V129" s="700">
        <f t="shared" si="34"/>
        <v>0</v>
      </c>
    </row>
    <row r="130" spans="1:22" s="697" customFormat="1" x14ac:dyDescent="0.2">
      <c r="A130" s="701"/>
      <c r="B130" s="1297"/>
      <c r="E130" s="702"/>
      <c r="F130" s="702"/>
      <c r="G130" s="702"/>
    </row>
    <row r="131" spans="1:22" ht="13.5" thickBot="1" x14ac:dyDescent="0.25">
      <c r="A131" s="862" t="s">
        <v>2865</v>
      </c>
      <c r="M131" s="16"/>
      <c r="N131" s="16"/>
    </row>
    <row r="132" spans="1:22" ht="14.25" x14ac:dyDescent="0.2">
      <c r="A132" s="1648">
        <v>1</v>
      </c>
      <c r="B132" s="3668"/>
      <c r="C132" s="3668"/>
      <c r="D132" s="3669"/>
      <c r="E132" s="1633"/>
      <c r="F132" s="1634"/>
      <c r="G132" s="1634"/>
      <c r="H132" s="1635"/>
      <c r="I132" s="1635"/>
      <c r="J132" s="1635"/>
      <c r="K132" s="1635"/>
      <c r="L132" s="1636">
        <f>H132-I132-J132-K132</f>
        <v>0</v>
      </c>
      <c r="M132" s="1636"/>
      <c r="N132" s="1636"/>
      <c r="O132" s="1636"/>
      <c r="P132" s="1636"/>
      <c r="Q132" s="1636"/>
      <c r="R132" s="1636"/>
      <c r="S132" s="1636">
        <f>L132+M132+N132+O132-P132-Q132-R132</f>
        <v>0</v>
      </c>
      <c r="T132" s="1636"/>
      <c r="U132" s="1636"/>
      <c r="V132" s="1637">
        <f>S132+T132-U132</f>
        <v>0</v>
      </c>
    </row>
    <row r="133" spans="1:22" ht="14.25" x14ac:dyDescent="0.2">
      <c r="A133" s="1571">
        <v>2</v>
      </c>
      <c r="B133" s="3662"/>
      <c r="C133" s="3662"/>
      <c r="D133" s="3663"/>
      <c r="E133" s="1638"/>
      <c r="F133" s="1639"/>
      <c r="G133" s="1639"/>
      <c r="H133" s="1640"/>
      <c r="I133" s="1640"/>
      <c r="J133" s="1640"/>
      <c r="K133" s="1640"/>
      <c r="L133" s="1641">
        <f t="shared" ref="L133:L141" si="35">H133-I133-J133-K133</f>
        <v>0</v>
      </c>
      <c r="M133" s="1641"/>
      <c r="N133" s="1641"/>
      <c r="O133" s="1641"/>
      <c r="P133" s="1641"/>
      <c r="Q133" s="1641"/>
      <c r="R133" s="1641"/>
      <c r="S133" s="1641">
        <f t="shared" ref="S133:S141" si="36">L133+M133+N133+O133-P133-Q133-R133</f>
        <v>0</v>
      </c>
      <c r="T133" s="1641"/>
      <c r="U133" s="1641"/>
      <c r="V133" s="1642">
        <f t="shared" ref="V133:V141" si="37">S133+T133-U133</f>
        <v>0</v>
      </c>
    </row>
    <row r="134" spans="1:22" ht="14.25" x14ac:dyDescent="0.2">
      <c r="A134" s="1571">
        <v>3</v>
      </c>
      <c r="B134" s="3662"/>
      <c r="C134" s="3662"/>
      <c r="D134" s="3663"/>
      <c r="E134" s="1638"/>
      <c r="F134" s="1639"/>
      <c r="G134" s="1639"/>
      <c r="H134" s="1640"/>
      <c r="I134" s="1640"/>
      <c r="J134" s="1640"/>
      <c r="K134" s="1640"/>
      <c r="L134" s="1641">
        <f t="shared" si="35"/>
        <v>0</v>
      </c>
      <c r="M134" s="1641"/>
      <c r="N134" s="1641"/>
      <c r="O134" s="1641"/>
      <c r="P134" s="1641"/>
      <c r="Q134" s="1641"/>
      <c r="R134" s="1641"/>
      <c r="S134" s="1641">
        <f t="shared" si="36"/>
        <v>0</v>
      </c>
      <c r="T134" s="1641"/>
      <c r="U134" s="1641"/>
      <c r="V134" s="1642">
        <f t="shared" si="37"/>
        <v>0</v>
      </c>
    </row>
    <row r="135" spans="1:22" ht="14.25" x14ac:dyDescent="0.2">
      <c r="A135" s="1571">
        <v>4</v>
      </c>
      <c r="B135" s="3662"/>
      <c r="C135" s="3662"/>
      <c r="D135" s="3663"/>
      <c r="E135" s="1638"/>
      <c r="F135" s="1639"/>
      <c r="G135" s="1639"/>
      <c r="H135" s="1640"/>
      <c r="I135" s="1640"/>
      <c r="J135" s="1640"/>
      <c r="K135" s="1640"/>
      <c r="L135" s="1641">
        <f t="shared" si="35"/>
        <v>0</v>
      </c>
      <c r="M135" s="1641"/>
      <c r="N135" s="1641"/>
      <c r="O135" s="1641"/>
      <c r="P135" s="1641"/>
      <c r="Q135" s="1641"/>
      <c r="R135" s="1641"/>
      <c r="S135" s="1641">
        <f t="shared" si="36"/>
        <v>0</v>
      </c>
      <c r="T135" s="1641"/>
      <c r="U135" s="1641"/>
      <c r="V135" s="1642">
        <f t="shared" si="37"/>
        <v>0</v>
      </c>
    </row>
    <row r="136" spans="1:22" ht="14.25" x14ac:dyDescent="0.2">
      <c r="A136" s="1571">
        <v>5</v>
      </c>
      <c r="B136" s="3662"/>
      <c r="C136" s="3662"/>
      <c r="D136" s="3663"/>
      <c r="E136" s="1638"/>
      <c r="F136" s="1639"/>
      <c r="G136" s="1639"/>
      <c r="H136" s="1640"/>
      <c r="I136" s="1640"/>
      <c r="J136" s="1640"/>
      <c r="K136" s="1640"/>
      <c r="L136" s="1641">
        <f t="shared" si="35"/>
        <v>0</v>
      </c>
      <c r="M136" s="1641"/>
      <c r="N136" s="1641"/>
      <c r="O136" s="1641"/>
      <c r="P136" s="1641"/>
      <c r="Q136" s="1641"/>
      <c r="R136" s="1641"/>
      <c r="S136" s="1641">
        <f t="shared" si="36"/>
        <v>0</v>
      </c>
      <c r="T136" s="1641"/>
      <c r="U136" s="1641"/>
      <c r="V136" s="1642">
        <f t="shared" si="37"/>
        <v>0</v>
      </c>
    </row>
    <row r="137" spans="1:22" ht="14.25" x14ac:dyDescent="0.2">
      <c r="A137" s="1571">
        <v>6</v>
      </c>
      <c r="B137" s="3662"/>
      <c r="C137" s="3662"/>
      <c r="D137" s="3663"/>
      <c r="E137" s="1638"/>
      <c r="F137" s="1639"/>
      <c r="G137" s="1639"/>
      <c r="H137" s="1640"/>
      <c r="I137" s="1640"/>
      <c r="J137" s="1640"/>
      <c r="K137" s="1640"/>
      <c r="L137" s="1641">
        <f t="shared" si="35"/>
        <v>0</v>
      </c>
      <c r="M137" s="1641"/>
      <c r="N137" s="1641"/>
      <c r="O137" s="1641"/>
      <c r="P137" s="1641"/>
      <c r="Q137" s="1641"/>
      <c r="R137" s="1641"/>
      <c r="S137" s="1641">
        <f t="shared" si="36"/>
        <v>0</v>
      </c>
      <c r="T137" s="1641"/>
      <c r="U137" s="1641"/>
      <c r="V137" s="1642">
        <f t="shared" si="37"/>
        <v>0</v>
      </c>
    </row>
    <row r="138" spans="1:22" ht="14.25" x14ac:dyDescent="0.2">
      <c r="A138" s="1571">
        <v>7</v>
      </c>
      <c r="B138" s="3662"/>
      <c r="C138" s="3662"/>
      <c r="D138" s="3663"/>
      <c r="E138" s="1638"/>
      <c r="F138" s="1639"/>
      <c r="G138" s="1639"/>
      <c r="H138" s="1640"/>
      <c r="I138" s="1640"/>
      <c r="J138" s="1640"/>
      <c r="K138" s="1640"/>
      <c r="L138" s="1641">
        <f t="shared" si="35"/>
        <v>0</v>
      </c>
      <c r="M138" s="1641"/>
      <c r="N138" s="1641"/>
      <c r="O138" s="1641"/>
      <c r="P138" s="1641"/>
      <c r="Q138" s="1641"/>
      <c r="R138" s="1641"/>
      <c r="S138" s="1641">
        <f t="shared" si="36"/>
        <v>0</v>
      </c>
      <c r="T138" s="1641"/>
      <c r="U138" s="1641"/>
      <c r="V138" s="1642">
        <f t="shared" si="37"/>
        <v>0</v>
      </c>
    </row>
    <row r="139" spans="1:22" ht="14.25" x14ac:dyDescent="0.2">
      <c r="A139" s="1571">
        <v>8</v>
      </c>
      <c r="B139" s="3662"/>
      <c r="C139" s="3662"/>
      <c r="D139" s="3663"/>
      <c r="E139" s="1638"/>
      <c r="F139" s="1639"/>
      <c r="G139" s="1639"/>
      <c r="H139" s="1640"/>
      <c r="I139" s="1640"/>
      <c r="J139" s="1640"/>
      <c r="K139" s="1640"/>
      <c r="L139" s="1641">
        <f t="shared" si="35"/>
        <v>0</v>
      </c>
      <c r="M139" s="1641"/>
      <c r="N139" s="1641"/>
      <c r="O139" s="1641"/>
      <c r="P139" s="1641"/>
      <c r="Q139" s="1641"/>
      <c r="R139" s="1641"/>
      <c r="S139" s="1641">
        <f t="shared" si="36"/>
        <v>0</v>
      </c>
      <c r="T139" s="1641"/>
      <c r="U139" s="1641"/>
      <c r="V139" s="1642">
        <f t="shared" si="37"/>
        <v>0</v>
      </c>
    </row>
    <row r="140" spans="1:22" ht="14.25" x14ac:dyDescent="0.2">
      <c r="A140" s="1571">
        <v>9</v>
      </c>
      <c r="B140" s="3662"/>
      <c r="C140" s="3662"/>
      <c r="D140" s="3663"/>
      <c r="E140" s="1638"/>
      <c r="F140" s="1639"/>
      <c r="G140" s="1639"/>
      <c r="H140" s="1640"/>
      <c r="I140" s="1640"/>
      <c r="J140" s="1640"/>
      <c r="K140" s="1640"/>
      <c r="L140" s="1641">
        <f t="shared" si="35"/>
        <v>0</v>
      </c>
      <c r="M140" s="1641"/>
      <c r="N140" s="1641"/>
      <c r="O140" s="1641"/>
      <c r="P140" s="1641"/>
      <c r="Q140" s="1641"/>
      <c r="R140" s="1641"/>
      <c r="S140" s="1641">
        <f t="shared" si="36"/>
        <v>0</v>
      </c>
      <c r="T140" s="1641"/>
      <c r="U140" s="1641"/>
      <c r="V140" s="1642">
        <f t="shared" si="37"/>
        <v>0</v>
      </c>
    </row>
    <row r="141" spans="1:22" ht="15" thickBot="1" x14ac:dyDescent="0.25">
      <c r="A141" s="1653">
        <v>10</v>
      </c>
      <c r="B141" s="3635"/>
      <c r="C141" s="3635"/>
      <c r="D141" s="3636"/>
      <c r="E141" s="1643"/>
      <c r="F141" s="1644"/>
      <c r="G141" s="1644"/>
      <c r="H141" s="1645"/>
      <c r="I141" s="1645"/>
      <c r="J141" s="1645"/>
      <c r="K141" s="1645"/>
      <c r="L141" s="1646">
        <f t="shared" si="35"/>
        <v>0</v>
      </c>
      <c r="M141" s="1646"/>
      <c r="N141" s="1646"/>
      <c r="O141" s="1646"/>
      <c r="P141" s="1646"/>
      <c r="Q141" s="1646"/>
      <c r="R141" s="1646"/>
      <c r="S141" s="1646">
        <f t="shared" si="36"/>
        <v>0</v>
      </c>
      <c r="T141" s="1646"/>
      <c r="U141" s="1646"/>
      <c r="V141" s="1647">
        <f t="shared" si="37"/>
        <v>0</v>
      </c>
    </row>
    <row r="142" spans="1:22" s="1280" customFormat="1" ht="15.75" customHeight="1" thickBot="1" x14ac:dyDescent="0.25">
      <c r="A142" s="3655" t="s">
        <v>2313</v>
      </c>
      <c r="B142" s="3656"/>
      <c r="C142" s="3656"/>
      <c r="D142" s="3657"/>
      <c r="E142" s="1650">
        <f>SUM(E132:E141)</f>
        <v>0</v>
      </c>
      <c r="F142" s="1651">
        <f t="shared" ref="F142:V142" si="38">SUM(F132:F141)</f>
        <v>0</v>
      </c>
      <c r="G142" s="1651">
        <f t="shared" si="38"/>
        <v>0</v>
      </c>
      <c r="H142" s="1651">
        <f t="shared" si="38"/>
        <v>0</v>
      </c>
      <c r="I142" s="1651">
        <f t="shared" si="38"/>
        <v>0</v>
      </c>
      <c r="J142" s="1651">
        <f t="shared" si="38"/>
        <v>0</v>
      </c>
      <c r="K142" s="1651">
        <f t="shared" si="38"/>
        <v>0</v>
      </c>
      <c r="L142" s="1651">
        <f t="shared" si="38"/>
        <v>0</v>
      </c>
      <c r="M142" s="1651">
        <f t="shared" si="38"/>
        <v>0</v>
      </c>
      <c r="N142" s="1651">
        <f t="shared" si="38"/>
        <v>0</v>
      </c>
      <c r="O142" s="1651">
        <f t="shared" si="38"/>
        <v>0</v>
      </c>
      <c r="P142" s="1651">
        <f t="shared" si="38"/>
        <v>0</v>
      </c>
      <c r="Q142" s="1651">
        <f t="shared" si="38"/>
        <v>0</v>
      </c>
      <c r="R142" s="1651">
        <f t="shared" si="38"/>
        <v>0</v>
      </c>
      <c r="S142" s="1651">
        <f t="shared" si="38"/>
        <v>0</v>
      </c>
      <c r="T142" s="1651">
        <f t="shared" si="38"/>
        <v>0</v>
      </c>
      <c r="U142" s="1651">
        <f t="shared" si="38"/>
        <v>0</v>
      </c>
      <c r="V142" s="1652">
        <f t="shared" si="38"/>
        <v>0</v>
      </c>
    </row>
    <row r="143" spans="1:22" x14ac:dyDescent="0.2">
      <c r="B143" s="864"/>
    </row>
    <row r="144" spans="1:22" x14ac:dyDescent="0.2">
      <c r="A144" s="1560" t="s">
        <v>2866</v>
      </c>
    </row>
    <row r="145" spans="1:22" x14ac:dyDescent="0.2">
      <c r="A145" s="20" t="s">
        <v>2867</v>
      </c>
      <c r="B145" s="20"/>
      <c r="C145" s="20"/>
      <c r="D145" s="20"/>
      <c r="E145" s="20"/>
      <c r="F145" s="20"/>
      <c r="G145" s="20"/>
      <c r="H145" s="20"/>
      <c r="I145" s="20"/>
      <c r="J145" s="20"/>
      <c r="K145" s="20"/>
      <c r="L145" s="20"/>
      <c r="M145" s="20"/>
      <c r="N145" s="20"/>
      <c r="O145" s="20"/>
      <c r="P145" s="20"/>
      <c r="Q145" s="20"/>
      <c r="R145" s="20"/>
      <c r="S145" s="20"/>
      <c r="T145" s="20"/>
      <c r="U145" s="20"/>
      <c r="V145" s="20"/>
    </row>
    <row r="146" spans="1:22" x14ac:dyDescent="0.2">
      <c r="A146" s="20" t="s">
        <v>2868</v>
      </c>
      <c r="B146" s="4"/>
      <c r="C146" s="4"/>
      <c r="D146" s="4"/>
      <c r="E146" s="4"/>
      <c r="F146" s="4"/>
      <c r="G146" s="4"/>
      <c r="H146" s="4"/>
      <c r="I146" s="4"/>
      <c r="J146" s="4"/>
      <c r="K146" s="4"/>
      <c r="L146" s="4"/>
      <c r="M146" s="4"/>
      <c r="N146" s="4"/>
      <c r="O146" s="4"/>
      <c r="P146" s="4"/>
      <c r="Q146" s="4"/>
      <c r="R146" s="4"/>
      <c r="S146" s="4"/>
      <c r="T146" s="4"/>
      <c r="U146" s="4"/>
      <c r="V146" s="4"/>
    </row>
    <row r="147" spans="1:22" x14ac:dyDescent="0.2">
      <c r="A147" s="20" t="s">
        <v>2870</v>
      </c>
    </row>
  </sheetData>
  <protectedRanges>
    <protectedRange sqref="J4:J6" name="Range31_1_1_1_1"/>
    <protectedRange password="CE2C" sqref="T113:U113 E113 H113:K113 M113:R114" name="Range6_1_1_1_1_1_1"/>
    <protectedRange password="CE2C" sqref="E38 M38:R38 T38:V38 G38:K38" name="Range3_1_1_1_1_1_1"/>
    <protectedRange password="CE2C" sqref="G99 G76:G97 F31:F34 G101:G103 F76:F99 G12:G26 E12:F12 F62:G75 F36:F61 F102:F103 F13:F26 L13:L21 H12:V12 S13:S20 V13:V20 L23:L27 S24:S26 V24:V26 S30:S37 V30:V37 S43:S97 L29:L98 G47:G61 F132:G141 S132:S141 L132:L141 G28 F28:F29 S102:S124 L100:L125 F105:G126" name="Range1_1_1_1_1_1_2"/>
    <protectedRange sqref="E39:E42 G39:G42" name="Range11_1_1_1_1_1_1"/>
    <protectedRange sqref="E92:E97 E56:E61 E63:E68 E49:E54 E70:E75" name="Range12_1_1_1_2_1_2"/>
    <protectedRange sqref="E114:E115 E121:E122 E124" name="Range14_1_1_1_1_1_1"/>
    <protectedRange sqref="E47:E75 E92:E97 H47:K48 H55:K55 H62:K62 H69:K69 M47:R48 M55:R55 M62:R62 M69:R69 T47:U48 T55:U55 T62:U62 T69:U69 H77:K77 H84:K84 H91:K91 M77:R77 M84:R84 M91:R91 T77:U77 T84:U84 T91:U91" name="Range18_1_1_1_2_1_2"/>
    <protectedRange sqref="T123:U123 T105:U106 T103 T98:U98 T100:U100 T108:U112 T132:U141" name="Range29_1_1_1_1"/>
    <protectedRange sqref="T114:U122 T124:U124" name="Range30_1_1_1_1_1_1"/>
    <protectedRange sqref="H13:K20 H24:K26 H39:K42 H44:K46 H54:K54 H56:K61 H63:K68 H70:K75 M39:R42 M44:R46 M54:R54 M56:R61 M63:R68 M70:R75 T39:U42 T44:U46 T54:U54 T56:U61 T63:U68 T70:U75 H85:K90 H78:K83 M85:R90 M78:R83 T85:U90 T78:U83 H101:K103 H105:K106 H108:K112 H114:K122 M102:R104 M106:R106 M109:R112 M132:R141 H124:K124 M115:R124" name="Range2_1_2_1_1_2"/>
    <protectedRange sqref="M13:O16" name="Range2_1_3_1_1_1"/>
    <protectedRange sqref="P13" name="Range2_1_4_1_1_1"/>
    <protectedRange sqref="T13:U16" name="Range26_1_2_1_1_1_1"/>
    <protectedRange sqref="M17" name="Range2_1_6_1_1_1"/>
    <protectedRange sqref="T17:U17" name="Range26_1_3_1_1_1"/>
    <protectedRange sqref="T24:U24" name="Range26_1_4_1_1_1"/>
    <protectedRange sqref="E44:E46" name="Range12_1_1_1_1_1_1_2"/>
    <protectedRange sqref="E44:E46" name="Range18_1_1_1_1_1_1_2"/>
    <protectedRange sqref="E85:E90 E78:E83" name="Range12_1_2_1_1_1"/>
    <protectedRange sqref="E77:E91" name="Range18_1_2_1_1_1"/>
    <protectedRange sqref="E102" name="Range13_1_2_1_1_1"/>
    <protectedRange sqref="T102:U102" name="Range13_1_4_1_1_1"/>
    <protectedRange sqref="E103" name="Range13_1_5_1_1_1"/>
    <protectedRange sqref="U103" name="Range29_1_1_1_1_1_1_1"/>
    <protectedRange password="CE2C" sqref="E13" name="Range1_1_1_1_1_1_1_1"/>
    <protectedRange sqref="E14:E17" name="Range2_1_2_1_1_1_1"/>
    <protectedRange sqref="E24" name="Range2_1_7_1_1_1"/>
    <protectedRange sqref="G44:G46" name="Range12_1_1_1_1_1_1_1_1"/>
    <protectedRange sqref="G44:G46" name="Range18_1_1_1_1_1_1_1_1"/>
    <protectedRange sqref="H49:K53 M49:R53 T49:U53" name="Range12_1_1_1_2_1_1_1"/>
    <protectedRange sqref="H49:K53 M49:R53 T49:U53" name="Range18_1_1_1_2_1_1_1"/>
    <protectedRange sqref="H97:K97 M97:R97 T97:U97" name="Range12_1_1_1_2_3_1"/>
    <protectedRange sqref="H97:K97 M97:R97 T97:U97" name="Range18_1_1_1_2_3_1"/>
    <protectedRange sqref="H92:K96 M92:R96 T92:U96" name="Range12_1_6_1_1_1"/>
    <protectedRange sqref="H92:K96 M92:R96 T92:U96" name="Range18_1_6_1_1_1"/>
    <protectedRange sqref="E116:E120" name="Range14_1_1_1_1_2_1"/>
  </protectedRanges>
  <mergeCells count="31">
    <mergeCell ref="A142:D142"/>
    <mergeCell ref="V7:V9"/>
    <mergeCell ref="J8:K8"/>
    <mergeCell ref="N8:O8"/>
    <mergeCell ref="Q8:R8"/>
    <mergeCell ref="B136:D136"/>
    <mergeCell ref="B123:D123"/>
    <mergeCell ref="A10:D10"/>
    <mergeCell ref="B132:D132"/>
    <mergeCell ref="B133:D133"/>
    <mergeCell ref="B134:D134"/>
    <mergeCell ref="B135:D135"/>
    <mergeCell ref="B137:D137"/>
    <mergeCell ref="B138:D138"/>
    <mergeCell ref="B139:D139"/>
    <mergeCell ref="B140:D140"/>
    <mergeCell ref="B141:D141"/>
    <mergeCell ref="A2:V2"/>
    <mergeCell ref="A4:V4"/>
    <mergeCell ref="A7:D9"/>
    <mergeCell ref="E7:E9"/>
    <mergeCell ref="F7:F9"/>
    <mergeCell ref="G7:G9"/>
    <mergeCell ref="H7:H9"/>
    <mergeCell ref="I7:K7"/>
    <mergeCell ref="L7:L9"/>
    <mergeCell ref="M7:O7"/>
    <mergeCell ref="P7:R7"/>
    <mergeCell ref="S7:S9"/>
    <mergeCell ref="T7:T8"/>
    <mergeCell ref="U7:U8"/>
  </mergeCells>
  <hyperlinks>
    <hyperlink ref="X1" location="Content!A1" display="Content"/>
  </hyperlinks>
  <pageMargins left="0.98425196850393704" right="0.51181102362204722" top="0.98425196850393704" bottom="0.51181102362204722" header="0.19685039370078741" footer="0.19685039370078741"/>
  <pageSetup paperSize="5" scale="42" fitToHeight="0" orientation="landscape" r:id="rId1"/>
  <headerFooter>
    <oddFooter>&amp;R&amp;"-,Bold"Page 17</oddFooter>
  </headerFooter>
  <rowBreaks count="1" manualBreakCount="1">
    <brk id="90" max="21" man="1"/>
  </rowBreaks>
  <colBreaks count="1" manualBreakCount="1">
    <brk id="22"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FF99"/>
    <pageSetUpPr fitToPage="1"/>
  </sheetPr>
  <dimension ref="A1:Y146"/>
  <sheetViews>
    <sheetView showGridLines="0" zoomScale="85" zoomScaleNormal="85" zoomScaleSheetLayoutView="70" workbookViewId="0">
      <pane xSplit="4" ySplit="10" topLeftCell="H11" activePane="bottomRight" state="frozen"/>
      <selection activeCell="E12" sqref="E12"/>
      <selection pane="topRight" activeCell="E12" sqref="E12"/>
      <selection pane="bottomLeft" activeCell="E12" sqref="E12"/>
      <selection pane="bottomRight" activeCell="Y1" sqref="Y1"/>
    </sheetView>
  </sheetViews>
  <sheetFormatPr defaultColWidth="9.140625" defaultRowHeight="12.75" x14ac:dyDescent="0.2"/>
  <cols>
    <col min="1" max="2" width="3.42578125" style="703" customWidth="1"/>
    <col min="3" max="3" width="5.28515625" style="703" customWidth="1"/>
    <col min="4" max="4" width="26.42578125" style="703" bestFit="1" customWidth="1"/>
    <col min="5" max="5" width="8.85546875" style="703" bestFit="1" customWidth="1"/>
    <col min="6" max="6" width="18.28515625" style="703" customWidth="1"/>
    <col min="7" max="8" width="17.42578125" style="703" bestFit="1" customWidth="1"/>
    <col min="9" max="9" width="13.140625" style="703" customWidth="1"/>
    <col min="10" max="10" width="18.28515625" style="703" customWidth="1"/>
    <col min="11" max="11" width="17.42578125" style="703" bestFit="1" customWidth="1"/>
    <col min="12" max="13" width="13.140625" style="703" customWidth="1"/>
    <col min="14" max="14" width="15" style="703" bestFit="1" customWidth="1"/>
    <col min="15" max="15" width="17.42578125" style="703" bestFit="1" customWidth="1"/>
    <col min="16" max="16" width="13.140625" style="703" customWidth="1"/>
    <col min="17" max="17" width="18.28515625" style="703" customWidth="1"/>
    <col min="18" max="19" width="16.7109375" style="703" customWidth="1"/>
    <col min="20" max="20" width="19.28515625" style="703" bestFit="1" customWidth="1"/>
    <col min="21" max="21" width="20.28515625" style="703" customWidth="1"/>
    <col min="22" max="22" width="14" style="703" customWidth="1"/>
    <col min="23" max="23" width="17.140625" style="703" customWidth="1"/>
    <col min="24" max="24" width="3.7109375" style="703" customWidth="1"/>
    <col min="25" max="25" width="10" style="703" bestFit="1" customWidth="1"/>
    <col min="26" max="16384" width="9.140625" style="703"/>
  </cols>
  <sheetData>
    <row r="1" spans="1:25" ht="14.25" thickTop="1" thickBot="1" x14ac:dyDescent="0.25">
      <c r="A1" s="1658"/>
      <c r="B1" s="1658"/>
      <c r="C1" s="1658"/>
      <c r="D1" s="1658"/>
      <c r="E1" s="1658"/>
      <c r="F1" s="1658"/>
      <c r="G1" s="1658"/>
      <c r="H1" s="1658"/>
      <c r="I1" s="1658"/>
      <c r="J1" s="1658"/>
      <c r="K1" s="1658"/>
      <c r="L1" s="1658"/>
      <c r="M1" s="1658"/>
      <c r="N1" s="1658"/>
      <c r="O1" s="1658"/>
      <c r="P1" s="1658"/>
      <c r="Q1" s="1658"/>
      <c r="R1" s="1658"/>
      <c r="S1" s="1658"/>
      <c r="T1" s="1658"/>
      <c r="U1" s="1658"/>
      <c r="V1" s="1658"/>
      <c r="W1" s="1658"/>
      <c r="Y1" s="3117" t="s">
        <v>2247</v>
      </c>
    </row>
    <row r="2" spans="1:25" s="1032" customFormat="1" ht="16.5" thickTop="1" x14ac:dyDescent="0.2">
      <c r="A2" s="3682" t="s">
        <v>2222</v>
      </c>
      <c r="B2" s="3682"/>
      <c r="C2" s="3682"/>
      <c r="D2" s="3682"/>
      <c r="E2" s="3682"/>
      <c r="F2" s="3682"/>
      <c r="G2" s="3682"/>
      <c r="H2" s="3682"/>
      <c r="I2" s="3682"/>
      <c r="J2" s="3682"/>
      <c r="K2" s="3682"/>
      <c r="L2" s="3682"/>
      <c r="M2" s="3682"/>
      <c r="N2" s="3682"/>
      <c r="O2" s="3682"/>
      <c r="P2" s="3682"/>
      <c r="Q2" s="3682"/>
      <c r="R2" s="3682"/>
      <c r="S2" s="3682"/>
      <c r="T2" s="3682"/>
      <c r="U2" s="3682"/>
      <c r="V2" s="3682"/>
      <c r="W2" s="1659"/>
    </row>
    <row r="3" spans="1:25" s="704" customFormat="1" ht="15.75" x14ac:dyDescent="0.25">
      <c r="A3" s="1563"/>
      <c r="B3" s="1563"/>
      <c r="C3" s="1563"/>
      <c r="D3" s="1563"/>
      <c r="E3" s="1563"/>
      <c r="F3" s="1563"/>
      <c r="G3" s="1563"/>
      <c r="H3" s="1563"/>
      <c r="I3" s="1563"/>
      <c r="J3" s="1563"/>
      <c r="K3" s="1563"/>
      <c r="L3" s="1563"/>
      <c r="M3" s="1563"/>
      <c r="N3" s="1563"/>
      <c r="O3" s="1563"/>
      <c r="P3" s="1563"/>
      <c r="Q3" s="1563"/>
      <c r="R3" s="1563"/>
      <c r="S3" s="1563"/>
      <c r="T3" s="1563"/>
      <c r="U3" s="1563"/>
      <c r="V3" s="1563"/>
      <c r="W3" s="1563"/>
    </row>
    <row r="4" spans="1:25" s="704" customFormat="1" ht="15.75" x14ac:dyDescent="0.25">
      <c r="A4" s="3638" t="s">
        <v>1201</v>
      </c>
      <c r="B4" s="3638"/>
      <c r="C4" s="3638"/>
      <c r="D4" s="3638"/>
      <c r="E4" s="3638"/>
      <c r="F4" s="3638"/>
      <c r="G4" s="3638"/>
      <c r="H4" s="3638"/>
      <c r="I4" s="3638"/>
      <c r="J4" s="3638"/>
      <c r="K4" s="3638"/>
      <c r="L4" s="3638"/>
      <c r="M4" s="3638"/>
      <c r="N4" s="3638"/>
      <c r="O4" s="3638"/>
      <c r="P4" s="3638"/>
      <c r="Q4" s="3638"/>
      <c r="R4" s="3638"/>
      <c r="S4" s="3638"/>
      <c r="T4" s="3638"/>
      <c r="U4" s="3638"/>
      <c r="V4" s="3638"/>
      <c r="W4" s="1660"/>
    </row>
    <row r="5" spans="1:25" s="704" customFormat="1" ht="15.75" x14ac:dyDescent="0.25">
      <c r="A5" s="1561"/>
      <c r="B5" s="1562"/>
      <c r="C5" s="1562"/>
      <c r="D5" s="1661" t="s">
        <v>252</v>
      </c>
      <c r="E5" s="1662"/>
      <c r="F5" s="1663" t="s">
        <v>252</v>
      </c>
      <c r="G5" s="1661" t="s">
        <v>252</v>
      </c>
      <c r="H5" s="1661" t="s">
        <v>252</v>
      </c>
      <c r="I5" s="1661"/>
      <c r="J5" s="1661" t="s">
        <v>252</v>
      </c>
      <c r="K5" s="1661" t="s">
        <v>252</v>
      </c>
      <c r="L5" s="1661"/>
      <c r="M5" s="1661"/>
      <c r="N5" s="1661" t="s">
        <v>252</v>
      </c>
      <c r="O5" s="1661"/>
      <c r="P5" s="1661"/>
      <c r="Q5" s="1661" t="s">
        <v>252</v>
      </c>
      <c r="R5" s="1664"/>
      <c r="S5" s="1664"/>
      <c r="T5" s="1664"/>
      <c r="U5" s="1562"/>
      <c r="V5" s="1562"/>
      <c r="W5" s="1562"/>
    </row>
    <row r="6" spans="1:25" s="704" customFormat="1" ht="16.5" thickBot="1" x14ac:dyDescent="0.3">
      <c r="A6" s="1665"/>
      <c r="B6" s="1666"/>
      <c r="C6" s="1666"/>
      <c r="D6" s="1667" t="s">
        <v>252</v>
      </c>
      <c r="E6" s="1668"/>
      <c r="F6" s="1669" t="s">
        <v>252</v>
      </c>
      <c r="G6" s="1667" t="s">
        <v>252</v>
      </c>
      <c r="H6" s="1667" t="s">
        <v>252</v>
      </c>
      <c r="I6" s="1667"/>
      <c r="J6" s="1667" t="s">
        <v>252</v>
      </c>
      <c r="K6" s="1667" t="s">
        <v>252</v>
      </c>
      <c r="L6" s="1667"/>
      <c r="M6" s="1667"/>
      <c r="N6" s="1667" t="s">
        <v>252</v>
      </c>
      <c r="O6" s="1667"/>
      <c r="P6" s="1667"/>
      <c r="Q6" s="1667" t="s">
        <v>252</v>
      </c>
      <c r="R6" s="1670"/>
      <c r="S6" s="1670"/>
      <c r="T6" s="1670"/>
      <c r="U6" s="1666"/>
      <c r="V6" s="1666"/>
      <c r="W6" s="1666"/>
    </row>
    <row r="7" spans="1:25" s="705" customFormat="1" ht="15.75" x14ac:dyDescent="0.25">
      <c r="A7" s="3683" t="s">
        <v>281</v>
      </c>
      <c r="B7" s="3684"/>
      <c r="C7" s="3684"/>
      <c r="D7" s="3685"/>
      <c r="E7" s="3644" t="s">
        <v>1711</v>
      </c>
      <c r="F7" s="3646" t="s">
        <v>1994</v>
      </c>
      <c r="G7" s="3688" t="s">
        <v>1993</v>
      </c>
      <c r="H7" s="3689"/>
      <c r="I7" s="3690"/>
      <c r="J7" s="3646" t="s">
        <v>1712</v>
      </c>
      <c r="K7" s="3691" t="s">
        <v>1713</v>
      </c>
      <c r="L7" s="3692"/>
      <c r="M7" s="3693"/>
      <c r="N7" s="3691" t="s">
        <v>1714</v>
      </c>
      <c r="O7" s="3692"/>
      <c r="P7" s="3693"/>
      <c r="Q7" s="3646" t="s">
        <v>1715</v>
      </c>
      <c r="R7" s="3672" t="s">
        <v>1716</v>
      </c>
      <c r="S7" s="3672" t="s">
        <v>1717</v>
      </c>
      <c r="T7" s="3672" t="s">
        <v>2042</v>
      </c>
      <c r="U7" s="3673" t="s">
        <v>1718</v>
      </c>
      <c r="V7" s="3677" t="s">
        <v>2052</v>
      </c>
      <c r="W7" s="3680" t="s">
        <v>2033</v>
      </c>
    </row>
    <row r="8" spans="1:25" s="706" customFormat="1" x14ac:dyDescent="0.25">
      <c r="A8" s="3686"/>
      <c r="B8" s="3618"/>
      <c r="C8" s="3618"/>
      <c r="D8" s="3619"/>
      <c r="E8" s="3645"/>
      <c r="F8" s="3601"/>
      <c r="G8" s="1291" t="s">
        <v>280</v>
      </c>
      <c r="H8" s="3661" t="s">
        <v>1689</v>
      </c>
      <c r="I8" s="3661"/>
      <c r="J8" s="3601"/>
      <c r="K8" s="1291" t="s">
        <v>280</v>
      </c>
      <c r="L8" s="3661" t="s">
        <v>1689</v>
      </c>
      <c r="M8" s="3661"/>
      <c r="N8" s="1291" t="s">
        <v>280</v>
      </c>
      <c r="O8" s="3661" t="s">
        <v>1689</v>
      </c>
      <c r="P8" s="3661"/>
      <c r="Q8" s="3601"/>
      <c r="R8" s="3630"/>
      <c r="S8" s="3630"/>
      <c r="T8" s="3630"/>
      <c r="U8" s="3633"/>
      <c r="V8" s="3678"/>
      <c r="W8" s="3681"/>
    </row>
    <row r="9" spans="1:25" s="706" customFormat="1" x14ac:dyDescent="0.25">
      <c r="A9" s="3687"/>
      <c r="B9" s="3621"/>
      <c r="C9" s="3621"/>
      <c r="D9" s="3622"/>
      <c r="E9" s="3645"/>
      <c r="F9" s="3602"/>
      <c r="G9" s="402" t="s">
        <v>246</v>
      </c>
      <c r="H9" s="1292" t="s">
        <v>288</v>
      </c>
      <c r="I9" s="1292" t="s">
        <v>46</v>
      </c>
      <c r="J9" s="3602"/>
      <c r="K9" s="402" t="s">
        <v>246</v>
      </c>
      <c r="L9" s="1292" t="s">
        <v>288</v>
      </c>
      <c r="M9" s="1292" t="s">
        <v>46</v>
      </c>
      <c r="N9" s="402" t="s">
        <v>246</v>
      </c>
      <c r="O9" s="1292" t="s">
        <v>288</v>
      </c>
      <c r="P9" s="1292" t="s">
        <v>46</v>
      </c>
      <c r="Q9" s="3602"/>
      <c r="R9" s="3631"/>
      <c r="S9" s="3631"/>
      <c r="T9" s="3631"/>
      <c r="U9" s="3634"/>
      <c r="V9" s="3679"/>
      <c r="W9" s="3681"/>
    </row>
    <row r="10" spans="1:25" ht="13.5" thickBot="1" x14ac:dyDescent="0.25">
      <c r="A10" s="3666" t="s">
        <v>70</v>
      </c>
      <c r="B10" s="3667"/>
      <c r="C10" s="3667"/>
      <c r="D10" s="3667"/>
      <c r="E10" s="1293" t="s">
        <v>71</v>
      </c>
      <c r="F10" s="1293" t="s">
        <v>72</v>
      </c>
      <c r="G10" s="1293" t="s">
        <v>73</v>
      </c>
      <c r="H10" s="1293" t="s">
        <v>74</v>
      </c>
      <c r="I10" s="1293" t="s">
        <v>267</v>
      </c>
      <c r="J10" s="1293" t="s">
        <v>268</v>
      </c>
      <c r="K10" s="1293" t="s">
        <v>269</v>
      </c>
      <c r="L10" s="1293" t="s">
        <v>270</v>
      </c>
      <c r="M10" s="1293" t="s">
        <v>271</v>
      </c>
      <c r="N10" s="1293" t="s">
        <v>272</v>
      </c>
      <c r="O10" s="1293" t="s">
        <v>273</v>
      </c>
      <c r="P10" s="1293" t="s">
        <v>274</v>
      </c>
      <c r="Q10" s="1293" t="s">
        <v>275</v>
      </c>
      <c r="R10" s="1293" t="s">
        <v>276</v>
      </c>
      <c r="S10" s="1293" t="s">
        <v>277</v>
      </c>
      <c r="T10" s="1293" t="s">
        <v>278</v>
      </c>
      <c r="U10" s="1293" t="s">
        <v>327</v>
      </c>
      <c r="V10" s="1299" t="s">
        <v>340</v>
      </c>
      <c r="W10" s="869" t="s">
        <v>622</v>
      </c>
    </row>
    <row r="11" spans="1:25" x14ac:dyDescent="0.2">
      <c r="A11" s="1570"/>
      <c r="B11" s="1507"/>
      <c r="C11" s="1507"/>
      <c r="D11" s="1508"/>
      <c r="E11" s="1671"/>
      <c r="F11" s="1527"/>
      <c r="G11" s="1527"/>
      <c r="H11" s="1527"/>
      <c r="I11" s="1527"/>
      <c r="J11" s="1527"/>
      <c r="K11" s="1527"/>
      <c r="L11" s="1527"/>
      <c r="M11" s="1527"/>
      <c r="N11" s="1527"/>
      <c r="O11" s="1527"/>
      <c r="P11" s="1527"/>
      <c r="Q11" s="1527"/>
      <c r="R11" s="1527"/>
      <c r="S11" s="1527"/>
      <c r="T11" s="1527"/>
      <c r="U11" s="1672"/>
      <c r="V11" s="1527"/>
      <c r="W11" s="1673"/>
    </row>
    <row r="12" spans="1:25" x14ac:dyDescent="0.2">
      <c r="A12" s="1571">
        <v>1</v>
      </c>
      <c r="B12" s="1513" t="s">
        <v>287</v>
      </c>
      <c r="C12" s="1513"/>
      <c r="D12" s="1514"/>
      <c r="E12" s="1716">
        <f>SUM(E13:E16)</f>
        <v>0</v>
      </c>
      <c r="F12" s="1717">
        <f>SUM(F13:F16)</f>
        <v>0</v>
      </c>
      <c r="G12" s="1717">
        <f>SUM(G13:G16)</f>
        <v>0</v>
      </c>
      <c r="H12" s="1717">
        <f>SUM(H13:H16)</f>
        <v>0</v>
      </c>
      <c r="I12" s="1717">
        <f>SUM(I13:I16)</f>
        <v>0</v>
      </c>
      <c r="J12" s="1717">
        <f>F12-G12-H12-I12</f>
        <v>0</v>
      </c>
      <c r="K12" s="1717">
        <f t="shared" ref="K12:P12" si="0">SUM(K13:K16)</f>
        <v>0</v>
      </c>
      <c r="L12" s="1717">
        <f t="shared" si="0"/>
        <v>0</v>
      </c>
      <c r="M12" s="1717">
        <f t="shared" si="0"/>
        <v>0</v>
      </c>
      <c r="N12" s="1717">
        <f t="shared" si="0"/>
        <v>0</v>
      </c>
      <c r="O12" s="1717">
        <f t="shared" si="0"/>
        <v>0</v>
      </c>
      <c r="P12" s="1717">
        <f t="shared" si="0"/>
        <v>0</v>
      </c>
      <c r="Q12" s="1717">
        <f>J12+K12+L12+M12-N12-O12-P12</f>
        <v>0</v>
      </c>
      <c r="R12" s="1717">
        <f>SUM(R13:R16)</f>
        <v>0</v>
      </c>
      <c r="S12" s="1717">
        <f>SUM(S13:S16)</f>
        <v>0</v>
      </c>
      <c r="T12" s="1717">
        <f t="shared" ref="T12:T20" si="1">Q12+R12-S12</f>
        <v>0</v>
      </c>
      <c r="U12" s="1717">
        <f>SUM(U13:U16)</f>
        <v>0</v>
      </c>
      <c r="V12" s="1718">
        <f>IFERROR(T12/U12*100,0)</f>
        <v>0</v>
      </c>
      <c r="W12" s="1719">
        <f>SUM(W13:W16)</f>
        <v>0</v>
      </c>
      <c r="X12" s="707"/>
    </row>
    <row r="13" spans="1:25" x14ac:dyDescent="0.2">
      <c r="A13" s="1571"/>
      <c r="B13" s="1572" t="s">
        <v>248</v>
      </c>
      <c r="C13" s="1513" t="s">
        <v>1213</v>
      </c>
      <c r="D13" s="1514"/>
      <c r="E13" s="1720"/>
      <c r="F13" s="1721"/>
      <c r="G13" s="1721"/>
      <c r="H13" s="1721"/>
      <c r="I13" s="1721"/>
      <c r="J13" s="1721">
        <f t="shared" ref="J13:J20" si="2">F13-G13-H13-I13</f>
        <v>0</v>
      </c>
      <c r="K13" s="1721"/>
      <c r="L13" s="1721"/>
      <c r="M13" s="1721"/>
      <c r="N13" s="1721"/>
      <c r="O13" s="1721"/>
      <c r="P13" s="1721"/>
      <c r="Q13" s="1721">
        <f t="shared" ref="Q13:Q20" si="3">J13+K13+L13+M13-N13-O13-P13</f>
        <v>0</v>
      </c>
      <c r="R13" s="1721"/>
      <c r="S13" s="1721"/>
      <c r="T13" s="1721">
        <f t="shared" si="1"/>
        <v>0</v>
      </c>
      <c r="U13" s="1721"/>
      <c r="V13" s="1722">
        <f>IFERROR(T13/U13*100,0)</f>
        <v>0</v>
      </c>
      <c r="W13" s="1723"/>
      <c r="X13" s="707"/>
    </row>
    <row r="14" spans="1:25" x14ac:dyDescent="0.2">
      <c r="A14" s="1571"/>
      <c r="B14" s="1572" t="s">
        <v>249</v>
      </c>
      <c r="C14" s="1513" t="s">
        <v>1214</v>
      </c>
      <c r="D14" s="1514"/>
      <c r="E14" s="1720"/>
      <c r="F14" s="1721"/>
      <c r="G14" s="1721"/>
      <c r="H14" s="1721"/>
      <c r="I14" s="1721"/>
      <c r="J14" s="1721">
        <f t="shared" si="2"/>
        <v>0</v>
      </c>
      <c r="K14" s="1721"/>
      <c r="L14" s="1721"/>
      <c r="M14" s="1721"/>
      <c r="N14" s="1721"/>
      <c r="O14" s="1721"/>
      <c r="P14" s="1721"/>
      <c r="Q14" s="1721">
        <f t="shared" si="3"/>
        <v>0</v>
      </c>
      <c r="R14" s="1721"/>
      <c r="S14" s="1721"/>
      <c r="T14" s="1721">
        <f t="shared" si="1"/>
        <v>0</v>
      </c>
      <c r="U14" s="1721"/>
      <c r="V14" s="1722">
        <f t="shared" ref="V14:V20" si="4">IFERROR(T14/U14*100,0)</f>
        <v>0</v>
      </c>
      <c r="W14" s="1723"/>
      <c r="X14" s="707"/>
    </row>
    <row r="15" spans="1:25" x14ac:dyDescent="0.2">
      <c r="A15" s="1571"/>
      <c r="B15" s="1572" t="s">
        <v>250</v>
      </c>
      <c r="C15" s="1513" t="s">
        <v>1215</v>
      </c>
      <c r="D15" s="1514"/>
      <c r="E15" s="1720"/>
      <c r="F15" s="1721"/>
      <c r="G15" s="1721"/>
      <c r="H15" s="1721"/>
      <c r="I15" s="1721"/>
      <c r="J15" s="1721">
        <f t="shared" si="2"/>
        <v>0</v>
      </c>
      <c r="K15" s="1721"/>
      <c r="L15" s="1721"/>
      <c r="M15" s="1721"/>
      <c r="N15" s="1721"/>
      <c r="O15" s="1721"/>
      <c r="P15" s="1721"/>
      <c r="Q15" s="1721">
        <f t="shared" si="3"/>
        <v>0</v>
      </c>
      <c r="R15" s="1721"/>
      <c r="S15" s="1721"/>
      <c r="T15" s="1721">
        <f t="shared" si="1"/>
        <v>0</v>
      </c>
      <c r="U15" s="1721"/>
      <c r="V15" s="1722">
        <f t="shared" si="4"/>
        <v>0</v>
      </c>
      <c r="W15" s="1723"/>
      <c r="X15" s="707"/>
    </row>
    <row r="16" spans="1:25" x14ac:dyDescent="0.2">
      <c r="A16" s="1571"/>
      <c r="B16" s="1572" t="s">
        <v>456</v>
      </c>
      <c r="C16" s="1513" t="s">
        <v>1216</v>
      </c>
      <c r="D16" s="1514"/>
      <c r="E16" s="1720"/>
      <c r="F16" s="1721"/>
      <c r="G16" s="1721"/>
      <c r="H16" s="1721"/>
      <c r="I16" s="1721"/>
      <c r="J16" s="1721">
        <f t="shared" si="2"/>
        <v>0</v>
      </c>
      <c r="K16" s="1721"/>
      <c r="L16" s="1721"/>
      <c r="M16" s="1721"/>
      <c r="N16" s="1721"/>
      <c r="O16" s="1721"/>
      <c r="P16" s="1721"/>
      <c r="Q16" s="1721">
        <f t="shared" si="3"/>
        <v>0</v>
      </c>
      <c r="R16" s="1721"/>
      <c r="S16" s="1721"/>
      <c r="T16" s="1721">
        <f t="shared" si="1"/>
        <v>0</v>
      </c>
      <c r="U16" s="1721"/>
      <c r="V16" s="1722">
        <f t="shared" si="4"/>
        <v>0</v>
      </c>
      <c r="W16" s="1723"/>
      <c r="X16" s="707"/>
    </row>
    <row r="17" spans="1:24" x14ac:dyDescent="0.2">
      <c r="A17" s="1571">
        <v>2</v>
      </c>
      <c r="B17" s="1573" t="s">
        <v>1693</v>
      </c>
      <c r="C17" s="1513"/>
      <c r="D17" s="1514"/>
      <c r="E17" s="1720"/>
      <c r="F17" s="1721"/>
      <c r="G17" s="1721"/>
      <c r="H17" s="1721"/>
      <c r="I17" s="1721"/>
      <c r="J17" s="1721">
        <f t="shared" si="2"/>
        <v>0</v>
      </c>
      <c r="K17" s="1721"/>
      <c r="L17" s="1721"/>
      <c r="M17" s="1721"/>
      <c r="N17" s="1721"/>
      <c r="O17" s="1721"/>
      <c r="P17" s="1721"/>
      <c r="Q17" s="1721">
        <f t="shared" si="3"/>
        <v>0</v>
      </c>
      <c r="R17" s="1721"/>
      <c r="S17" s="1721"/>
      <c r="T17" s="1721">
        <f t="shared" si="1"/>
        <v>0</v>
      </c>
      <c r="U17" s="1721"/>
      <c r="V17" s="1722">
        <f t="shared" si="4"/>
        <v>0</v>
      </c>
      <c r="W17" s="1723"/>
      <c r="X17" s="707"/>
    </row>
    <row r="18" spans="1:24" x14ac:dyDescent="0.2">
      <c r="A18" s="1571">
        <v>3</v>
      </c>
      <c r="B18" s="1573" t="s">
        <v>1694</v>
      </c>
      <c r="C18" s="1513"/>
      <c r="D18" s="1514"/>
      <c r="E18" s="1720"/>
      <c r="F18" s="1721"/>
      <c r="G18" s="1721"/>
      <c r="H18" s="1721"/>
      <c r="I18" s="1721"/>
      <c r="J18" s="1721">
        <f t="shared" si="2"/>
        <v>0</v>
      </c>
      <c r="K18" s="1721"/>
      <c r="L18" s="1721"/>
      <c r="M18" s="1721"/>
      <c r="N18" s="1721"/>
      <c r="O18" s="1721"/>
      <c r="P18" s="1721"/>
      <c r="Q18" s="1721">
        <f t="shared" si="3"/>
        <v>0</v>
      </c>
      <c r="R18" s="1721"/>
      <c r="S18" s="1721"/>
      <c r="T18" s="1721">
        <f t="shared" si="1"/>
        <v>0</v>
      </c>
      <c r="U18" s="1721"/>
      <c r="V18" s="1722">
        <f t="shared" si="4"/>
        <v>0</v>
      </c>
      <c r="W18" s="1723"/>
      <c r="X18" s="707"/>
    </row>
    <row r="19" spans="1:24" x14ac:dyDescent="0.2">
      <c r="A19" s="1571">
        <v>4</v>
      </c>
      <c r="B19" s="1513" t="s">
        <v>1992</v>
      </c>
      <c r="C19" s="1513"/>
      <c r="D19" s="1514"/>
      <c r="E19" s="1720"/>
      <c r="F19" s="1721"/>
      <c r="G19" s="1721"/>
      <c r="H19" s="1721"/>
      <c r="I19" s="1721"/>
      <c r="J19" s="1721">
        <f t="shared" si="2"/>
        <v>0</v>
      </c>
      <c r="K19" s="1721"/>
      <c r="L19" s="1721"/>
      <c r="M19" s="1721"/>
      <c r="N19" s="1721"/>
      <c r="O19" s="1721"/>
      <c r="P19" s="1721"/>
      <c r="Q19" s="1721">
        <f t="shared" si="3"/>
        <v>0</v>
      </c>
      <c r="R19" s="1721"/>
      <c r="S19" s="1721"/>
      <c r="T19" s="1721">
        <f t="shared" si="1"/>
        <v>0</v>
      </c>
      <c r="U19" s="1721"/>
      <c r="V19" s="1722">
        <f t="shared" si="4"/>
        <v>0</v>
      </c>
      <c r="W19" s="1723"/>
      <c r="X19" s="707"/>
    </row>
    <row r="20" spans="1:24" x14ac:dyDescent="0.2">
      <c r="A20" s="1571">
        <v>5</v>
      </c>
      <c r="B20" s="1513" t="s">
        <v>2163</v>
      </c>
      <c r="C20" s="1513"/>
      <c r="D20" s="1514"/>
      <c r="E20" s="1720"/>
      <c r="F20" s="1721"/>
      <c r="G20" s="1721"/>
      <c r="H20" s="1721"/>
      <c r="I20" s="1721"/>
      <c r="J20" s="1721">
        <f t="shared" si="2"/>
        <v>0</v>
      </c>
      <c r="K20" s="1721"/>
      <c r="L20" s="1721"/>
      <c r="M20" s="1721"/>
      <c r="N20" s="1721"/>
      <c r="O20" s="1721"/>
      <c r="P20" s="1721"/>
      <c r="Q20" s="1721">
        <f t="shared" si="3"/>
        <v>0</v>
      </c>
      <c r="R20" s="1721"/>
      <c r="S20" s="1721"/>
      <c r="T20" s="1721">
        <f t="shared" si="1"/>
        <v>0</v>
      </c>
      <c r="U20" s="1721"/>
      <c r="V20" s="1722">
        <f t="shared" si="4"/>
        <v>0</v>
      </c>
      <c r="W20" s="1723"/>
      <c r="X20" s="707"/>
    </row>
    <row r="21" spans="1:24" ht="13.5" thickBot="1" x14ac:dyDescent="0.25">
      <c r="A21" s="1574"/>
      <c r="B21" s="1510"/>
      <c r="C21" s="1510"/>
      <c r="D21" s="1511"/>
      <c r="E21" s="1711"/>
      <c r="F21" s="1712"/>
      <c r="G21" s="1712"/>
      <c r="H21" s="1712"/>
      <c r="I21" s="1712"/>
      <c r="J21" s="1713"/>
      <c r="K21" s="1712"/>
      <c r="L21" s="1712"/>
      <c r="M21" s="1712"/>
      <c r="N21" s="1712"/>
      <c r="O21" s="1712"/>
      <c r="P21" s="1712"/>
      <c r="Q21" s="1713"/>
      <c r="R21" s="1712"/>
      <c r="S21" s="1712"/>
      <c r="T21" s="1712"/>
      <c r="U21" s="1712"/>
      <c r="V21" s="1714"/>
      <c r="W21" s="1715"/>
      <c r="X21" s="707"/>
    </row>
    <row r="22" spans="1:24" s="708" customFormat="1" x14ac:dyDescent="0.2">
      <c r="A22" s="1575"/>
      <c r="B22" s="1510" t="s">
        <v>1631</v>
      </c>
      <c r="C22" s="1510"/>
      <c r="D22" s="1511"/>
      <c r="E22" s="1693">
        <f t="shared" ref="E22:P22" si="5">E12+E17+E18+E19+E20</f>
        <v>0</v>
      </c>
      <c r="F22" s="1694">
        <f t="shared" si="5"/>
        <v>0</v>
      </c>
      <c r="G22" s="1694">
        <f t="shared" si="5"/>
        <v>0</v>
      </c>
      <c r="H22" s="1694">
        <f t="shared" si="5"/>
        <v>0</v>
      </c>
      <c r="I22" s="1694">
        <f t="shared" si="5"/>
        <v>0</v>
      </c>
      <c r="J22" s="1694">
        <f t="shared" si="5"/>
        <v>0</v>
      </c>
      <c r="K22" s="1694">
        <f t="shared" si="5"/>
        <v>0</v>
      </c>
      <c r="L22" s="1694">
        <f t="shared" si="5"/>
        <v>0</v>
      </c>
      <c r="M22" s="1694">
        <f t="shared" si="5"/>
        <v>0</v>
      </c>
      <c r="N22" s="1694">
        <f t="shared" si="5"/>
        <v>0</v>
      </c>
      <c r="O22" s="1694">
        <f t="shared" si="5"/>
        <v>0</v>
      </c>
      <c r="P22" s="1694">
        <f t="shared" si="5"/>
        <v>0</v>
      </c>
      <c r="Q22" s="1694">
        <f>Q12+Q17+Q18+Q19+Q20</f>
        <v>0</v>
      </c>
      <c r="R22" s="1694">
        <f>R12+R17+R18+R19+R20</f>
        <v>0</v>
      </c>
      <c r="S22" s="1694">
        <f>S12+S17+S18+S19+S20</f>
        <v>0</v>
      </c>
      <c r="T22" s="1694">
        <f>T12+T17+T18+T19+T20</f>
        <v>0</v>
      </c>
      <c r="U22" s="1694">
        <f>U12+U17+U18+U19+U20</f>
        <v>0</v>
      </c>
      <c r="V22" s="1695">
        <f>IFERROR(T22/U22*100,0)</f>
        <v>0</v>
      </c>
      <c r="W22" s="1696">
        <f>W12+W17+W18+W19+W20</f>
        <v>0</v>
      </c>
      <c r="X22" s="707"/>
    </row>
    <row r="23" spans="1:24" x14ac:dyDescent="0.2">
      <c r="A23" s="1574"/>
      <c r="B23" s="1510"/>
      <c r="C23" s="1510"/>
      <c r="D23" s="1511"/>
      <c r="E23" s="1688"/>
      <c r="F23" s="1689"/>
      <c r="G23" s="1689"/>
      <c r="H23" s="1689"/>
      <c r="I23" s="1689"/>
      <c r="J23" s="1690"/>
      <c r="K23" s="1689"/>
      <c r="L23" s="1689"/>
      <c r="M23" s="1689"/>
      <c r="N23" s="1689"/>
      <c r="O23" s="1689"/>
      <c r="P23" s="1689"/>
      <c r="Q23" s="1690"/>
      <c r="R23" s="1689"/>
      <c r="S23" s="1689"/>
      <c r="T23" s="1689"/>
      <c r="U23" s="1689"/>
      <c r="V23" s="1691"/>
      <c r="W23" s="1692"/>
    </row>
    <row r="24" spans="1:24" x14ac:dyDescent="0.2">
      <c r="A24" s="1571">
        <v>6</v>
      </c>
      <c r="B24" s="1573" t="s">
        <v>1418</v>
      </c>
      <c r="C24" s="1513"/>
      <c r="D24" s="1514"/>
      <c r="E24" s="1716"/>
      <c r="F24" s="1717"/>
      <c r="G24" s="1717"/>
      <c r="H24" s="1717"/>
      <c r="I24" s="1717"/>
      <c r="J24" s="1717">
        <f>F24-G24-H24-I24</f>
        <v>0</v>
      </c>
      <c r="K24" s="1717"/>
      <c r="L24" s="1717"/>
      <c r="M24" s="1717"/>
      <c r="N24" s="1717"/>
      <c r="O24" s="1717"/>
      <c r="P24" s="1717"/>
      <c r="Q24" s="1717">
        <f>J24+K24+L24+M24-N24-O24-P24</f>
        <v>0</v>
      </c>
      <c r="R24" s="1717"/>
      <c r="S24" s="1717"/>
      <c r="T24" s="1717">
        <f>Q24+R24-S24</f>
        <v>0</v>
      </c>
      <c r="U24" s="1717"/>
      <c r="V24" s="1718">
        <f>IFERROR(T24/U24*100,0)</f>
        <v>0</v>
      </c>
      <c r="W24" s="1719"/>
      <c r="X24" s="707"/>
    </row>
    <row r="25" spans="1:24" x14ac:dyDescent="0.2">
      <c r="A25" s="1571">
        <v>7</v>
      </c>
      <c r="B25" s="1573" t="s">
        <v>1419</v>
      </c>
      <c r="C25" s="1513"/>
      <c r="D25" s="1514"/>
      <c r="E25" s="1720"/>
      <c r="F25" s="1721"/>
      <c r="G25" s="1721"/>
      <c r="H25" s="1721"/>
      <c r="I25" s="1721"/>
      <c r="J25" s="1721">
        <f>F25-G25-H25-I25</f>
        <v>0</v>
      </c>
      <c r="K25" s="1721"/>
      <c r="L25" s="1721"/>
      <c r="M25" s="1721"/>
      <c r="N25" s="1721"/>
      <c r="O25" s="1721"/>
      <c r="P25" s="1721"/>
      <c r="Q25" s="1721">
        <f>J25+K25+L25+M25-N25-O25-P25</f>
        <v>0</v>
      </c>
      <c r="R25" s="1721"/>
      <c r="S25" s="1721"/>
      <c r="T25" s="1721">
        <f>Q25+R25-S25</f>
        <v>0</v>
      </c>
      <c r="U25" s="1721"/>
      <c r="V25" s="1722">
        <f>IFERROR(T25/U25*100,0)</f>
        <v>0</v>
      </c>
      <c r="W25" s="1723"/>
      <c r="X25" s="707"/>
    </row>
    <row r="26" spans="1:24" x14ac:dyDescent="0.2">
      <c r="A26" s="1571">
        <v>8</v>
      </c>
      <c r="B26" s="1573" t="s">
        <v>1696</v>
      </c>
      <c r="C26" s="1513"/>
      <c r="D26" s="1514"/>
      <c r="E26" s="1720"/>
      <c r="F26" s="1721"/>
      <c r="G26" s="1721"/>
      <c r="H26" s="1721"/>
      <c r="I26" s="1721"/>
      <c r="J26" s="1721">
        <f>F26-G26-H26-I26</f>
        <v>0</v>
      </c>
      <c r="K26" s="1721"/>
      <c r="L26" s="1721"/>
      <c r="M26" s="1721"/>
      <c r="N26" s="1721"/>
      <c r="O26" s="1721"/>
      <c r="P26" s="1721"/>
      <c r="Q26" s="1721">
        <f>J26+K26+L26+M26-N26-O26-P26</f>
        <v>0</v>
      </c>
      <c r="R26" s="1721"/>
      <c r="S26" s="1721"/>
      <c r="T26" s="1721">
        <f>Q26+R26-S26</f>
        <v>0</v>
      </c>
      <c r="U26" s="1721"/>
      <c r="V26" s="1722">
        <f>IFERROR(T26/U26*100,0)</f>
        <v>0</v>
      </c>
      <c r="W26" s="1723"/>
      <c r="X26" s="707"/>
    </row>
    <row r="27" spans="1:24" ht="13.5" thickBot="1" x14ac:dyDescent="0.25">
      <c r="A27" s="1571"/>
      <c r="B27" s="1513"/>
      <c r="C27" s="1513"/>
      <c r="D27" s="1514"/>
      <c r="E27" s="1711"/>
      <c r="F27" s="1713"/>
      <c r="G27" s="1713"/>
      <c r="H27" s="1713"/>
      <c r="I27" s="1713"/>
      <c r="J27" s="1713"/>
      <c r="K27" s="1713"/>
      <c r="L27" s="1713"/>
      <c r="M27" s="1713"/>
      <c r="N27" s="1713"/>
      <c r="O27" s="1713"/>
      <c r="P27" s="1713"/>
      <c r="Q27" s="1713"/>
      <c r="R27" s="1713"/>
      <c r="S27" s="1713"/>
      <c r="T27" s="1712"/>
      <c r="U27" s="1713"/>
      <c r="V27" s="1714"/>
      <c r="W27" s="1724"/>
      <c r="X27" s="707"/>
    </row>
    <row r="28" spans="1:24" x14ac:dyDescent="0.2">
      <c r="A28" s="1575"/>
      <c r="B28" s="1510" t="s">
        <v>1632</v>
      </c>
      <c r="C28" s="1510"/>
      <c r="D28" s="1511"/>
      <c r="E28" s="1693">
        <f>E25+E26+E24</f>
        <v>0</v>
      </c>
      <c r="F28" s="1694">
        <f t="shared" ref="F28:U28" si="6">F24+F25+F26</f>
        <v>0</v>
      </c>
      <c r="G28" s="1694">
        <f t="shared" si="6"/>
        <v>0</v>
      </c>
      <c r="H28" s="1694">
        <f t="shared" si="6"/>
        <v>0</v>
      </c>
      <c r="I28" s="1694">
        <f t="shared" si="6"/>
        <v>0</v>
      </c>
      <c r="J28" s="1694">
        <f t="shared" si="6"/>
        <v>0</v>
      </c>
      <c r="K28" s="1694">
        <f t="shared" si="6"/>
        <v>0</v>
      </c>
      <c r="L28" s="1694">
        <f t="shared" si="6"/>
        <v>0</v>
      </c>
      <c r="M28" s="1694">
        <f t="shared" si="6"/>
        <v>0</v>
      </c>
      <c r="N28" s="1694">
        <f t="shared" si="6"/>
        <v>0</v>
      </c>
      <c r="O28" s="1694">
        <f t="shared" si="6"/>
        <v>0</v>
      </c>
      <c r="P28" s="1694">
        <f t="shared" si="6"/>
        <v>0</v>
      </c>
      <c r="Q28" s="1694">
        <f t="shared" si="6"/>
        <v>0</v>
      </c>
      <c r="R28" s="1694">
        <f>R24+R25+R26</f>
        <v>0</v>
      </c>
      <c r="S28" s="1694">
        <f>S24+S25+S26</f>
        <v>0</v>
      </c>
      <c r="T28" s="1694">
        <f t="shared" si="6"/>
        <v>0</v>
      </c>
      <c r="U28" s="1694">
        <f t="shared" si="6"/>
        <v>0</v>
      </c>
      <c r="V28" s="1695">
        <f>IFERROR(T28/U28*100,0)</f>
        <v>0</v>
      </c>
      <c r="W28" s="1696">
        <f>W24+W25+W26</f>
        <v>0</v>
      </c>
      <c r="X28" s="707"/>
    </row>
    <row r="29" spans="1:24" x14ac:dyDescent="0.2">
      <c r="A29" s="1575"/>
      <c r="B29" s="1510"/>
      <c r="C29" s="1510"/>
      <c r="D29" s="1511"/>
      <c r="E29" s="1688"/>
      <c r="F29" s="1690"/>
      <c r="G29" s="1690"/>
      <c r="H29" s="1690"/>
      <c r="I29" s="1690"/>
      <c r="J29" s="1690"/>
      <c r="K29" s="1690"/>
      <c r="L29" s="1690"/>
      <c r="M29" s="1690"/>
      <c r="N29" s="1690"/>
      <c r="O29" s="1690"/>
      <c r="P29" s="1690"/>
      <c r="Q29" s="1690"/>
      <c r="R29" s="1690"/>
      <c r="S29" s="1690"/>
      <c r="T29" s="1689"/>
      <c r="U29" s="1690"/>
      <c r="V29" s="1691"/>
      <c r="W29" s="1698"/>
    </row>
    <row r="30" spans="1:24" x14ac:dyDescent="0.2">
      <c r="A30" s="1571">
        <v>9</v>
      </c>
      <c r="B30" s="1513" t="s">
        <v>1997</v>
      </c>
      <c r="C30" s="1513"/>
      <c r="D30" s="1514"/>
      <c r="E30" s="1717">
        <f>SUM(E31:E35)</f>
        <v>0</v>
      </c>
      <c r="F30" s="1717">
        <f>SUM(F31:F35)</f>
        <v>0</v>
      </c>
      <c r="G30" s="1717">
        <f>SUM(G31:G35)</f>
        <v>0</v>
      </c>
      <c r="H30" s="1717">
        <f>SUM(H31:H35)</f>
        <v>0</v>
      </c>
      <c r="I30" s="1717">
        <f>SUM(I31:I35)</f>
        <v>0</v>
      </c>
      <c r="J30" s="1717">
        <f t="shared" ref="J30:J93" si="7">F30-G30-H30-I30</f>
        <v>0</v>
      </c>
      <c r="K30" s="1717">
        <f t="shared" ref="K30:P30" si="8">SUM(K31:K35)</f>
        <v>0</v>
      </c>
      <c r="L30" s="1717">
        <f t="shared" si="8"/>
        <v>0</v>
      </c>
      <c r="M30" s="1717">
        <f t="shared" si="8"/>
        <v>0</v>
      </c>
      <c r="N30" s="1717">
        <f t="shared" si="8"/>
        <v>0</v>
      </c>
      <c r="O30" s="1717">
        <f t="shared" si="8"/>
        <v>0</v>
      </c>
      <c r="P30" s="1717">
        <f t="shared" si="8"/>
        <v>0</v>
      </c>
      <c r="Q30" s="1717">
        <f t="shared" ref="Q30:Q93" si="9">J30+K30+L30+M30-N30-O30-P30</f>
        <v>0</v>
      </c>
      <c r="R30" s="1717">
        <f>SUM(R31:R35)</f>
        <v>0</v>
      </c>
      <c r="S30" s="1717">
        <f>SUM(S31:S35)</f>
        <v>0</v>
      </c>
      <c r="T30" s="1717">
        <f>Q30+R30-S30</f>
        <v>0</v>
      </c>
      <c r="U30" s="1717">
        <f>SUM(U31:U35)</f>
        <v>0</v>
      </c>
      <c r="V30" s="1717">
        <f t="shared" ref="V30:V93" si="10">IFERROR(T30/U30*100,0)</f>
        <v>0</v>
      </c>
      <c r="W30" s="1719">
        <f>SUM(W31:W35)</f>
        <v>0</v>
      </c>
      <c r="X30" s="707"/>
    </row>
    <row r="31" spans="1:24" x14ac:dyDescent="0.2">
      <c r="A31" s="1571"/>
      <c r="B31" s="1572" t="s">
        <v>248</v>
      </c>
      <c r="C31" s="1513" t="s">
        <v>1227</v>
      </c>
      <c r="D31" s="1514"/>
      <c r="E31" s="1720"/>
      <c r="F31" s="1721"/>
      <c r="G31" s="1721"/>
      <c r="H31" s="1721"/>
      <c r="I31" s="1721"/>
      <c r="J31" s="1721">
        <f t="shared" si="7"/>
        <v>0</v>
      </c>
      <c r="K31" s="1721"/>
      <c r="L31" s="1721"/>
      <c r="M31" s="1721"/>
      <c r="N31" s="1721"/>
      <c r="O31" s="1721"/>
      <c r="P31" s="1721"/>
      <c r="Q31" s="1721">
        <f t="shared" si="9"/>
        <v>0</v>
      </c>
      <c r="R31" s="1721"/>
      <c r="S31" s="1721"/>
      <c r="T31" s="1721">
        <f t="shared" ref="T31:T93" si="11">Q31+R31-S31</f>
        <v>0</v>
      </c>
      <c r="U31" s="1721"/>
      <c r="V31" s="1722">
        <f t="shared" si="10"/>
        <v>0</v>
      </c>
      <c r="W31" s="1723"/>
      <c r="X31" s="707"/>
    </row>
    <row r="32" spans="1:24" x14ac:dyDescent="0.2">
      <c r="A32" s="1571"/>
      <c r="B32" s="1572" t="s">
        <v>249</v>
      </c>
      <c r="C32" s="1513" t="s">
        <v>1228</v>
      </c>
      <c r="D32" s="1514"/>
      <c r="E32" s="1720"/>
      <c r="F32" s="1721"/>
      <c r="G32" s="1721"/>
      <c r="H32" s="1721"/>
      <c r="I32" s="1721"/>
      <c r="J32" s="1721">
        <f t="shared" si="7"/>
        <v>0</v>
      </c>
      <c r="K32" s="1721"/>
      <c r="L32" s="1721"/>
      <c r="M32" s="1721"/>
      <c r="N32" s="1721"/>
      <c r="O32" s="1721"/>
      <c r="P32" s="1721"/>
      <c r="Q32" s="1721">
        <f t="shared" si="9"/>
        <v>0</v>
      </c>
      <c r="R32" s="1721"/>
      <c r="S32" s="1721"/>
      <c r="T32" s="1721">
        <f t="shared" si="11"/>
        <v>0</v>
      </c>
      <c r="U32" s="1721"/>
      <c r="V32" s="1722">
        <f t="shared" si="10"/>
        <v>0</v>
      </c>
      <c r="W32" s="1723"/>
      <c r="X32" s="707"/>
    </row>
    <row r="33" spans="1:24" x14ac:dyDescent="0.2">
      <c r="A33" s="1571"/>
      <c r="B33" s="1572" t="s">
        <v>250</v>
      </c>
      <c r="C33" s="1513" t="s">
        <v>1229</v>
      </c>
      <c r="D33" s="1514"/>
      <c r="E33" s="1720"/>
      <c r="F33" s="1721"/>
      <c r="G33" s="1721"/>
      <c r="H33" s="1721"/>
      <c r="I33" s="1721"/>
      <c r="J33" s="1721">
        <f t="shared" si="7"/>
        <v>0</v>
      </c>
      <c r="K33" s="1721"/>
      <c r="L33" s="1721"/>
      <c r="M33" s="1721"/>
      <c r="N33" s="1721"/>
      <c r="O33" s="1721"/>
      <c r="P33" s="1721"/>
      <c r="Q33" s="1721">
        <f t="shared" si="9"/>
        <v>0</v>
      </c>
      <c r="R33" s="1721"/>
      <c r="S33" s="1721"/>
      <c r="T33" s="1721">
        <f t="shared" si="11"/>
        <v>0</v>
      </c>
      <c r="U33" s="1721"/>
      <c r="V33" s="1722">
        <f t="shared" si="10"/>
        <v>0</v>
      </c>
      <c r="W33" s="1723"/>
      <c r="X33" s="707"/>
    </row>
    <row r="34" spans="1:24" x14ac:dyDescent="0.2">
      <c r="A34" s="1571"/>
      <c r="B34" s="1572" t="s">
        <v>456</v>
      </c>
      <c r="C34" s="1513" t="s">
        <v>1256</v>
      </c>
      <c r="D34" s="1514"/>
      <c r="E34" s="1720"/>
      <c r="F34" s="1721"/>
      <c r="G34" s="1721"/>
      <c r="H34" s="1721"/>
      <c r="I34" s="1721"/>
      <c r="J34" s="1721">
        <f t="shared" si="7"/>
        <v>0</v>
      </c>
      <c r="K34" s="1721"/>
      <c r="L34" s="1721"/>
      <c r="M34" s="1721"/>
      <c r="N34" s="1721"/>
      <c r="O34" s="1721"/>
      <c r="P34" s="1721"/>
      <c r="Q34" s="1721">
        <f t="shared" si="9"/>
        <v>0</v>
      </c>
      <c r="R34" s="1721"/>
      <c r="S34" s="1721"/>
      <c r="T34" s="1721">
        <f t="shared" si="11"/>
        <v>0</v>
      </c>
      <c r="U34" s="1721"/>
      <c r="V34" s="1722">
        <f t="shared" si="10"/>
        <v>0</v>
      </c>
      <c r="W34" s="1723"/>
      <c r="X34" s="707"/>
    </row>
    <row r="35" spans="1:24" x14ac:dyDescent="0.2">
      <c r="A35" s="1571"/>
      <c r="B35" s="1572" t="s">
        <v>457</v>
      </c>
      <c r="C35" s="1586" t="s">
        <v>1231</v>
      </c>
      <c r="D35" s="1514"/>
      <c r="E35" s="1721">
        <f>E36+E37</f>
        <v>0</v>
      </c>
      <c r="F35" s="1721">
        <f>F36+F37</f>
        <v>0</v>
      </c>
      <c r="G35" s="1721">
        <f>G36+G37</f>
        <v>0</v>
      </c>
      <c r="H35" s="1721">
        <f>H36+H37</f>
        <v>0</v>
      </c>
      <c r="I35" s="1721">
        <f>I36+I37</f>
        <v>0</v>
      </c>
      <c r="J35" s="1721">
        <f t="shared" si="7"/>
        <v>0</v>
      </c>
      <c r="K35" s="1721">
        <f t="shared" ref="K35:P35" si="12">K36+K37</f>
        <v>0</v>
      </c>
      <c r="L35" s="1721">
        <f t="shared" si="12"/>
        <v>0</v>
      </c>
      <c r="M35" s="1721">
        <f t="shared" si="12"/>
        <v>0</v>
      </c>
      <c r="N35" s="1721">
        <f t="shared" si="12"/>
        <v>0</v>
      </c>
      <c r="O35" s="1721">
        <f t="shared" si="12"/>
        <v>0</v>
      </c>
      <c r="P35" s="1721">
        <f t="shared" si="12"/>
        <v>0</v>
      </c>
      <c r="Q35" s="1721">
        <f t="shared" si="9"/>
        <v>0</v>
      </c>
      <c r="R35" s="1721">
        <f>R36+R37</f>
        <v>0</v>
      </c>
      <c r="S35" s="1721">
        <f>S36+S37</f>
        <v>0</v>
      </c>
      <c r="T35" s="1721">
        <f t="shared" si="11"/>
        <v>0</v>
      </c>
      <c r="U35" s="1721">
        <f>U36+U37</f>
        <v>0</v>
      </c>
      <c r="V35" s="1722">
        <f t="shared" si="10"/>
        <v>0</v>
      </c>
      <c r="W35" s="1723">
        <f>W36+W37</f>
        <v>0</v>
      </c>
      <c r="X35" s="707"/>
    </row>
    <row r="36" spans="1:24" x14ac:dyDescent="0.2">
      <c r="A36" s="1574"/>
      <c r="B36" s="1510"/>
      <c r="C36" s="1513" t="s">
        <v>1257</v>
      </c>
      <c r="D36" s="1514" t="s">
        <v>2185</v>
      </c>
      <c r="E36" s="1720"/>
      <c r="F36" s="1721"/>
      <c r="G36" s="1721"/>
      <c r="H36" s="1721"/>
      <c r="I36" s="1721"/>
      <c r="J36" s="1721">
        <f t="shared" si="7"/>
        <v>0</v>
      </c>
      <c r="K36" s="1721"/>
      <c r="L36" s="1721"/>
      <c r="M36" s="1721"/>
      <c r="N36" s="1721"/>
      <c r="O36" s="1721"/>
      <c r="P36" s="1721"/>
      <c r="Q36" s="1721">
        <f t="shared" si="9"/>
        <v>0</v>
      </c>
      <c r="R36" s="1721"/>
      <c r="S36" s="1721"/>
      <c r="T36" s="1721">
        <f t="shared" si="11"/>
        <v>0</v>
      </c>
      <c r="U36" s="1721"/>
      <c r="V36" s="1722">
        <f t="shared" si="10"/>
        <v>0</v>
      </c>
      <c r="W36" s="1723"/>
      <c r="X36" s="707"/>
    </row>
    <row r="37" spans="1:24" x14ac:dyDescent="0.2">
      <c r="A37" s="1574"/>
      <c r="B37" s="1510"/>
      <c r="C37" s="1513" t="s">
        <v>1258</v>
      </c>
      <c r="D37" s="1514" t="s">
        <v>1226</v>
      </c>
      <c r="E37" s="1720"/>
      <c r="F37" s="1721"/>
      <c r="G37" s="1721"/>
      <c r="H37" s="1721"/>
      <c r="I37" s="1721"/>
      <c r="J37" s="1721">
        <f t="shared" si="7"/>
        <v>0</v>
      </c>
      <c r="K37" s="1721"/>
      <c r="L37" s="1721"/>
      <c r="M37" s="1721"/>
      <c r="N37" s="1721"/>
      <c r="O37" s="1721"/>
      <c r="P37" s="1721"/>
      <c r="Q37" s="1721">
        <f t="shared" si="9"/>
        <v>0</v>
      </c>
      <c r="R37" s="1721"/>
      <c r="S37" s="1721"/>
      <c r="T37" s="1721">
        <f t="shared" si="11"/>
        <v>0</v>
      </c>
      <c r="U37" s="1721"/>
      <c r="V37" s="1722">
        <f t="shared" si="10"/>
        <v>0</v>
      </c>
      <c r="W37" s="1723"/>
      <c r="X37" s="707"/>
    </row>
    <row r="38" spans="1:24" x14ac:dyDescent="0.2">
      <c r="A38" s="1571">
        <v>10</v>
      </c>
      <c r="B38" s="1513" t="s">
        <v>1182</v>
      </c>
      <c r="C38" s="1513"/>
      <c r="D38" s="1514"/>
      <c r="E38" s="1721">
        <f>SUM(E39:E42)</f>
        <v>0</v>
      </c>
      <c r="F38" s="1721">
        <f>SUM(F39:F42)</f>
        <v>0</v>
      </c>
      <c r="G38" s="1721">
        <f>SUM(G39:G42)</f>
        <v>0</v>
      </c>
      <c r="H38" s="1721">
        <f>SUM(H39:H42)</f>
        <v>0</v>
      </c>
      <c r="I38" s="1721">
        <f>SUM(I39:I42)</f>
        <v>0</v>
      </c>
      <c r="J38" s="1721">
        <f t="shared" si="7"/>
        <v>0</v>
      </c>
      <c r="K38" s="1721">
        <f t="shared" ref="K38:P38" si="13">SUM(K39:K42)</f>
        <v>0</v>
      </c>
      <c r="L38" s="1721">
        <f t="shared" si="13"/>
        <v>0</v>
      </c>
      <c r="M38" s="1721">
        <f t="shared" si="13"/>
        <v>0</v>
      </c>
      <c r="N38" s="1721">
        <f t="shared" si="13"/>
        <v>0</v>
      </c>
      <c r="O38" s="1721">
        <f t="shared" si="13"/>
        <v>0</v>
      </c>
      <c r="P38" s="1721">
        <f t="shared" si="13"/>
        <v>0</v>
      </c>
      <c r="Q38" s="1721">
        <f t="shared" si="9"/>
        <v>0</v>
      </c>
      <c r="R38" s="1721">
        <f>SUM(R39:R42)</f>
        <v>0</v>
      </c>
      <c r="S38" s="1721">
        <f>SUM(S39:S42)</f>
        <v>0</v>
      </c>
      <c r="T38" s="1721">
        <f t="shared" si="11"/>
        <v>0</v>
      </c>
      <c r="U38" s="1721">
        <f>SUM(U39:U42)</f>
        <v>0</v>
      </c>
      <c r="V38" s="1722">
        <f t="shared" si="10"/>
        <v>0</v>
      </c>
      <c r="W38" s="1723">
        <f>SUM(W39:W42)</f>
        <v>0</v>
      </c>
      <c r="X38" s="707"/>
    </row>
    <row r="39" spans="1:24" x14ac:dyDescent="0.2">
      <c r="A39" s="1574"/>
      <c r="B39" s="1572" t="s">
        <v>248</v>
      </c>
      <c r="C39" s="1513" t="s">
        <v>1230</v>
      </c>
      <c r="D39" s="1514"/>
      <c r="E39" s="1720"/>
      <c r="F39" s="1721"/>
      <c r="G39" s="1721"/>
      <c r="H39" s="1721"/>
      <c r="I39" s="1721"/>
      <c r="J39" s="1721">
        <f t="shared" si="7"/>
        <v>0</v>
      </c>
      <c r="K39" s="1721"/>
      <c r="L39" s="1721"/>
      <c r="M39" s="1721"/>
      <c r="N39" s="1721"/>
      <c r="O39" s="1721"/>
      <c r="P39" s="1721"/>
      <c r="Q39" s="1721">
        <f t="shared" si="9"/>
        <v>0</v>
      </c>
      <c r="R39" s="1721"/>
      <c r="S39" s="1721"/>
      <c r="T39" s="1721">
        <f t="shared" si="11"/>
        <v>0</v>
      </c>
      <c r="U39" s="1721"/>
      <c r="V39" s="1722">
        <f t="shared" si="10"/>
        <v>0</v>
      </c>
      <c r="W39" s="1723"/>
      <c r="X39" s="707"/>
    </row>
    <row r="40" spans="1:24" x14ac:dyDescent="0.2">
      <c r="A40" s="1574"/>
      <c r="B40" s="1572" t="s">
        <v>249</v>
      </c>
      <c r="C40" s="1513" t="s">
        <v>1231</v>
      </c>
      <c r="D40" s="1514"/>
      <c r="E40" s="1720"/>
      <c r="F40" s="1721"/>
      <c r="G40" s="1721"/>
      <c r="H40" s="1721"/>
      <c r="I40" s="1721"/>
      <c r="J40" s="1721">
        <f t="shared" si="7"/>
        <v>0</v>
      </c>
      <c r="K40" s="1721"/>
      <c r="L40" s="1721"/>
      <c r="M40" s="1721"/>
      <c r="N40" s="1721"/>
      <c r="O40" s="1721"/>
      <c r="P40" s="1721"/>
      <c r="Q40" s="1721">
        <f t="shared" si="9"/>
        <v>0</v>
      </c>
      <c r="R40" s="1721"/>
      <c r="S40" s="1721"/>
      <c r="T40" s="1721">
        <f t="shared" si="11"/>
        <v>0</v>
      </c>
      <c r="U40" s="1721"/>
      <c r="V40" s="1722">
        <f t="shared" si="10"/>
        <v>0</v>
      </c>
      <c r="W40" s="1723"/>
      <c r="X40" s="707"/>
    </row>
    <row r="41" spans="1:24" x14ac:dyDescent="0.2">
      <c r="A41" s="1574"/>
      <c r="B41" s="1572" t="s">
        <v>250</v>
      </c>
      <c r="C41" s="1513" t="s">
        <v>1229</v>
      </c>
      <c r="D41" s="1514"/>
      <c r="E41" s="1720"/>
      <c r="F41" s="1721"/>
      <c r="G41" s="1721"/>
      <c r="H41" s="1721"/>
      <c r="I41" s="1721"/>
      <c r="J41" s="1721">
        <f t="shared" si="7"/>
        <v>0</v>
      </c>
      <c r="K41" s="1721"/>
      <c r="L41" s="1721"/>
      <c r="M41" s="1721"/>
      <c r="N41" s="1721"/>
      <c r="O41" s="1721"/>
      <c r="P41" s="1721"/>
      <c r="Q41" s="1721">
        <f t="shared" si="9"/>
        <v>0</v>
      </c>
      <c r="R41" s="1721"/>
      <c r="S41" s="1721"/>
      <c r="T41" s="1721">
        <f t="shared" si="11"/>
        <v>0</v>
      </c>
      <c r="U41" s="1721"/>
      <c r="V41" s="1722">
        <f t="shared" si="10"/>
        <v>0</v>
      </c>
      <c r="W41" s="1723"/>
      <c r="X41" s="707"/>
    </row>
    <row r="42" spans="1:24" x14ac:dyDescent="0.2">
      <c r="A42" s="1574"/>
      <c r="B42" s="1572" t="s">
        <v>456</v>
      </c>
      <c r="C42" s="1513" t="s">
        <v>1188</v>
      </c>
      <c r="D42" s="1514"/>
      <c r="E42" s="1720"/>
      <c r="F42" s="1721"/>
      <c r="G42" s="1721"/>
      <c r="H42" s="1721"/>
      <c r="I42" s="1721"/>
      <c r="J42" s="1721">
        <f t="shared" si="7"/>
        <v>0</v>
      </c>
      <c r="K42" s="1721"/>
      <c r="L42" s="1721"/>
      <c r="M42" s="1721"/>
      <c r="N42" s="1721"/>
      <c r="O42" s="1721"/>
      <c r="P42" s="1721"/>
      <c r="Q42" s="1721">
        <f t="shared" si="9"/>
        <v>0</v>
      </c>
      <c r="R42" s="1721"/>
      <c r="S42" s="1721"/>
      <c r="T42" s="1721">
        <f t="shared" si="11"/>
        <v>0</v>
      </c>
      <c r="U42" s="1721"/>
      <c r="V42" s="1722">
        <f t="shared" si="10"/>
        <v>0</v>
      </c>
      <c r="W42" s="1723"/>
      <c r="X42" s="707"/>
    </row>
    <row r="43" spans="1:24" x14ac:dyDescent="0.2">
      <c r="A43" s="1571">
        <v>11</v>
      </c>
      <c r="B43" s="1513" t="s">
        <v>1697</v>
      </c>
      <c r="C43" s="1513"/>
      <c r="D43" s="1514"/>
      <c r="E43" s="1720">
        <f>SUM(E44:E46)</f>
        <v>0</v>
      </c>
      <c r="F43" s="1725">
        <f>SUM(F44:F46)</f>
        <v>0</v>
      </c>
      <c r="G43" s="1725">
        <f>SUM(G44:G46)</f>
        <v>0</v>
      </c>
      <c r="H43" s="1725">
        <f>SUM(H44:H46)</f>
        <v>0</v>
      </c>
      <c r="I43" s="1725">
        <f>SUM(I44:I46)</f>
        <v>0</v>
      </c>
      <c r="J43" s="1721">
        <f t="shared" si="7"/>
        <v>0</v>
      </c>
      <c r="K43" s="1725">
        <f t="shared" ref="K43:P43" si="14">SUM(K44:K46)</f>
        <v>0</v>
      </c>
      <c r="L43" s="1725">
        <f t="shared" si="14"/>
        <v>0</v>
      </c>
      <c r="M43" s="1725">
        <f t="shared" si="14"/>
        <v>0</v>
      </c>
      <c r="N43" s="1725">
        <f t="shared" si="14"/>
        <v>0</v>
      </c>
      <c r="O43" s="1725">
        <f t="shared" si="14"/>
        <v>0</v>
      </c>
      <c r="P43" s="1725">
        <f t="shared" si="14"/>
        <v>0</v>
      </c>
      <c r="Q43" s="1721">
        <f t="shared" si="9"/>
        <v>0</v>
      </c>
      <c r="R43" s="1725">
        <f>SUM(R44:R46)</f>
        <v>0</v>
      </c>
      <c r="S43" s="1725">
        <f>SUM(S44:S46)</f>
        <v>0</v>
      </c>
      <c r="T43" s="1721">
        <f t="shared" si="11"/>
        <v>0</v>
      </c>
      <c r="U43" s="1725">
        <f>SUM(U44:U46)</f>
        <v>0</v>
      </c>
      <c r="V43" s="1722">
        <f t="shared" si="10"/>
        <v>0</v>
      </c>
      <c r="W43" s="1726">
        <f>SUM(W44:W46)</f>
        <v>0</v>
      </c>
      <c r="X43" s="707"/>
    </row>
    <row r="44" spans="1:24" x14ac:dyDescent="0.2">
      <c r="A44" s="1574"/>
      <c r="B44" s="1513" t="s">
        <v>248</v>
      </c>
      <c r="C44" s="1513" t="s">
        <v>467</v>
      </c>
      <c r="D44" s="1514"/>
      <c r="E44" s="1720"/>
      <c r="F44" s="1721"/>
      <c r="G44" s="1721"/>
      <c r="H44" s="1721"/>
      <c r="I44" s="1721"/>
      <c r="J44" s="1721">
        <f t="shared" si="7"/>
        <v>0</v>
      </c>
      <c r="K44" s="1721"/>
      <c r="L44" s="1721"/>
      <c r="M44" s="1721"/>
      <c r="N44" s="1721"/>
      <c r="O44" s="1721"/>
      <c r="P44" s="1721"/>
      <c r="Q44" s="1721">
        <f t="shared" si="9"/>
        <v>0</v>
      </c>
      <c r="R44" s="1721"/>
      <c r="S44" s="1721"/>
      <c r="T44" s="1721">
        <f t="shared" si="11"/>
        <v>0</v>
      </c>
      <c r="U44" s="1721"/>
      <c r="V44" s="1722">
        <f t="shared" si="10"/>
        <v>0</v>
      </c>
      <c r="W44" s="1723"/>
      <c r="X44" s="707"/>
    </row>
    <row r="45" spans="1:24" x14ac:dyDescent="0.2">
      <c r="A45" s="1574"/>
      <c r="B45" s="1513" t="s">
        <v>249</v>
      </c>
      <c r="C45" s="1513" t="s">
        <v>1190</v>
      </c>
      <c r="D45" s="1514"/>
      <c r="E45" s="1720"/>
      <c r="F45" s="1721"/>
      <c r="G45" s="1721"/>
      <c r="H45" s="1721"/>
      <c r="I45" s="1721"/>
      <c r="J45" s="1721">
        <f t="shared" si="7"/>
        <v>0</v>
      </c>
      <c r="K45" s="1721"/>
      <c r="L45" s="1721"/>
      <c r="M45" s="1721"/>
      <c r="N45" s="1721"/>
      <c r="O45" s="1721"/>
      <c r="P45" s="1721"/>
      <c r="Q45" s="1721">
        <f t="shared" si="9"/>
        <v>0</v>
      </c>
      <c r="R45" s="1721"/>
      <c r="S45" s="1721"/>
      <c r="T45" s="1721">
        <f t="shared" si="11"/>
        <v>0</v>
      </c>
      <c r="U45" s="1721"/>
      <c r="V45" s="1722">
        <f t="shared" si="10"/>
        <v>0</v>
      </c>
      <c r="W45" s="1723"/>
      <c r="X45" s="707"/>
    </row>
    <row r="46" spans="1:24" x14ac:dyDescent="0.2">
      <c r="A46" s="1574"/>
      <c r="B46" s="1513" t="s">
        <v>250</v>
      </c>
      <c r="C46" s="1513" t="s">
        <v>1232</v>
      </c>
      <c r="D46" s="1514"/>
      <c r="E46" s="1720"/>
      <c r="F46" s="1721"/>
      <c r="G46" s="1721"/>
      <c r="H46" s="1721"/>
      <c r="I46" s="1721"/>
      <c r="J46" s="1721">
        <f t="shared" si="7"/>
        <v>0</v>
      </c>
      <c r="K46" s="1721"/>
      <c r="L46" s="1721"/>
      <c r="M46" s="1721"/>
      <c r="N46" s="1721"/>
      <c r="O46" s="1721"/>
      <c r="P46" s="1721"/>
      <c r="Q46" s="1721">
        <f t="shared" si="9"/>
        <v>0</v>
      </c>
      <c r="R46" s="1721"/>
      <c r="S46" s="1721"/>
      <c r="T46" s="1721">
        <f t="shared" si="11"/>
        <v>0</v>
      </c>
      <c r="U46" s="1721"/>
      <c r="V46" s="1722">
        <f t="shared" si="10"/>
        <v>0</v>
      </c>
      <c r="W46" s="1723"/>
      <c r="X46" s="707"/>
    </row>
    <row r="47" spans="1:24" x14ac:dyDescent="0.2">
      <c r="A47" s="1571">
        <v>12</v>
      </c>
      <c r="B47" s="1513" t="s">
        <v>1184</v>
      </c>
      <c r="C47" s="1513"/>
      <c r="D47" s="1514"/>
      <c r="E47" s="1720">
        <f>E48+E55+E62+E69</f>
        <v>0</v>
      </c>
      <c r="F47" s="1721">
        <f>F48+F55+F62+F69</f>
        <v>0</v>
      </c>
      <c r="G47" s="1721">
        <f>G48+G55+G62+G69</f>
        <v>0</v>
      </c>
      <c r="H47" s="1721">
        <f>H48+H55+H62+H69</f>
        <v>0</v>
      </c>
      <c r="I47" s="1721">
        <f>I48+I55+I62+I69</f>
        <v>0</v>
      </c>
      <c r="J47" s="1721">
        <f t="shared" si="7"/>
        <v>0</v>
      </c>
      <c r="K47" s="1721">
        <f t="shared" ref="K47:P47" si="15">K48+K55+K62+K69</f>
        <v>0</v>
      </c>
      <c r="L47" s="1721">
        <f t="shared" si="15"/>
        <v>0</v>
      </c>
      <c r="M47" s="1721">
        <f t="shared" si="15"/>
        <v>0</v>
      </c>
      <c r="N47" s="1721">
        <f t="shared" si="15"/>
        <v>0</v>
      </c>
      <c r="O47" s="1721">
        <f t="shared" si="15"/>
        <v>0</v>
      </c>
      <c r="P47" s="1721">
        <f t="shared" si="15"/>
        <v>0</v>
      </c>
      <c r="Q47" s="1721">
        <f t="shared" si="9"/>
        <v>0</v>
      </c>
      <c r="R47" s="1721">
        <f>R48+R55+R62+R69</f>
        <v>0</v>
      </c>
      <c r="S47" s="1721">
        <f>S48+S55+S62+S69</f>
        <v>0</v>
      </c>
      <c r="T47" s="1721">
        <f t="shared" si="11"/>
        <v>0</v>
      </c>
      <c r="U47" s="1721">
        <f>U48+U55+U62+U69</f>
        <v>0</v>
      </c>
      <c r="V47" s="1722">
        <f t="shared" si="10"/>
        <v>0</v>
      </c>
      <c r="W47" s="1723">
        <f>W48+W55+W62+W69</f>
        <v>0</v>
      </c>
      <c r="X47" s="707"/>
    </row>
    <row r="48" spans="1:24" x14ac:dyDescent="0.2">
      <c r="A48" s="1574"/>
      <c r="B48" s="1513" t="s">
        <v>248</v>
      </c>
      <c r="C48" s="1513" t="s">
        <v>1185</v>
      </c>
      <c r="D48" s="1680"/>
      <c r="E48" s="1720">
        <f>SUM(E49:E54)</f>
        <v>0</v>
      </c>
      <c r="F48" s="1721">
        <f>SUM(F49:F54)</f>
        <v>0</v>
      </c>
      <c r="G48" s="1721">
        <f>SUM(G49:G54)</f>
        <v>0</v>
      </c>
      <c r="H48" s="1721">
        <f>SUM(H49:H54)</f>
        <v>0</v>
      </c>
      <c r="I48" s="1721">
        <f>SUM(I49:I54)</f>
        <v>0</v>
      </c>
      <c r="J48" s="1721">
        <f t="shared" si="7"/>
        <v>0</v>
      </c>
      <c r="K48" s="1721">
        <f t="shared" ref="K48:P48" si="16">SUM(K49:K54)</f>
        <v>0</v>
      </c>
      <c r="L48" s="1721">
        <f t="shared" si="16"/>
        <v>0</v>
      </c>
      <c r="M48" s="1721">
        <f t="shared" si="16"/>
        <v>0</v>
      </c>
      <c r="N48" s="1721">
        <f t="shared" si="16"/>
        <v>0</v>
      </c>
      <c r="O48" s="1721">
        <f t="shared" si="16"/>
        <v>0</v>
      </c>
      <c r="P48" s="1721">
        <f t="shared" si="16"/>
        <v>0</v>
      </c>
      <c r="Q48" s="1721">
        <f t="shared" si="9"/>
        <v>0</v>
      </c>
      <c r="R48" s="1721">
        <f>SUM(R49:R54)</f>
        <v>0</v>
      </c>
      <c r="S48" s="1721">
        <f>SUM(S49:S54)</f>
        <v>0</v>
      </c>
      <c r="T48" s="1721">
        <f t="shared" si="11"/>
        <v>0</v>
      </c>
      <c r="U48" s="1721">
        <f>SUM(U49:U54)</f>
        <v>0</v>
      </c>
      <c r="V48" s="1722">
        <f t="shared" si="10"/>
        <v>0</v>
      </c>
      <c r="W48" s="1723">
        <f>SUM(W49:W54)</f>
        <v>0</v>
      </c>
      <c r="X48" s="707"/>
    </row>
    <row r="49" spans="1:24" x14ac:dyDescent="0.2">
      <c r="A49" s="1574"/>
      <c r="B49" s="1513"/>
      <c r="C49" s="1513" t="s">
        <v>1242</v>
      </c>
      <c r="D49" s="1681" t="s">
        <v>1233</v>
      </c>
      <c r="E49" s="1720"/>
      <c r="F49" s="1721"/>
      <c r="G49" s="1721"/>
      <c r="H49" s="1721"/>
      <c r="I49" s="1721"/>
      <c r="J49" s="1721">
        <f t="shared" si="7"/>
        <v>0</v>
      </c>
      <c r="K49" s="1721"/>
      <c r="L49" s="1721"/>
      <c r="M49" s="1721"/>
      <c r="N49" s="1721"/>
      <c r="O49" s="1721"/>
      <c r="P49" s="1721"/>
      <c r="Q49" s="1721">
        <f t="shared" si="9"/>
        <v>0</v>
      </c>
      <c r="R49" s="1721"/>
      <c r="S49" s="1721"/>
      <c r="T49" s="1721">
        <f t="shared" si="11"/>
        <v>0</v>
      </c>
      <c r="U49" s="1721"/>
      <c r="V49" s="1722">
        <f t="shared" si="10"/>
        <v>0</v>
      </c>
      <c r="W49" s="1723"/>
      <c r="X49" s="707"/>
    </row>
    <row r="50" spans="1:24" x14ac:dyDescent="0.2">
      <c r="A50" s="1574"/>
      <c r="B50" s="1513"/>
      <c r="C50" s="1513" t="s">
        <v>1243</v>
      </c>
      <c r="D50" s="1514" t="s">
        <v>1234</v>
      </c>
      <c r="E50" s="1720"/>
      <c r="F50" s="1721"/>
      <c r="G50" s="1721"/>
      <c r="H50" s="1721"/>
      <c r="I50" s="1721"/>
      <c r="J50" s="1721">
        <f t="shared" si="7"/>
        <v>0</v>
      </c>
      <c r="K50" s="1721"/>
      <c r="L50" s="1721"/>
      <c r="M50" s="1721"/>
      <c r="N50" s="1721"/>
      <c r="O50" s="1721"/>
      <c r="P50" s="1721"/>
      <c r="Q50" s="1721">
        <f t="shared" si="9"/>
        <v>0</v>
      </c>
      <c r="R50" s="1721"/>
      <c r="S50" s="1721"/>
      <c r="T50" s="1721">
        <f t="shared" si="11"/>
        <v>0</v>
      </c>
      <c r="U50" s="1721"/>
      <c r="V50" s="1722">
        <f t="shared" si="10"/>
        <v>0</v>
      </c>
      <c r="W50" s="1723"/>
      <c r="X50" s="707"/>
    </row>
    <row r="51" spans="1:24" x14ac:dyDescent="0.2">
      <c r="A51" s="1574"/>
      <c r="B51" s="1513"/>
      <c r="C51" s="1513" t="s">
        <v>1244</v>
      </c>
      <c r="D51" s="1514" t="s">
        <v>1235</v>
      </c>
      <c r="E51" s="1720"/>
      <c r="F51" s="1721"/>
      <c r="G51" s="1721"/>
      <c r="H51" s="1721"/>
      <c r="I51" s="1721"/>
      <c r="J51" s="1721">
        <f t="shared" si="7"/>
        <v>0</v>
      </c>
      <c r="K51" s="1721"/>
      <c r="L51" s="1721"/>
      <c r="M51" s="1721"/>
      <c r="N51" s="1721"/>
      <c r="O51" s="1721"/>
      <c r="P51" s="1721"/>
      <c r="Q51" s="1721">
        <f t="shared" si="9"/>
        <v>0</v>
      </c>
      <c r="R51" s="1721"/>
      <c r="S51" s="1721"/>
      <c r="T51" s="1721">
        <f t="shared" si="11"/>
        <v>0</v>
      </c>
      <c r="U51" s="1721"/>
      <c r="V51" s="1722">
        <f t="shared" si="10"/>
        <v>0</v>
      </c>
      <c r="W51" s="1723"/>
      <c r="X51" s="707"/>
    </row>
    <row r="52" spans="1:24" x14ac:dyDescent="0.2">
      <c r="A52" s="1574"/>
      <c r="B52" s="1513"/>
      <c r="C52" s="1513" t="s">
        <v>1245</v>
      </c>
      <c r="D52" s="1514" t="s">
        <v>1236</v>
      </c>
      <c r="E52" s="1720"/>
      <c r="F52" s="1721"/>
      <c r="G52" s="1721"/>
      <c r="H52" s="1721"/>
      <c r="I52" s="1721"/>
      <c r="J52" s="1721">
        <f t="shared" si="7"/>
        <v>0</v>
      </c>
      <c r="K52" s="1721"/>
      <c r="L52" s="1721"/>
      <c r="M52" s="1721"/>
      <c r="N52" s="1721"/>
      <c r="O52" s="1721"/>
      <c r="P52" s="1721"/>
      <c r="Q52" s="1721">
        <f t="shared" si="9"/>
        <v>0</v>
      </c>
      <c r="R52" s="1721"/>
      <c r="S52" s="1721"/>
      <c r="T52" s="1721">
        <f t="shared" si="11"/>
        <v>0</v>
      </c>
      <c r="U52" s="1721"/>
      <c r="V52" s="1722">
        <f t="shared" si="10"/>
        <v>0</v>
      </c>
      <c r="W52" s="1723"/>
      <c r="X52" s="707"/>
    </row>
    <row r="53" spans="1:24" x14ac:dyDescent="0.2">
      <c r="A53" s="1574"/>
      <c r="B53" s="1513"/>
      <c r="C53" s="1513" t="s">
        <v>1246</v>
      </c>
      <c r="D53" s="1514" t="s">
        <v>1237</v>
      </c>
      <c r="E53" s="1720"/>
      <c r="F53" s="1721"/>
      <c r="G53" s="1721"/>
      <c r="H53" s="1721"/>
      <c r="I53" s="1721"/>
      <c r="J53" s="1721">
        <f t="shared" si="7"/>
        <v>0</v>
      </c>
      <c r="K53" s="1721"/>
      <c r="L53" s="1721"/>
      <c r="M53" s="1721"/>
      <c r="N53" s="1721"/>
      <c r="O53" s="1721"/>
      <c r="P53" s="1721"/>
      <c r="Q53" s="1721">
        <f t="shared" si="9"/>
        <v>0</v>
      </c>
      <c r="R53" s="1721"/>
      <c r="S53" s="1721"/>
      <c r="T53" s="1721">
        <f t="shared" si="11"/>
        <v>0</v>
      </c>
      <c r="U53" s="1721"/>
      <c r="V53" s="1722">
        <f t="shared" si="10"/>
        <v>0</v>
      </c>
      <c r="W53" s="1723"/>
      <c r="X53" s="707"/>
    </row>
    <row r="54" spans="1:24" x14ac:dyDescent="0.2">
      <c r="A54" s="1574"/>
      <c r="B54" s="1513"/>
      <c r="C54" s="1513" t="s">
        <v>1247</v>
      </c>
      <c r="D54" s="1514" t="s">
        <v>46</v>
      </c>
      <c r="E54" s="1720"/>
      <c r="F54" s="1721"/>
      <c r="G54" s="1721"/>
      <c r="H54" s="1721"/>
      <c r="I54" s="1721"/>
      <c r="J54" s="1721">
        <f t="shared" si="7"/>
        <v>0</v>
      </c>
      <c r="K54" s="1721"/>
      <c r="L54" s="1721"/>
      <c r="M54" s="1721"/>
      <c r="N54" s="1721"/>
      <c r="O54" s="1721"/>
      <c r="P54" s="1721"/>
      <c r="Q54" s="1721">
        <f t="shared" si="9"/>
        <v>0</v>
      </c>
      <c r="R54" s="1721"/>
      <c r="S54" s="1721"/>
      <c r="T54" s="1721">
        <f t="shared" si="11"/>
        <v>0</v>
      </c>
      <c r="U54" s="1721"/>
      <c r="V54" s="1722">
        <f t="shared" si="10"/>
        <v>0</v>
      </c>
      <c r="W54" s="1723"/>
      <c r="X54" s="707"/>
    </row>
    <row r="55" spans="1:24" x14ac:dyDescent="0.2">
      <c r="A55" s="1574"/>
      <c r="B55" s="1513" t="s">
        <v>249</v>
      </c>
      <c r="C55" s="1513" t="s">
        <v>1186</v>
      </c>
      <c r="D55" s="1514"/>
      <c r="E55" s="1720">
        <f>SUM(E56:E61)</f>
        <v>0</v>
      </c>
      <c r="F55" s="1721">
        <f>SUM(F56:F61)</f>
        <v>0</v>
      </c>
      <c r="G55" s="1721">
        <f>SUM(G56:G61)</f>
        <v>0</v>
      </c>
      <c r="H55" s="1721">
        <f>SUM(H56:H61)</f>
        <v>0</v>
      </c>
      <c r="I55" s="1721">
        <f>SUM(I56:I61)</f>
        <v>0</v>
      </c>
      <c r="J55" s="1721">
        <f t="shared" si="7"/>
        <v>0</v>
      </c>
      <c r="K55" s="1721">
        <f t="shared" ref="K55:P55" si="17">SUM(K56:K61)</f>
        <v>0</v>
      </c>
      <c r="L55" s="1721">
        <f t="shared" si="17"/>
        <v>0</v>
      </c>
      <c r="M55" s="1721">
        <f t="shared" si="17"/>
        <v>0</v>
      </c>
      <c r="N55" s="1721">
        <f t="shared" si="17"/>
        <v>0</v>
      </c>
      <c r="O55" s="1721">
        <f t="shared" si="17"/>
        <v>0</v>
      </c>
      <c r="P55" s="1721">
        <f t="shared" si="17"/>
        <v>0</v>
      </c>
      <c r="Q55" s="1721">
        <f t="shared" si="9"/>
        <v>0</v>
      </c>
      <c r="R55" s="1721">
        <f>SUM(R56:R61)</f>
        <v>0</v>
      </c>
      <c r="S55" s="1721">
        <f>SUM(S56:S61)</f>
        <v>0</v>
      </c>
      <c r="T55" s="1721">
        <f t="shared" si="11"/>
        <v>0</v>
      </c>
      <c r="U55" s="1721">
        <f>SUM(U56:U61)</f>
        <v>0</v>
      </c>
      <c r="V55" s="1722">
        <f t="shared" si="10"/>
        <v>0</v>
      </c>
      <c r="W55" s="1723">
        <f>SUM(W56:W61)</f>
        <v>0</v>
      </c>
      <c r="X55" s="707"/>
    </row>
    <row r="56" spans="1:24" x14ac:dyDescent="0.2">
      <c r="A56" s="1574"/>
      <c r="B56" s="1513"/>
      <c r="C56" s="1513" t="s">
        <v>1248</v>
      </c>
      <c r="D56" s="1681" t="s">
        <v>1233</v>
      </c>
      <c r="E56" s="1720"/>
      <c r="F56" s="1721"/>
      <c r="G56" s="1721"/>
      <c r="H56" s="1721"/>
      <c r="I56" s="1721"/>
      <c r="J56" s="1721">
        <f t="shared" si="7"/>
        <v>0</v>
      </c>
      <c r="K56" s="1721"/>
      <c r="L56" s="1721"/>
      <c r="M56" s="1721"/>
      <c r="N56" s="1721"/>
      <c r="O56" s="1721"/>
      <c r="P56" s="1721"/>
      <c r="Q56" s="1721">
        <f t="shared" si="9"/>
        <v>0</v>
      </c>
      <c r="R56" s="1721"/>
      <c r="S56" s="1721"/>
      <c r="T56" s="1721">
        <f t="shared" si="11"/>
        <v>0</v>
      </c>
      <c r="U56" s="1721"/>
      <c r="V56" s="1722">
        <f t="shared" si="10"/>
        <v>0</v>
      </c>
      <c r="W56" s="1723"/>
      <c r="X56" s="707"/>
    </row>
    <row r="57" spans="1:24" x14ac:dyDescent="0.2">
      <c r="A57" s="1574"/>
      <c r="B57" s="1513"/>
      <c r="C57" s="1513" t="s">
        <v>1249</v>
      </c>
      <c r="D57" s="1514" t="s">
        <v>1234</v>
      </c>
      <c r="E57" s="1720"/>
      <c r="F57" s="1721"/>
      <c r="G57" s="1721"/>
      <c r="H57" s="1721"/>
      <c r="I57" s="1721"/>
      <c r="J57" s="1721">
        <f t="shared" si="7"/>
        <v>0</v>
      </c>
      <c r="K57" s="1721"/>
      <c r="L57" s="1721"/>
      <c r="M57" s="1721"/>
      <c r="N57" s="1721"/>
      <c r="O57" s="1721"/>
      <c r="P57" s="1721"/>
      <c r="Q57" s="1721">
        <f t="shared" si="9"/>
        <v>0</v>
      </c>
      <c r="R57" s="1721"/>
      <c r="S57" s="1721"/>
      <c r="T57" s="1721">
        <f t="shared" si="11"/>
        <v>0</v>
      </c>
      <c r="U57" s="1721"/>
      <c r="V57" s="1722">
        <f t="shared" si="10"/>
        <v>0</v>
      </c>
      <c r="W57" s="1723"/>
      <c r="X57" s="707"/>
    </row>
    <row r="58" spans="1:24" x14ac:dyDescent="0.2">
      <c r="A58" s="1574"/>
      <c r="B58" s="1513"/>
      <c r="C58" s="1513" t="s">
        <v>1250</v>
      </c>
      <c r="D58" s="1514" t="s">
        <v>1235</v>
      </c>
      <c r="E58" s="1720"/>
      <c r="F58" s="1721"/>
      <c r="G58" s="1721"/>
      <c r="H58" s="1721"/>
      <c r="I58" s="1721"/>
      <c r="J58" s="1721">
        <f t="shared" si="7"/>
        <v>0</v>
      </c>
      <c r="K58" s="1721"/>
      <c r="L58" s="1721"/>
      <c r="M58" s="1721"/>
      <c r="N58" s="1721"/>
      <c r="O58" s="1721"/>
      <c r="P58" s="1721"/>
      <c r="Q58" s="1721">
        <f t="shared" si="9"/>
        <v>0</v>
      </c>
      <c r="R58" s="1721"/>
      <c r="S58" s="1721"/>
      <c r="T58" s="1721">
        <f t="shared" si="11"/>
        <v>0</v>
      </c>
      <c r="U58" s="1721"/>
      <c r="V58" s="1722">
        <f t="shared" si="10"/>
        <v>0</v>
      </c>
      <c r="W58" s="1723"/>
      <c r="X58" s="707"/>
    </row>
    <row r="59" spans="1:24" x14ac:dyDescent="0.2">
      <c r="A59" s="1574"/>
      <c r="B59" s="1513"/>
      <c r="C59" s="1513" t="s">
        <v>1251</v>
      </c>
      <c r="D59" s="1514" t="s">
        <v>1236</v>
      </c>
      <c r="E59" s="1720"/>
      <c r="F59" s="1721"/>
      <c r="G59" s="1721"/>
      <c r="H59" s="1721"/>
      <c r="I59" s="1721"/>
      <c r="J59" s="1721">
        <f t="shared" si="7"/>
        <v>0</v>
      </c>
      <c r="K59" s="1721"/>
      <c r="L59" s="1721"/>
      <c r="M59" s="1721"/>
      <c r="N59" s="1721"/>
      <c r="O59" s="1721"/>
      <c r="P59" s="1721"/>
      <c r="Q59" s="1721">
        <f t="shared" si="9"/>
        <v>0</v>
      </c>
      <c r="R59" s="1721"/>
      <c r="S59" s="1721"/>
      <c r="T59" s="1721">
        <f t="shared" si="11"/>
        <v>0</v>
      </c>
      <c r="U59" s="1721"/>
      <c r="V59" s="1722">
        <f t="shared" si="10"/>
        <v>0</v>
      </c>
      <c r="W59" s="1723"/>
      <c r="X59" s="707"/>
    </row>
    <row r="60" spans="1:24" x14ac:dyDescent="0.2">
      <c r="A60" s="1574"/>
      <c r="B60" s="1513"/>
      <c r="C60" s="1513" t="s">
        <v>1252</v>
      </c>
      <c r="D60" s="1514" t="s">
        <v>1237</v>
      </c>
      <c r="E60" s="1720"/>
      <c r="F60" s="1721"/>
      <c r="G60" s="1721"/>
      <c r="H60" s="1721"/>
      <c r="I60" s="1721"/>
      <c r="J60" s="1721">
        <f t="shared" si="7"/>
        <v>0</v>
      </c>
      <c r="K60" s="1721"/>
      <c r="L60" s="1721"/>
      <c r="M60" s="1721"/>
      <c r="N60" s="1721"/>
      <c r="O60" s="1721"/>
      <c r="P60" s="1721"/>
      <c r="Q60" s="1721">
        <f t="shared" si="9"/>
        <v>0</v>
      </c>
      <c r="R60" s="1721"/>
      <c r="S60" s="1721"/>
      <c r="T60" s="1721">
        <f t="shared" si="11"/>
        <v>0</v>
      </c>
      <c r="U60" s="1721"/>
      <c r="V60" s="1722">
        <f t="shared" si="10"/>
        <v>0</v>
      </c>
      <c r="W60" s="1723"/>
      <c r="X60" s="707"/>
    </row>
    <row r="61" spans="1:24" x14ac:dyDescent="0.2">
      <c r="A61" s="1574"/>
      <c r="B61" s="1513"/>
      <c r="C61" s="1513" t="s">
        <v>1253</v>
      </c>
      <c r="D61" s="1514" t="s">
        <v>46</v>
      </c>
      <c r="E61" s="1720"/>
      <c r="F61" s="1721"/>
      <c r="G61" s="1721"/>
      <c r="H61" s="1721"/>
      <c r="I61" s="1721"/>
      <c r="J61" s="1721">
        <f t="shared" si="7"/>
        <v>0</v>
      </c>
      <c r="K61" s="1721"/>
      <c r="L61" s="1721"/>
      <c r="M61" s="1721"/>
      <c r="N61" s="1721"/>
      <c r="O61" s="1721"/>
      <c r="P61" s="1721"/>
      <c r="Q61" s="1721">
        <f t="shared" si="9"/>
        <v>0</v>
      </c>
      <c r="R61" s="1721"/>
      <c r="S61" s="1721"/>
      <c r="T61" s="1721">
        <f t="shared" si="11"/>
        <v>0</v>
      </c>
      <c r="U61" s="1721"/>
      <c r="V61" s="1722">
        <f t="shared" si="10"/>
        <v>0</v>
      </c>
      <c r="W61" s="1723"/>
      <c r="X61" s="707"/>
    </row>
    <row r="62" spans="1:24" x14ac:dyDescent="0.2">
      <c r="A62" s="1574"/>
      <c r="B62" s="1513" t="s">
        <v>250</v>
      </c>
      <c r="C62" s="1513" t="s">
        <v>1187</v>
      </c>
      <c r="D62" s="1514"/>
      <c r="E62" s="1720">
        <f>SUM(E63:E68)</f>
        <v>0</v>
      </c>
      <c r="F62" s="1721">
        <f>SUM(F63:F68)</f>
        <v>0</v>
      </c>
      <c r="G62" s="1721">
        <f>SUM(G63:G68)</f>
        <v>0</v>
      </c>
      <c r="H62" s="1721">
        <f>SUM(H63:H68)</f>
        <v>0</v>
      </c>
      <c r="I62" s="1721">
        <f>SUM(I63:I68)</f>
        <v>0</v>
      </c>
      <c r="J62" s="1721">
        <f t="shared" si="7"/>
        <v>0</v>
      </c>
      <c r="K62" s="1721">
        <f t="shared" ref="K62:P62" si="18">SUM(K63:K68)</f>
        <v>0</v>
      </c>
      <c r="L62" s="1721">
        <f t="shared" si="18"/>
        <v>0</v>
      </c>
      <c r="M62" s="1721">
        <f t="shared" si="18"/>
        <v>0</v>
      </c>
      <c r="N62" s="1721">
        <f t="shared" si="18"/>
        <v>0</v>
      </c>
      <c r="O62" s="1721">
        <f t="shared" si="18"/>
        <v>0</v>
      </c>
      <c r="P62" s="1721">
        <f t="shared" si="18"/>
        <v>0</v>
      </c>
      <c r="Q62" s="1721">
        <f t="shared" si="9"/>
        <v>0</v>
      </c>
      <c r="R62" s="1721">
        <f>SUM(R63:R68)</f>
        <v>0</v>
      </c>
      <c r="S62" s="1721">
        <f>SUM(S63:S68)</f>
        <v>0</v>
      </c>
      <c r="T62" s="1721">
        <f t="shared" si="11"/>
        <v>0</v>
      </c>
      <c r="U62" s="1721">
        <f>SUM(U63:U68)</f>
        <v>0</v>
      </c>
      <c r="V62" s="1722">
        <f t="shared" si="10"/>
        <v>0</v>
      </c>
      <c r="W62" s="1723">
        <f>SUM(W63:W68)</f>
        <v>0</v>
      </c>
      <c r="X62" s="707"/>
    </row>
    <row r="63" spans="1:24" x14ac:dyDescent="0.2">
      <c r="A63" s="1574"/>
      <c r="B63" s="1513"/>
      <c r="C63" s="1513" t="s">
        <v>1217</v>
      </c>
      <c r="D63" s="1681" t="s">
        <v>1233</v>
      </c>
      <c r="E63" s="1720"/>
      <c r="F63" s="1721"/>
      <c r="G63" s="1721"/>
      <c r="H63" s="1721"/>
      <c r="I63" s="1721"/>
      <c r="J63" s="1721">
        <f t="shared" si="7"/>
        <v>0</v>
      </c>
      <c r="K63" s="1721"/>
      <c r="L63" s="1721"/>
      <c r="M63" s="1721"/>
      <c r="N63" s="1721"/>
      <c r="O63" s="1721"/>
      <c r="P63" s="1721"/>
      <c r="Q63" s="1721">
        <f t="shared" si="9"/>
        <v>0</v>
      </c>
      <c r="R63" s="1721"/>
      <c r="S63" s="1721"/>
      <c r="T63" s="1721">
        <f t="shared" si="11"/>
        <v>0</v>
      </c>
      <c r="U63" s="1721"/>
      <c r="V63" s="1722">
        <f t="shared" si="10"/>
        <v>0</v>
      </c>
      <c r="W63" s="1723"/>
      <c r="X63" s="707"/>
    </row>
    <row r="64" spans="1:24" x14ac:dyDescent="0.2">
      <c r="A64" s="1574"/>
      <c r="B64" s="1513"/>
      <c r="C64" s="1513" t="s">
        <v>1218</v>
      </c>
      <c r="D64" s="1514" t="s">
        <v>1234</v>
      </c>
      <c r="E64" s="1720"/>
      <c r="F64" s="1721"/>
      <c r="G64" s="1721"/>
      <c r="H64" s="1721"/>
      <c r="I64" s="1721"/>
      <c r="J64" s="1721">
        <f t="shared" si="7"/>
        <v>0</v>
      </c>
      <c r="K64" s="1721"/>
      <c r="L64" s="1721"/>
      <c r="M64" s="1721"/>
      <c r="N64" s="1721"/>
      <c r="O64" s="1721"/>
      <c r="P64" s="1721"/>
      <c r="Q64" s="1721">
        <f t="shared" si="9"/>
        <v>0</v>
      </c>
      <c r="R64" s="1721"/>
      <c r="S64" s="1721"/>
      <c r="T64" s="1721">
        <f t="shared" si="11"/>
        <v>0</v>
      </c>
      <c r="U64" s="1721"/>
      <c r="V64" s="1722">
        <f t="shared" si="10"/>
        <v>0</v>
      </c>
      <c r="W64" s="1723"/>
      <c r="X64" s="707"/>
    </row>
    <row r="65" spans="1:24" x14ac:dyDescent="0.2">
      <c r="A65" s="1574"/>
      <c r="B65" s="1513"/>
      <c r="C65" s="1513" t="s">
        <v>1219</v>
      </c>
      <c r="D65" s="1514" t="s">
        <v>1235</v>
      </c>
      <c r="E65" s="1720"/>
      <c r="F65" s="1721"/>
      <c r="G65" s="1721"/>
      <c r="H65" s="1721"/>
      <c r="I65" s="1721"/>
      <c r="J65" s="1721">
        <f t="shared" si="7"/>
        <v>0</v>
      </c>
      <c r="K65" s="1721"/>
      <c r="L65" s="1721"/>
      <c r="M65" s="1721"/>
      <c r="N65" s="1721"/>
      <c r="O65" s="1721"/>
      <c r="P65" s="1721"/>
      <c r="Q65" s="1721">
        <f t="shared" si="9"/>
        <v>0</v>
      </c>
      <c r="R65" s="1721"/>
      <c r="S65" s="1721"/>
      <c r="T65" s="1721">
        <f t="shared" si="11"/>
        <v>0</v>
      </c>
      <c r="U65" s="1721"/>
      <c r="V65" s="1722">
        <f t="shared" si="10"/>
        <v>0</v>
      </c>
      <c r="W65" s="1723"/>
      <c r="X65" s="707"/>
    </row>
    <row r="66" spans="1:24" x14ac:dyDescent="0.2">
      <c r="A66" s="1574"/>
      <c r="B66" s="1513"/>
      <c r="C66" s="1513" t="s">
        <v>1220</v>
      </c>
      <c r="D66" s="1514" t="s">
        <v>1236</v>
      </c>
      <c r="E66" s="1720"/>
      <c r="F66" s="1721"/>
      <c r="G66" s="1721"/>
      <c r="H66" s="1721"/>
      <c r="I66" s="1721"/>
      <c r="J66" s="1721">
        <f t="shared" si="7"/>
        <v>0</v>
      </c>
      <c r="K66" s="1721"/>
      <c r="L66" s="1721"/>
      <c r="M66" s="1721"/>
      <c r="N66" s="1721"/>
      <c r="O66" s="1721"/>
      <c r="P66" s="1721"/>
      <c r="Q66" s="1721">
        <f t="shared" si="9"/>
        <v>0</v>
      </c>
      <c r="R66" s="1721"/>
      <c r="S66" s="1721"/>
      <c r="T66" s="1721">
        <f t="shared" si="11"/>
        <v>0</v>
      </c>
      <c r="U66" s="1721"/>
      <c r="V66" s="1722">
        <f t="shared" si="10"/>
        <v>0</v>
      </c>
      <c r="W66" s="1723"/>
      <c r="X66" s="707"/>
    </row>
    <row r="67" spans="1:24" x14ac:dyDescent="0.2">
      <c r="A67" s="1574"/>
      <c r="B67" s="1513"/>
      <c r="C67" s="1513" t="s">
        <v>1221</v>
      </c>
      <c r="D67" s="1514" t="s">
        <v>1237</v>
      </c>
      <c r="E67" s="1720"/>
      <c r="F67" s="1721"/>
      <c r="G67" s="1721"/>
      <c r="H67" s="1721"/>
      <c r="I67" s="1721"/>
      <c r="J67" s="1721">
        <f t="shared" si="7"/>
        <v>0</v>
      </c>
      <c r="K67" s="1721"/>
      <c r="L67" s="1721"/>
      <c r="M67" s="1721"/>
      <c r="N67" s="1721"/>
      <c r="O67" s="1721"/>
      <c r="P67" s="1721"/>
      <c r="Q67" s="1721">
        <f t="shared" si="9"/>
        <v>0</v>
      </c>
      <c r="R67" s="1721"/>
      <c r="S67" s="1721"/>
      <c r="T67" s="1721">
        <f t="shared" si="11"/>
        <v>0</v>
      </c>
      <c r="U67" s="1721"/>
      <c r="V67" s="1722">
        <f t="shared" si="10"/>
        <v>0</v>
      </c>
      <c r="W67" s="1723"/>
      <c r="X67" s="707"/>
    </row>
    <row r="68" spans="1:24" x14ac:dyDescent="0.2">
      <c r="A68" s="1574"/>
      <c r="B68" s="1513"/>
      <c r="C68" s="1513" t="s">
        <v>1222</v>
      </c>
      <c r="D68" s="1514" t="s">
        <v>46</v>
      </c>
      <c r="E68" s="1720"/>
      <c r="F68" s="1721"/>
      <c r="G68" s="1721"/>
      <c r="H68" s="1721"/>
      <c r="I68" s="1721"/>
      <c r="J68" s="1721">
        <f t="shared" si="7"/>
        <v>0</v>
      </c>
      <c r="K68" s="1721"/>
      <c r="L68" s="1721"/>
      <c r="M68" s="1721"/>
      <c r="N68" s="1721"/>
      <c r="O68" s="1721"/>
      <c r="P68" s="1721"/>
      <c r="Q68" s="1721">
        <f t="shared" si="9"/>
        <v>0</v>
      </c>
      <c r="R68" s="1721"/>
      <c r="S68" s="1721"/>
      <c r="T68" s="1721">
        <f t="shared" si="11"/>
        <v>0</v>
      </c>
      <c r="U68" s="1721"/>
      <c r="V68" s="1722">
        <f t="shared" si="10"/>
        <v>0</v>
      </c>
      <c r="W68" s="1723"/>
      <c r="X68" s="707"/>
    </row>
    <row r="69" spans="1:24" x14ac:dyDescent="0.2">
      <c r="A69" s="1574"/>
      <c r="B69" s="1513" t="s">
        <v>456</v>
      </c>
      <c r="C69" s="1513" t="s">
        <v>1188</v>
      </c>
      <c r="D69" s="1514"/>
      <c r="E69" s="1720">
        <f>SUM(E70:E75)</f>
        <v>0</v>
      </c>
      <c r="F69" s="1721">
        <f>SUM(F70:F75)</f>
        <v>0</v>
      </c>
      <c r="G69" s="1721">
        <f>SUM(G70:G75)</f>
        <v>0</v>
      </c>
      <c r="H69" s="1721">
        <f>SUM(H70:H75)</f>
        <v>0</v>
      </c>
      <c r="I69" s="1721">
        <f>SUM(I70:I75)</f>
        <v>0</v>
      </c>
      <c r="J69" s="1721">
        <f t="shared" si="7"/>
        <v>0</v>
      </c>
      <c r="K69" s="1721">
        <f t="shared" ref="K69:P69" si="19">SUM(K70:K75)</f>
        <v>0</v>
      </c>
      <c r="L69" s="1721">
        <f t="shared" si="19"/>
        <v>0</v>
      </c>
      <c r="M69" s="1721">
        <f t="shared" si="19"/>
        <v>0</v>
      </c>
      <c r="N69" s="1721">
        <f t="shared" si="19"/>
        <v>0</v>
      </c>
      <c r="O69" s="1721">
        <f t="shared" si="19"/>
        <v>0</v>
      </c>
      <c r="P69" s="1721">
        <f t="shared" si="19"/>
        <v>0</v>
      </c>
      <c r="Q69" s="1721">
        <f t="shared" si="9"/>
        <v>0</v>
      </c>
      <c r="R69" s="1721">
        <f>SUM(R70:R75)</f>
        <v>0</v>
      </c>
      <c r="S69" s="1721">
        <f>SUM(S70:S75)</f>
        <v>0</v>
      </c>
      <c r="T69" s="1721">
        <f t="shared" si="11"/>
        <v>0</v>
      </c>
      <c r="U69" s="1721">
        <f>SUM(U70:U75)</f>
        <v>0</v>
      </c>
      <c r="V69" s="1722">
        <f t="shared" si="10"/>
        <v>0</v>
      </c>
      <c r="W69" s="1723">
        <f>SUM(W70:W75)</f>
        <v>0</v>
      </c>
      <c r="X69" s="707"/>
    </row>
    <row r="70" spans="1:24" x14ac:dyDescent="0.2">
      <c r="A70" s="1574"/>
      <c r="B70" s="1513"/>
      <c r="C70" s="1513" t="s">
        <v>1223</v>
      </c>
      <c r="D70" s="1681" t="s">
        <v>1233</v>
      </c>
      <c r="E70" s="1720"/>
      <c r="F70" s="1721"/>
      <c r="G70" s="1721"/>
      <c r="H70" s="1721"/>
      <c r="I70" s="1721"/>
      <c r="J70" s="1721">
        <f t="shared" si="7"/>
        <v>0</v>
      </c>
      <c r="K70" s="1721"/>
      <c r="L70" s="1721"/>
      <c r="M70" s="1721"/>
      <c r="N70" s="1721"/>
      <c r="O70" s="1721"/>
      <c r="P70" s="1721"/>
      <c r="Q70" s="1721">
        <f t="shared" si="9"/>
        <v>0</v>
      </c>
      <c r="R70" s="1721"/>
      <c r="S70" s="1721"/>
      <c r="T70" s="1721">
        <f t="shared" si="11"/>
        <v>0</v>
      </c>
      <c r="U70" s="1721"/>
      <c r="V70" s="1722">
        <f t="shared" si="10"/>
        <v>0</v>
      </c>
      <c r="W70" s="1723"/>
      <c r="X70" s="707"/>
    </row>
    <row r="71" spans="1:24" x14ac:dyDescent="0.2">
      <c r="A71" s="1574"/>
      <c r="B71" s="1513"/>
      <c r="C71" s="1513" t="s">
        <v>1224</v>
      </c>
      <c r="D71" s="1514" t="s">
        <v>1234</v>
      </c>
      <c r="E71" s="1720"/>
      <c r="F71" s="1721"/>
      <c r="G71" s="1721"/>
      <c r="H71" s="1721"/>
      <c r="I71" s="1721"/>
      <c r="J71" s="1721">
        <f t="shared" si="7"/>
        <v>0</v>
      </c>
      <c r="K71" s="1721"/>
      <c r="L71" s="1721"/>
      <c r="M71" s="1721"/>
      <c r="N71" s="1721"/>
      <c r="O71" s="1721"/>
      <c r="P71" s="1721"/>
      <c r="Q71" s="1721">
        <f t="shared" si="9"/>
        <v>0</v>
      </c>
      <c r="R71" s="1721"/>
      <c r="S71" s="1721"/>
      <c r="T71" s="1721">
        <f t="shared" si="11"/>
        <v>0</v>
      </c>
      <c r="U71" s="1721"/>
      <c r="V71" s="1722">
        <f t="shared" si="10"/>
        <v>0</v>
      </c>
      <c r="W71" s="1723"/>
      <c r="X71" s="707"/>
    </row>
    <row r="72" spans="1:24" x14ac:dyDescent="0.2">
      <c r="A72" s="1574"/>
      <c r="B72" s="1513"/>
      <c r="C72" s="1513" t="s">
        <v>1238</v>
      </c>
      <c r="D72" s="1514" t="s">
        <v>1235</v>
      </c>
      <c r="E72" s="1720"/>
      <c r="F72" s="1721"/>
      <c r="G72" s="1721"/>
      <c r="H72" s="1721"/>
      <c r="I72" s="1721"/>
      <c r="J72" s="1721">
        <f t="shared" si="7"/>
        <v>0</v>
      </c>
      <c r="K72" s="1721"/>
      <c r="L72" s="1721"/>
      <c r="M72" s="1721"/>
      <c r="N72" s="1721"/>
      <c r="O72" s="1721"/>
      <c r="P72" s="1721"/>
      <c r="Q72" s="1721">
        <f t="shared" si="9"/>
        <v>0</v>
      </c>
      <c r="R72" s="1721"/>
      <c r="S72" s="1721"/>
      <c r="T72" s="1721">
        <f t="shared" si="11"/>
        <v>0</v>
      </c>
      <c r="U72" s="1721"/>
      <c r="V72" s="1722">
        <f t="shared" si="10"/>
        <v>0</v>
      </c>
      <c r="W72" s="1723"/>
      <c r="X72" s="707"/>
    </row>
    <row r="73" spans="1:24" x14ac:dyDescent="0.2">
      <c r="A73" s="1574"/>
      <c r="B73" s="1513"/>
      <c r="C73" s="1513" t="s">
        <v>1239</v>
      </c>
      <c r="D73" s="1514" t="s">
        <v>1236</v>
      </c>
      <c r="E73" s="1720"/>
      <c r="F73" s="1721"/>
      <c r="G73" s="1721"/>
      <c r="H73" s="1721"/>
      <c r="I73" s="1721"/>
      <c r="J73" s="1721">
        <f t="shared" si="7"/>
        <v>0</v>
      </c>
      <c r="K73" s="1721"/>
      <c r="L73" s="1721"/>
      <c r="M73" s="1721"/>
      <c r="N73" s="1721"/>
      <c r="O73" s="1721"/>
      <c r="P73" s="1721"/>
      <c r="Q73" s="1721">
        <f t="shared" si="9"/>
        <v>0</v>
      </c>
      <c r="R73" s="1721"/>
      <c r="S73" s="1721"/>
      <c r="T73" s="1721">
        <f t="shared" si="11"/>
        <v>0</v>
      </c>
      <c r="U73" s="1721"/>
      <c r="V73" s="1722">
        <f t="shared" si="10"/>
        <v>0</v>
      </c>
      <c r="W73" s="1723"/>
      <c r="X73" s="707"/>
    </row>
    <row r="74" spans="1:24" x14ac:dyDescent="0.2">
      <c r="A74" s="1574"/>
      <c r="B74" s="1513"/>
      <c r="C74" s="1513" t="s">
        <v>1240</v>
      </c>
      <c r="D74" s="1514" t="s">
        <v>1237</v>
      </c>
      <c r="E74" s="1720"/>
      <c r="F74" s="1721"/>
      <c r="G74" s="1721"/>
      <c r="H74" s="1721"/>
      <c r="I74" s="1721"/>
      <c r="J74" s="1721">
        <f t="shared" si="7"/>
        <v>0</v>
      </c>
      <c r="K74" s="1721"/>
      <c r="L74" s="1721"/>
      <c r="M74" s="1721"/>
      <c r="N74" s="1721"/>
      <c r="O74" s="1721"/>
      <c r="P74" s="1721"/>
      <c r="Q74" s="1721">
        <f t="shared" si="9"/>
        <v>0</v>
      </c>
      <c r="R74" s="1721"/>
      <c r="S74" s="1721"/>
      <c r="T74" s="1721">
        <f t="shared" si="11"/>
        <v>0</v>
      </c>
      <c r="U74" s="1721"/>
      <c r="V74" s="1722">
        <f t="shared" si="10"/>
        <v>0</v>
      </c>
      <c r="W74" s="1723"/>
      <c r="X74" s="707"/>
    </row>
    <row r="75" spans="1:24" x14ac:dyDescent="0.2">
      <c r="A75" s="1574"/>
      <c r="B75" s="1513"/>
      <c r="C75" s="1513" t="s">
        <v>1241</v>
      </c>
      <c r="D75" s="1514" t="s">
        <v>46</v>
      </c>
      <c r="E75" s="1720"/>
      <c r="F75" s="1721"/>
      <c r="G75" s="1721"/>
      <c r="H75" s="1721"/>
      <c r="I75" s="1721"/>
      <c r="J75" s="1721">
        <f t="shared" si="7"/>
        <v>0</v>
      </c>
      <c r="K75" s="1721"/>
      <c r="L75" s="1721"/>
      <c r="M75" s="1721"/>
      <c r="N75" s="1721"/>
      <c r="O75" s="1721"/>
      <c r="P75" s="1721"/>
      <c r="Q75" s="1721">
        <f t="shared" si="9"/>
        <v>0</v>
      </c>
      <c r="R75" s="1721"/>
      <c r="S75" s="1721"/>
      <c r="T75" s="1721">
        <f t="shared" si="11"/>
        <v>0</v>
      </c>
      <c r="U75" s="1721"/>
      <c r="V75" s="1722">
        <f t="shared" si="10"/>
        <v>0</v>
      </c>
      <c r="W75" s="1723"/>
      <c r="X75" s="707"/>
    </row>
    <row r="76" spans="1:24" x14ac:dyDescent="0.2">
      <c r="A76" s="1571">
        <v>13</v>
      </c>
      <c r="B76" s="1513" t="s">
        <v>1189</v>
      </c>
      <c r="C76" s="1513"/>
      <c r="D76" s="1514"/>
      <c r="E76" s="1720">
        <f>E77+E84+E91</f>
        <v>0</v>
      </c>
      <c r="F76" s="1721">
        <f>F77+F84+F91</f>
        <v>0</v>
      </c>
      <c r="G76" s="1721">
        <f>G77+G84+G91</f>
        <v>0</v>
      </c>
      <c r="H76" s="1721">
        <f>H77+H84+H91</f>
        <v>0</v>
      </c>
      <c r="I76" s="1721">
        <f>I77+I84+I91</f>
        <v>0</v>
      </c>
      <c r="J76" s="1721">
        <f t="shared" si="7"/>
        <v>0</v>
      </c>
      <c r="K76" s="1721">
        <f t="shared" ref="K76:P76" si="20">K77+K84+K91</f>
        <v>0</v>
      </c>
      <c r="L76" s="1721">
        <f t="shared" si="20"/>
        <v>0</v>
      </c>
      <c r="M76" s="1721">
        <f t="shared" si="20"/>
        <v>0</v>
      </c>
      <c r="N76" s="1721">
        <f t="shared" si="20"/>
        <v>0</v>
      </c>
      <c r="O76" s="1721">
        <f t="shared" si="20"/>
        <v>0</v>
      </c>
      <c r="P76" s="1721">
        <f t="shared" si="20"/>
        <v>0</v>
      </c>
      <c r="Q76" s="1721">
        <f t="shared" si="9"/>
        <v>0</v>
      </c>
      <c r="R76" s="1721">
        <f>R77+R84+R91</f>
        <v>0</v>
      </c>
      <c r="S76" s="1721">
        <f>S77+S84+S91</f>
        <v>0</v>
      </c>
      <c r="T76" s="1721">
        <f t="shared" si="11"/>
        <v>0</v>
      </c>
      <c r="U76" s="1721">
        <f>U77+U84+U91</f>
        <v>0</v>
      </c>
      <c r="V76" s="1722">
        <f t="shared" si="10"/>
        <v>0</v>
      </c>
      <c r="W76" s="1723">
        <f>W77+W84+W91</f>
        <v>0</v>
      </c>
      <c r="X76" s="707"/>
    </row>
    <row r="77" spans="1:24" x14ac:dyDescent="0.2">
      <c r="A77" s="1574"/>
      <c r="B77" s="1513" t="s">
        <v>248</v>
      </c>
      <c r="C77" s="1513" t="s">
        <v>467</v>
      </c>
      <c r="D77" s="1680"/>
      <c r="E77" s="1720">
        <f>SUM(E78:E83)</f>
        <v>0</v>
      </c>
      <c r="F77" s="1721">
        <f>SUM(F78:F83)</f>
        <v>0</v>
      </c>
      <c r="G77" s="1721">
        <f>SUM(G78:G83)</f>
        <v>0</v>
      </c>
      <c r="H77" s="1721">
        <f>SUM(H78:H83)</f>
        <v>0</v>
      </c>
      <c r="I77" s="1721">
        <f>SUM(I78:I83)</f>
        <v>0</v>
      </c>
      <c r="J77" s="1721">
        <f t="shared" si="7"/>
        <v>0</v>
      </c>
      <c r="K77" s="1721">
        <f t="shared" ref="K77:P77" si="21">SUM(K78:K83)</f>
        <v>0</v>
      </c>
      <c r="L77" s="1721">
        <f t="shared" si="21"/>
        <v>0</v>
      </c>
      <c r="M77" s="1721">
        <f t="shared" si="21"/>
        <v>0</v>
      </c>
      <c r="N77" s="1721">
        <f t="shared" si="21"/>
        <v>0</v>
      </c>
      <c r="O77" s="1721">
        <f t="shared" si="21"/>
        <v>0</v>
      </c>
      <c r="P77" s="1721">
        <f t="shared" si="21"/>
        <v>0</v>
      </c>
      <c r="Q77" s="1721">
        <f t="shared" si="9"/>
        <v>0</v>
      </c>
      <c r="R77" s="1721">
        <f>SUM(R78:R83)</f>
        <v>0</v>
      </c>
      <c r="S77" s="1721">
        <f>SUM(S78:S83)</f>
        <v>0</v>
      </c>
      <c r="T77" s="1721">
        <f t="shared" si="11"/>
        <v>0</v>
      </c>
      <c r="U77" s="1721">
        <f>SUM(U78:U83)</f>
        <v>0</v>
      </c>
      <c r="V77" s="1722">
        <f t="shared" si="10"/>
        <v>0</v>
      </c>
      <c r="W77" s="1723">
        <f>SUM(W78:W83)</f>
        <v>0</v>
      </c>
      <c r="X77" s="707"/>
    </row>
    <row r="78" spans="1:24" x14ac:dyDescent="0.2">
      <c r="A78" s="1574"/>
      <c r="B78" s="1513"/>
      <c r="C78" s="1513" t="s">
        <v>1242</v>
      </c>
      <c r="D78" s="1681" t="s">
        <v>1233</v>
      </c>
      <c r="E78" s="1720"/>
      <c r="F78" s="1721"/>
      <c r="G78" s="1721"/>
      <c r="H78" s="1721"/>
      <c r="I78" s="1721"/>
      <c r="J78" s="1721">
        <f t="shared" si="7"/>
        <v>0</v>
      </c>
      <c r="K78" s="1721"/>
      <c r="L78" s="1721"/>
      <c r="M78" s="1721"/>
      <c r="N78" s="1721"/>
      <c r="O78" s="1721"/>
      <c r="P78" s="1721"/>
      <c r="Q78" s="1721">
        <f t="shared" si="9"/>
        <v>0</v>
      </c>
      <c r="R78" s="1721"/>
      <c r="S78" s="1721"/>
      <c r="T78" s="1721">
        <f t="shared" si="11"/>
        <v>0</v>
      </c>
      <c r="U78" s="1721"/>
      <c r="V78" s="1722">
        <f t="shared" si="10"/>
        <v>0</v>
      </c>
      <c r="W78" s="1723"/>
      <c r="X78" s="707"/>
    </row>
    <row r="79" spans="1:24" x14ac:dyDescent="0.2">
      <c r="A79" s="1574"/>
      <c r="B79" s="1513"/>
      <c r="C79" s="1513" t="s">
        <v>1243</v>
      </c>
      <c r="D79" s="1514" t="s">
        <v>1234</v>
      </c>
      <c r="E79" s="1720"/>
      <c r="F79" s="1721"/>
      <c r="G79" s="1721"/>
      <c r="H79" s="1721"/>
      <c r="I79" s="1721"/>
      <c r="J79" s="1721">
        <f t="shared" si="7"/>
        <v>0</v>
      </c>
      <c r="K79" s="1721"/>
      <c r="L79" s="1721"/>
      <c r="M79" s="1721"/>
      <c r="N79" s="1721"/>
      <c r="O79" s="1721"/>
      <c r="P79" s="1721"/>
      <c r="Q79" s="1721">
        <f t="shared" si="9"/>
        <v>0</v>
      </c>
      <c r="R79" s="1721"/>
      <c r="S79" s="1721"/>
      <c r="T79" s="1721">
        <f t="shared" si="11"/>
        <v>0</v>
      </c>
      <c r="U79" s="1721"/>
      <c r="V79" s="1722">
        <f t="shared" si="10"/>
        <v>0</v>
      </c>
      <c r="W79" s="1723"/>
      <c r="X79" s="707"/>
    </row>
    <row r="80" spans="1:24" x14ac:dyDescent="0.2">
      <c r="A80" s="1574"/>
      <c r="B80" s="1513"/>
      <c r="C80" s="1513" t="s">
        <v>1244</v>
      </c>
      <c r="D80" s="1514" t="s">
        <v>1235</v>
      </c>
      <c r="E80" s="1720"/>
      <c r="F80" s="1721"/>
      <c r="G80" s="1721"/>
      <c r="H80" s="1721"/>
      <c r="I80" s="1721"/>
      <c r="J80" s="1721">
        <f t="shared" si="7"/>
        <v>0</v>
      </c>
      <c r="K80" s="1721"/>
      <c r="L80" s="1721"/>
      <c r="M80" s="1721"/>
      <c r="N80" s="1721"/>
      <c r="O80" s="1721"/>
      <c r="P80" s="1721"/>
      <c r="Q80" s="1721">
        <f t="shared" si="9"/>
        <v>0</v>
      </c>
      <c r="R80" s="1721"/>
      <c r="S80" s="1721"/>
      <c r="T80" s="1721">
        <f t="shared" si="11"/>
        <v>0</v>
      </c>
      <c r="U80" s="1721"/>
      <c r="V80" s="1722">
        <f t="shared" si="10"/>
        <v>0</v>
      </c>
      <c r="W80" s="1723"/>
      <c r="X80" s="707"/>
    </row>
    <row r="81" spans="1:24" x14ac:dyDescent="0.2">
      <c r="A81" s="1574"/>
      <c r="B81" s="1513"/>
      <c r="C81" s="1513" t="s">
        <v>1245</v>
      </c>
      <c r="D81" s="1514" t="s">
        <v>1236</v>
      </c>
      <c r="E81" s="1720"/>
      <c r="F81" s="1721"/>
      <c r="G81" s="1721"/>
      <c r="H81" s="1721"/>
      <c r="I81" s="1721"/>
      <c r="J81" s="1721">
        <f t="shared" si="7"/>
        <v>0</v>
      </c>
      <c r="K81" s="1721"/>
      <c r="L81" s="1721"/>
      <c r="M81" s="1721"/>
      <c r="N81" s="1721"/>
      <c r="O81" s="1721"/>
      <c r="P81" s="1721"/>
      <c r="Q81" s="1721">
        <f t="shared" si="9"/>
        <v>0</v>
      </c>
      <c r="R81" s="1721"/>
      <c r="S81" s="1721"/>
      <c r="T81" s="1721">
        <f t="shared" si="11"/>
        <v>0</v>
      </c>
      <c r="U81" s="1721"/>
      <c r="V81" s="1722">
        <f t="shared" si="10"/>
        <v>0</v>
      </c>
      <c r="W81" s="1723"/>
      <c r="X81" s="707"/>
    </row>
    <row r="82" spans="1:24" x14ac:dyDescent="0.2">
      <c r="A82" s="1574"/>
      <c r="B82" s="1513"/>
      <c r="C82" s="1513" t="s">
        <v>1246</v>
      </c>
      <c r="D82" s="1514" t="s">
        <v>1237</v>
      </c>
      <c r="E82" s="1720"/>
      <c r="F82" s="1721"/>
      <c r="G82" s="1721"/>
      <c r="H82" s="1721"/>
      <c r="I82" s="1721"/>
      <c r="J82" s="1721">
        <f t="shared" si="7"/>
        <v>0</v>
      </c>
      <c r="K82" s="1721"/>
      <c r="L82" s="1721"/>
      <c r="M82" s="1721"/>
      <c r="N82" s="1721"/>
      <c r="O82" s="1721"/>
      <c r="P82" s="1721"/>
      <c r="Q82" s="1721">
        <f t="shared" si="9"/>
        <v>0</v>
      </c>
      <c r="R82" s="1721"/>
      <c r="S82" s="1721"/>
      <c r="T82" s="1721">
        <f t="shared" si="11"/>
        <v>0</v>
      </c>
      <c r="U82" s="1721"/>
      <c r="V82" s="1722">
        <f t="shared" si="10"/>
        <v>0</v>
      </c>
      <c r="W82" s="1723"/>
      <c r="X82" s="707"/>
    </row>
    <row r="83" spans="1:24" x14ac:dyDescent="0.2">
      <c r="A83" s="1574"/>
      <c r="B83" s="1513"/>
      <c r="C83" s="1513" t="s">
        <v>1247</v>
      </c>
      <c r="D83" s="1514" t="s">
        <v>46</v>
      </c>
      <c r="E83" s="1720"/>
      <c r="F83" s="1721"/>
      <c r="G83" s="1721"/>
      <c r="H83" s="1721"/>
      <c r="I83" s="1721"/>
      <c r="J83" s="1721">
        <f t="shared" si="7"/>
        <v>0</v>
      </c>
      <c r="K83" s="1721"/>
      <c r="L83" s="1721"/>
      <c r="M83" s="1721"/>
      <c r="N83" s="1721"/>
      <c r="O83" s="1721"/>
      <c r="P83" s="1721"/>
      <c r="Q83" s="1721">
        <f t="shared" si="9"/>
        <v>0</v>
      </c>
      <c r="R83" s="1721"/>
      <c r="S83" s="1721"/>
      <c r="T83" s="1721">
        <f t="shared" si="11"/>
        <v>0</v>
      </c>
      <c r="U83" s="1721"/>
      <c r="V83" s="1722">
        <f t="shared" si="10"/>
        <v>0</v>
      </c>
      <c r="W83" s="1723"/>
      <c r="X83" s="707"/>
    </row>
    <row r="84" spans="1:24" x14ac:dyDescent="0.2">
      <c r="A84" s="1574"/>
      <c r="B84" s="1513" t="s">
        <v>249</v>
      </c>
      <c r="C84" s="1513" t="s">
        <v>1190</v>
      </c>
      <c r="D84" s="1680"/>
      <c r="E84" s="1720">
        <f>SUM(E85:E90)</f>
        <v>0</v>
      </c>
      <c r="F84" s="1721">
        <f>SUM(F85:F90)</f>
        <v>0</v>
      </c>
      <c r="G84" s="1721">
        <f>SUM(G85:G90)</f>
        <v>0</v>
      </c>
      <c r="H84" s="1721">
        <f>SUM(H85:H90)</f>
        <v>0</v>
      </c>
      <c r="I84" s="1721">
        <f>SUM(I85:I90)</f>
        <v>0</v>
      </c>
      <c r="J84" s="1721">
        <f t="shared" si="7"/>
        <v>0</v>
      </c>
      <c r="K84" s="1721">
        <f t="shared" ref="K84:P84" si="22">SUM(K85:K90)</f>
        <v>0</v>
      </c>
      <c r="L84" s="1721">
        <f t="shared" si="22"/>
        <v>0</v>
      </c>
      <c r="M84" s="1721">
        <f t="shared" si="22"/>
        <v>0</v>
      </c>
      <c r="N84" s="1721">
        <f t="shared" si="22"/>
        <v>0</v>
      </c>
      <c r="O84" s="1721">
        <f t="shared" si="22"/>
        <v>0</v>
      </c>
      <c r="P84" s="1721">
        <f t="shared" si="22"/>
        <v>0</v>
      </c>
      <c r="Q84" s="1721">
        <f t="shared" si="9"/>
        <v>0</v>
      </c>
      <c r="R84" s="1721">
        <f>SUM(R85:R90)</f>
        <v>0</v>
      </c>
      <c r="S84" s="1721">
        <f>SUM(S85:S90)</f>
        <v>0</v>
      </c>
      <c r="T84" s="1721">
        <f t="shared" si="11"/>
        <v>0</v>
      </c>
      <c r="U84" s="1721">
        <f>SUM(U85:U90)</f>
        <v>0</v>
      </c>
      <c r="V84" s="1722">
        <f t="shared" si="10"/>
        <v>0</v>
      </c>
      <c r="W84" s="1723">
        <f>SUM(W85:W90)</f>
        <v>0</v>
      </c>
      <c r="X84" s="707"/>
    </row>
    <row r="85" spans="1:24" x14ac:dyDescent="0.2">
      <c r="A85" s="1574"/>
      <c r="B85" s="1513"/>
      <c r="C85" s="1513" t="s">
        <v>1248</v>
      </c>
      <c r="D85" s="1681" t="s">
        <v>1233</v>
      </c>
      <c r="E85" s="1720"/>
      <c r="F85" s="1721"/>
      <c r="G85" s="1721"/>
      <c r="H85" s="1721"/>
      <c r="I85" s="1721"/>
      <c r="J85" s="1721">
        <f t="shared" si="7"/>
        <v>0</v>
      </c>
      <c r="K85" s="1721"/>
      <c r="L85" s="1721"/>
      <c r="M85" s="1721"/>
      <c r="N85" s="1721"/>
      <c r="O85" s="1721"/>
      <c r="P85" s="1721"/>
      <c r="Q85" s="1721">
        <f t="shared" si="9"/>
        <v>0</v>
      </c>
      <c r="R85" s="1721"/>
      <c r="S85" s="1721"/>
      <c r="T85" s="1721">
        <f t="shared" si="11"/>
        <v>0</v>
      </c>
      <c r="U85" s="1721"/>
      <c r="V85" s="1722">
        <f t="shared" si="10"/>
        <v>0</v>
      </c>
      <c r="W85" s="1723"/>
      <c r="X85" s="707"/>
    </row>
    <row r="86" spans="1:24" x14ac:dyDescent="0.2">
      <c r="A86" s="1574"/>
      <c r="B86" s="1513"/>
      <c r="C86" s="1513" t="s">
        <v>1249</v>
      </c>
      <c r="D86" s="1514" t="s">
        <v>1234</v>
      </c>
      <c r="E86" s="1720"/>
      <c r="F86" s="1721"/>
      <c r="G86" s="1721"/>
      <c r="H86" s="1721"/>
      <c r="I86" s="1721"/>
      <c r="J86" s="1721">
        <f t="shared" si="7"/>
        <v>0</v>
      </c>
      <c r="K86" s="1721"/>
      <c r="L86" s="1721"/>
      <c r="M86" s="1721"/>
      <c r="N86" s="1721"/>
      <c r="O86" s="1721"/>
      <c r="P86" s="1721"/>
      <c r="Q86" s="1721">
        <f t="shared" si="9"/>
        <v>0</v>
      </c>
      <c r="R86" s="1721"/>
      <c r="S86" s="1721"/>
      <c r="T86" s="1721">
        <f t="shared" si="11"/>
        <v>0</v>
      </c>
      <c r="U86" s="1721"/>
      <c r="V86" s="1722">
        <f t="shared" si="10"/>
        <v>0</v>
      </c>
      <c r="W86" s="1723"/>
      <c r="X86" s="707"/>
    </row>
    <row r="87" spans="1:24" x14ac:dyDescent="0.2">
      <c r="A87" s="1574"/>
      <c r="B87" s="1513"/>
      <c r="C87" s="1513" t="s">
        <v>1250</v>
      </c>
      <c r="D87" s="1514" t="s">
        <v>1235</v>
      </c>
      <c r="E87" s="1720"/>
      <c r="F87" s="1721"/>
      <c r="G87" s="1721"/>
      <c r="H87" s="1721"/>
      <c r="I87" s="1721"/>
      <c r="J87" s="1721">
        <f t="shared" si="7"/>
        <v>0</v>
      </c>
      <c r="K87" s="1721"/>
      <c r="L87" s="1721"/>
      <c r="M87" s="1721"/>
      <c r="N87" s="1721"/>
      <c r="O87" s="1721"/>
      <c r="P87" s="1721"/>
      <c r="Q87" s="1721">
        <f t="shared" si="9"/>
        <v>0</v>
      </c>
      <c r="R87" s="1721"/>
      <c r="S87" s="1721"/>
      <c r="T87" s="1721">
        <f t="shared" si="11"/>
        <v>0</v>
      </c>
      <c r="U87" s="1721"/>
      <c r="V87" s="1722">
        <f t="shared" si="10"/>
        <v>0</v>
      </c>
      <c r="W87" s="1723"/>
      <c r="X87" s="707"/>
    </row>
    <row r="88" spans="1:24" x14ac:dyDescent="0.2">
      <c r="A88" s="1574"/>
      <c r="B88" s="1513"/>
      <c r="C88" s="1513" t="s">
        <v>1251</v>
      </c>
      <c r="D88" s="1514" t="s">
        <v>1236</v>
      </c>
      <c r="E88" s="1720"/>
      <c r="F88" s="1721"/>
      <c r="G88" s="1721"/>
      <c r="H88" s="1721"/>
      <c r="I88" s="1721"/>
      <c r="J88" s="1721">
        <f t="shared" si="7"/>
        <v>0</v>
      </c>
      <c r="K88" s="1721"/>
      <c r="L88" s="1721"/>
      <c r="M88" s="1721"/>
      <c r="N88" s="1721"/>
      <c r="O88" s="1721"/>
      <c r="P88" s="1721"/>
      <c r="Q88" s="1721">
        <f t="shared" si="9"/>
        <v>0</v>
      </c>
      <c r="R88" s="1721"/>
      <c r="S88" s="1721"/>
      <c r="T88" s="1721">
        <f t="shared" si="11"/>
        <v>0</v>
      </c>
      <c r="U88" s="1721"/>
      <c r="V88" s="1722">
        <f t="shared" si="10"/>
        <v>0</v>
      </c>
      <c r="W88" s="1723"/>
      <c r="X88" s="707"/>
    </row>
    <row r="89" spans="1:24" x14ac:dyDescent="0.2">
      <c r="A89" s="1574"/>
      <c r="B89" s="1513"/>
      <c r="C89" s="1513" t="s">
        <v>1252</v>
      </c>
      <c r="D89" s="1514" t="s">
        <v>1237</v>
      </c>
      <c r="E89" s="1720"/>
      <c r="F89" s="1721"/>
      <c r="G89" s="1721"/>
      <c r="H89" s="1721"/>
      <c r="I89" s="1721"/>
      <c r="J89" s="1721">
        <f t="shared" si="7"/>
        <v>0</v>
      </c>
      <c r="K89" s="1721"/>
      <c r="L89" s="1721"/>
      <c r="M89" s="1721"/>
      <c r="N89" s="1721"/>
      <c r="O89" s="1721"/>
      <c r="P89" s="1721"/>
      <c r="Q89" s="1721">
        <f t="shared" si="9"/>
        <v>0</v>
      </c>
      <c r="R89" s="1721"/>
      <c r="S89" s="1721"/>
      <c r="T89" s="1721">
        <f t="shared" si="11"/>
        <v>0</v>
      </c>
      <c r="U89" s="1721"/>
      <c r="V89" s="1722">
        <f t="shared" si="10"/>
        <v>0</v>
      </c>
      <c r="W89" s="1723"/>
      <c r="X89" s="707"/>
    </row>
    <row r="90" spans="1:24" x14ac:dyDescent="0.2">
      <c r="A90" s="1574"/>
      <c r="B90" s="1513"/>
      <c r="C90" s="1513" t="s">
        <v>1253</v>
      </c>
      <c r="D90" s="1514" t="s">
        <v>46</v>
      </c>
      <c r="E90" s="1720"/>
      <c r="F90" s="1721"/>
      <c r="G90" s="1721"/>
      <c r="H90" s="1721"/>
      <c r="I90" s="1721"/>
      <c r="J90" s="1721">
        <f t="shared" si="7"/>
        <v>0</v>
      </c>
      <c r="K90" s="1721"/>
      <c r="L90" s="1721"/>
      <c r="M90" s="1721"/>
      <c r="N90" s="1721"/>
      <c r="O90" s="1721"/>
      <c r="P90" s="1721"/>
      <c r="Q90" s="1721">
        <f t="shared" si="9"/>
        <v>0</v>
      </c>
      <c r="R90" s="1721"/>
      <c r="S90" s="1721"/>
      <c r="T90" s="1721">
        <f t="shared" si="11"/>
        <v>0</v>
      </c>
      <c r="U90" s="1721"/>
      <c r="V90" s="1722">
        <f t="shared" si="10"/>
        <v>0</v>
      </c>
      <c r="W90" s="1723"/>
      <c r="X90" s="707"/>
    </row>
    <row r="91" spans="1:24" x14ac:dyDescent="0.2">
      <c r="A91" s="1574"/>
      <c r="B91" s="1513" t="s">
        <v>250</v>
      </c>
      <c r="C91" s="1513" t="s">
        <v>1191</v>
      </c>
      <c r="D91" s="1680"/>
      <c r="E91" s="1720">
        <f>SUM(E92:E97)</f>
        <v>0</v>
      </c>
      <c r="F91" s="1721">
        <f>SUM(F92:F97)</f>
        <v>0</v>
      </c>
      <c r="G91" s="1721">
        <f>SUM(G92:G97)</f>
        <v>0</v>
      </c>
      <c r="H91" s="1721">
        <f>SUM(H92:H97)</f>
        <v>0</v>
      </c>
      <c r="I91" s="1721">
        <f>SUM(I92:I97)</f>
        <v>0</v>
      </c>
      <c r="J91" s="1721">
        <f t="shared" si="7"/>
        <v>0</v>
      </c>
      <c r="K91" s="1721">
        <f t="shared" ref="K91:P91" si="23">SUM(K92:K97)</f>
        <v>0</v>
      </c>
      <c r="L91" s="1721">
        <f t="shared" si="23"/>
        <v>0</v>
      </c>
      <c r="M91" s="1721">
        <f t="shared" si="23"/>
        <v>0</v>
      </c>
      <c r="N91" s="1721">
        <f t="shared" si="23"/>
        <v>0</v>
      </c>
      <c r="O91" s="1721">
        <f t="shared" si="23"/>
        <v>0</v>
      </c>
      <c r="P91" s="1721">
        <f t="shared" si="23"/>
        <v>0</v>
      </c>
      <c r="Q91" s="1721">
        <f t="shared" si="9"/>
        <v>0</v>
      </c>
      <c r="R91" s="1721">
        <f>SUM(R92:R97)</f>
        <v>0</v>
      </c>
      <c r="S91" s="1721">
        <f>SUM(S92:S97)</f>
        <v>0</v>
      </c>
      <c r="T91" s="1721">
        <f t="shared" si="11"/>
        <v>0</v>
      </c>
      <c r="U91" s="1721">
        <f>SUM(U92:U97)</f>
        <v>0</v>
      </c>
      <c r="V91" s="1722">
        <f t="shared" si="10"/>
        <v>0</v>
      </c>
      <c r="W91" s="1723">
        <f>SUM(W92:W97)</f>
        <v>0</v>
      </c>
      <c r="X91" s="707"/>
    </row>
    <row r="92" spans="1:24" x14ac:dyDescent="0.2">
      <c r="A92" s="1574"/>
      <c r="B92" s="1513"/>
      <c r="C92" s="1513" t="s">
        <v>1217</v>
      </c>
      <c r="D92" s="1681" t="s">
        <v>1233</v>
      </c>
      <c r="E92" s="1720"/>
      <c r="F92" s="1721"/>
      <c r="G92" s="1721"/>
      <c r="H92" s="1721"/>
      <c r="I92" s="1721"/>
      <c r="J92" s="1721">
        <f t="shared" si="7"/>
        <v>0</v>
      </c>
      <c r="K92" s="1721"/>
      <c r="L92" s="1721"/>
      <c r="M92" s="1721"/>
      <c r="N92" s="1721"/>
      <c r="O92" s="1721"/>
      <c r="P92" s="1721"/>
      <c r="Q92" s="1721">
        <f t="shared" si="9"/>
        <v>0</v>
      </c>
      <c r="R92" s="1721"/>
      <c r="S92" s="1721"/>
      <c r="T92" s="1721">
        <f t="shared" si="11"/>
        <v>0</v>
      </c>
      <c r="U92" s="1721"/>
      <c r="V92" s="1722">
        <f t="shared" si="10"/>
        <v>0</v>
      </c>
      <c r="W92" s="1723"/>
      <c r="X92" s="707"/>
    </row>
    <row r="93" spans="1:24" x14ac:dyDescent="0.2">
      <c r="A93" s="1574"/>
      <c r="B93" s="1513"/>
      <c r="C93" s="1513" t="s">
        <v>1218</v>
      </c>
      <c r="D93" s="1514" t="s">
        <v>1234</v>
      </c>
      <c r="E93" s="1720"/>
      <c r="F93" s="1721"/>
      <c r="G93" s="1721"/>
      <c r="H93" s="1721"/>
      <c r="I93" s="1721"/>
      <c r="J93" s="1721">
        <f t="shared" si="7"/>
        <v>0</v>
      </c>
      <c r="K93" s="1721"/>
      <c r="L93" s="1721"/>
      <c r="M93" s="1721"/>
      <c r="N93" s="1721"/>
      <c r="O93" s="1721"/>
      <c r="P93" s="1721"/>
      <c r="Q93" s="1721">
        <f t="shared" si="9"/>
        <v>0</v>
      </c>
      <c r="R93" s="1721"/>
      <c r="S93" s="1721"/>
      <c r="T93" s="1721">
        <f t="shared" si="11"/>
        <v>0</v>
      </c>
      <c r="U93" s="1721"/>
      <c r="V93" s="1722">
        <f t="shared" si="10"/>
        <v>0</v>
      </c>
      <c r="W93" s="1723"/>
      <c r="X93" s="707"/>
    </row>
    <row r="94" spans="1:24" x14ac:dyDescent="0.2">
      <c r="A94" s="1574"/>
      <c r="B94" s="1513"/>
      <c r="C94" s="1513" t="s">
        <v>1219</v>
      </c>
      <c r="D94" s="1514" t="s">
        <v>1235</v>
      </c>
      <c r="E94" s="1720"/>
      <c r="F94" s="1721"/>
      <c r="G94" s="1721"/>
      <c r="H94" s="1721"/>
      <c r="I94" s="1721"/>
      <c r="J94" s="1721">
        <f>F94-G94-H94-I94</f>
        <v>0</v>
      </c>
      <c r="K94" s="1721"/>
      <c r="L94" s="1721"/>
      <c r="M94" s="1721"/>
      <c r="N94" s="1721"/>
      <c r="O94" s="1721"/>
      <c r="P94" s="1721"/>
      <c r="Q94" s="1721">
        <f>J94+K94+L94+M94-N94-O94-P94</f>
        <v>0</v>
      </c>
      <c r="R94" s="1721"/>
      <c r="S94" s="1721"/>
      <c r="T94" s="1721">
        <f>Q94+R94-S94</f>
        <v>0</v>
      </c>
      <c r="U94" s="1721"/>
      <c r="V94" s="1722">
        <f>IFERROR(T94/U94*100,0)</f>
        <v>0</v>
      </c>
      <c r="W94" s="1723"/>
      <c r="X94" s="707"/>
    </row>
    <row r="95" spans="1:24" x14ac:dyDescent="0.2">
      <c r="A95" s="1574"/>
      <c r="B95" s="1513"/>
      <c r="C95" s="1513" t="s">
        <v>1220</v>
      </c>
      <c r="D95" s="1514" t="s">
        <v>1236</v>
      </c>
      <c r="E95" s="1720"/>
      <c r="F95" s="1721"/>
      <c r="G95" s="1721"/>
      <c r="H95" s="1721"/>
      <c r="I95" s="1721"/>
      <c r="J95" s="1721">
        <f>F95-G95-H95-I95</f>
        <v>0</v>
      </c>
      <c r="K95" s="1721"/>
      <c r="L95" s="1721"/>
      <c r="M95" s="1721"/>
      <c r="N95" s="1721"/>
      <c r="O95" s="1721"/>
      <c r="P95" s="1721"/>
      <c r="Q95" s="1721">
        <f>J95+K95+L95+M95-N95-O95-P95</f>
        <v>0</v>
      </c>
      <c r="R95" s="1721"/>
      <c r="S95" s="1721"/>
      <c r="T95" s="1721">
        <f>Q95+R95-S95</f>
        <v>0</v>
      </c>
      <c r="U95" s="1721"/>
      <c r="V95" s="1722">
        <f>IFERROR(T95/U95*100,0)</f>
        <v>0</v>
      </c>
      <c r="W95" s="1723"/>
      <c r="X95" s="707"/>
    </row>
    <row r="96" spans="1:24" x14ac:dyDescent="0.2">
      <c r="A96" s="1574"/>
      <c r="B96" s="1513"/>
      <c r="C96" s="1513" t="s">
        <v>1221</v>
      </c>
      <c r="D96" s="1514" t="s">
        <v>1237</v>
      </c>
      <c r="E96" s="1720"/>
      <c r="F96" s="1721"/>
      <c r="G96" s="1721"/>
      <c r="H96" s="1721"/>
      <c r="I96" s="1721"/>
      <c r="J96" s="1721">
        <f>F96-G96-H96-I96</f>
        <v>0</v>
      </c>
      <c r="K96" s="1721"/>
      <c r="L96" s="1721"/>
      <c r="M96" s="1721"/>
      <c r="N96" s="1721"/>
      <c r="O96" s="1721"/>
      <c r="P96" s="1721"/>
      <c r="Q96" s="1721">
        <f>J96+K96+L96+M96-N96-O96-P96</f>
        <v>0</v>
      </c>
      <c r="R96" s="1721"/>
      <c r="S96" s="1721"/>
      <c r="T96" s="1721">
        <f>Q96+R96-S96</f>
        <v>0</v>
      </c>
      <c r="U96" s="1721"/>
      <c r="V96" s="1722">
        <f>IFERROR(T96/U96*100,0)</f>
        <v>0</v>
      </c>
      <c r="W96" s="1723"/>
      <c r="X96" s="707"/>
    </row>
    <row r="97" spans="1:24" x14ac:dyDescent="0.2">
      <c r="A97" s="1574"/>
      <c r="B97" s="1513"/>
      <c r="C97" s="1513" t="s">
        <v>1222</v>
      </c>
      <c r="D97" s="1514" t="s">
        <v>46</v>
      </c>
      <c r="E97" s="1688"/>
      <c r="F97" s="1690"/>
      <c r="G97" s="1690"/>
      <c r="H97" s="1690"/>
      <c r="I97" s="1690"/>
      <c r="J97" s="1690">
        <f>F97-G97-H97-I97</f>
        <v>0</v>
      </c>
      <c r="K97" s="1690"/>
      <c r="L97" s="1690"/>
      <c r="M97" s="1690"/>
      <c r="N97" s="1690"/>
      <c r="O97" s="1690"/>
      <c r="P97" s="1690"/>
      <c r="Q97" s="1690">
        <f>J97+K97+L97+M97-N97-O97-P97</f>
        <v>0</v>
      </c>
      <c r="R97" s="1690"/>
      <c r="S97" s="1690"/>
      <c r="T97" s="1690">
        <f>Q97+R97-S97</f>
        <v>0</v>
      </c>
      <c r="U97" s="1690"/>
      <c r="V97" s="1700">
        <f>IFERROR(T97/U97*100,0)</f>
        <v>0</v>
      </c>
      <c r="W97" s="1698"/>
      <c r="X97" s="707"/>
    </row>
    <row r="98" spans="1:24" ht="13.5" thickBot="1" x14ac:dyDescent="0.25">
      <c r="A98" s="1574"/>
      <c r="B98" s="1510"/>
      <c r="C98" s="1510"/>
      <c r="D98" s="1511"/>
      <c r="E98" s="1685"/>
      <c r="F98" s="1687"/>
      <c r="G98" s="1687"/>
      <c r="H98" s="1687"/>
      <c r="I98" s="1687"/>
      <c r="J98" s="1687"/>
      <c r="K98" s="1687"/>
      <c r="L98" s="1687"/>
      <c r="M98" s="1687"/>
      <c r="N98" s="1687"/>
      <c r="O98" s="1687"/>
      <c r="P98" s="1687"/>
      <c r="Q98" s="1687"/>
      <c r="R98" s="1687"/>
      <c r="S98" s="1687"/>
      <c r="T98" s="1686"/>
      <c r="U98" s="1687"/>
      <c r="V98" s="1699"/>
      <c r="W98" s="1697"/>
      <c r="X98" s="707"/>
    </row>
    <row r="99" spans="1:24" x14ac:dyDescent="0.2">
      <c r="A99" s="1575"/>
      <c r="B99" s="1510" t="s">
        <v>1709</v>
      </c>
      <c r="C99" s="1510"/>
      <c r="D99" s="1511"/>
      <c r="E99" s="1693">
        <f>+E47+E43+E38+E76+E30</f>
        <v>0</v>
      </c>
      <c r="F99" s="1694">
        <f>F76+F47+F43+F38+F30</f>
        <v>0</v>
      </c>
      <c r="G99" s="1694">
        <f>G76+G47+G43+G38+G30</f>
        <v>0</v>
      </c>
      <c r="H99" s="1694">
        <f>H76+H47+H43+H38+H30</f>
        <v>0</v>
      </c>
      <c r="I99" s="1694">
        <f>I76+I47+I43+I38+I30</f>
        <v>0</v>
      </c>
      <c r="J99" s="1694">
        <f>J76+J47+J43+J38+J30</f>
        <v>0</v>
      </c>
      <c r="K99" s="1694">
        <f t="shared" ref="K99:P99" si="24">K76+K47+K43+K38+K30</f>
        <v>0</v>
      </c>
      <c r="L99" s="1694">
        <f t="shared" si="24"/>
        <v>0</v>
      </c>
      <c r="M99" s="1694">
        <f t="shared" si="24"/>
        <v>0</v>
      </c>
      <c r="N99" s="1694">
        <f t="shared" si="24"/>
        <v>0</v>
      </c>
      <c r="O99" s="1694">
        <f t="shared" si="24"/>
        <v>0</v>
      </c>
      <c r="P99" s="1694">
        <f t="shared" si="24"/>
        <v>0</v>
      </c>
      <c r="Q99" s="1694">
        <f>Q76+Q47+Q43+Q38+Q30</f>
        <v>0</v>
      </c>
      <c r="R99" s="1694">
        <f>R76+R47+R43+R38+R30</f>
        <v>0</v>
      </c>
      <c r="S99" s="1694">
        <f>S76+S47+S43+S38+S30</f>
        <v>0</v>
      </c>
      <c r="T99" s="1694">
        <f>T76+T47+T43+T38+T30</f>
        <v>0</v>
      </c>
      <c r="U99" s="1694">
        <f>U76+U47+U43+U38+U30</f>
        <v>0</v>
      </c>
      <c r="V99" s="1695">
        <f>IFERROR(T99/U99*100,0)</f>
        <v>0</v>
      </c>
      <c r="W99" s="1696">
        <f>W76+W47+W43+W38+W30</f>
        <v>0</v>
      </c>
      <c r="X99" s="707"/>
    </row>
    <row r="100" spans="1:24" x14ac:dyDescent="0.2">
      <c r="A100" s="1574"/>
      <c r="B100" s="1510"/>
      <c r="C100" s="1510"/>
      <c r="D100" s="1511"/>
      <c r="E100" s="1688"/>
      <c r="F100" s="1690"/>
      <c r="G100" s="1690"/>
      <c r="H100" s="1690"/>
      <c r="I100" s="1690"/>
      <c r="J100" s="1690"/>
      <c r="K100" s="1690"/>
      <c r="L100" s="1690"/>
      <c r="M100" s="1690"/>
      <c r="N100" s="1690"/>
      <c r="O100" s="1690"/>
      <c r="P100" s="1690"/>
      <c r="Q100" s="1690"/>
      <c r="R100" s="1690"/>
      <c r="S100" s="1690"/>
      <c r="T100" s="1690"/>
      <c r="U100" s="1690"/>
      <c r="V100" s="1700"/>
      <c r="W100" s="1698"/>
      <c r="X100" s="707"/>
    </row>
    <row r="101" spans="1:24" x14ac:dyDescent="0.2">
      <c r="A101" s="1571">
        <v>14</v>
      </c>
      <c r="B101" s="1513" t="s">
        <v>1698</v>
      </c>
      <c r="C101" s="1513"/>
      <c r="D101" s="1681"/>
      <c r="E101" s="1716"/>
      <c r="F101" s="1717"/>
      <c r="G101" s="1717"/>
      <c r="H101" s="1717"/>
      <c r="I101" s="1717"/>
      <c r="J101" s="1717">
        <f>F101-G101-H101-I101</f>
        <v>0</v>
      </c>
      <c r="K101" s="1717"/>
      <c r="L101" s="1717"/>
      <c r="M101" s="1717"/>
      <c r="N101" s="1717"/>
      <c r="O101" s="1717"/>
      <c r="P101" s="1717"/>
      <c r="Q101" s="1717">
        <f t="shared" ref="Q101:Q124" si="25">J101+K101+L101+M101-N101-O101-P101</f>
        <v>0</v>
      </c>
      <c r="R101" s="1717"/>
      <c r="S101" s="1717"/>
      <c r="T101" s="1717">
        <f t="shared" ref="T101:T124" si="26">Q101+R101-S101</f>
        <v>0</v>
      </c>
      <c r="U101" s="1717"/>
      <c r="V101" s="1718">
        <f t="shared" ref="V101:V124" si="27">IFERROR(T101/U101*100,0)</f>
        <v>0</v>
      </c>
      <c r="W101" s="1719"/>
      <c r="X101" s="707"/>
    </row>
    <row r="102" spans="1:24" x14ac:dyDescent="0.2">
      <c r="A102" s="1571">
        <v>15</v>
      </c>
      <c r="B102" s="1513" t="s">
        <v>1699</v>
      </c>
      <c r="C102" s="1513"/>
      <c r="D102" s="1514"/>
      <c r="E102" s="1720"/>
      <c r="F102" s="1721"/>
      <c r="G102" s="1721"/>
      <c r="H102" s="1721"/>
      <c r="I102" s="1721"/>
      <c r="J102" s="1721">
        <f t="shared" ref="J102:J124" si="28">F102-G102-H102-I102</f>
        <v>0</v>
      </c>
      <c r="K102" s="1721"/>
      <c r="L102" s="1721"/>
      <c r="M102" s="1721"/>
      <c r="N102" s="1721"/>
      <c r="O102" s="1721"/>
      <c r="P102" s="1721"/>
      <c r="Q102" s="1721">
        <f t="shared" si="25"/>
        <v>0</v>
      </c>
      <c r="R102" s="1721"/>
      <c r="S102" s="1721"/>
      <c r="T102" s="1721">
        <f t="shared" si="26"/>
        <v>0</v>
      </c>
      <c r="U102" s="1721"/>
      <c r="V102" s="1722">
        <f t="shared" si="27"/>
        <v>0</v>
      </c>
      <c r="W102" s="1723"/>
      <c r="X102" s="707"/>
    </row>
    <row r="103" spans="1:24" x14ac:dyDescent="0.2">
      <c r="A103" s="1571">
        <v>16</v>
      </c>
      <c r="B103" s="1513" t="s">
        <v>1700</v>
      </c>
      <c r="C103" s="1513"/>
      <c r="D103" s="1514"/>
      <c r="E103" s="1720"/>
      <c r="F103" s="1721"/>
      <c r="G103" s="1721"/>
      <c r="H103" s="1721"/>
      <c r="I103" s="1721"/>
      <c r="J103" s="1721">
        <f t="shared" si="28"/>
        <v>0</v>
      </c>
      <c r="K103" s="1721"/>
      <c r="L103" s="1721"/>
      <c r="M103" s="1721"/>
      <c r="N103" s="1721"/>
      <c r="O103" s="1721"/>
      <c r="P103" s="1721"/>
      <c r="Q103" s="1721">
        <f t="shared" si="25"/>
        <v>0</v>
      </c>
      <c r="R103" s="1721"/>
      <c r="S103" s="1721"/>
      <c r="T103" s="1721">
        <f t="shared" si="26"/>
        <v>0</v>
      </c>
      <c r="U103" s="1721"/>
      <c r="V103" s="1722">
        <f t="shared" si="27"/>
        <v>0</v>
      </c>
      <c r="W103" s="1723"/>
      <c r="X103" s="707"/>
    </row>
    <row r="104" spans="1:24" x14ac:dyDescent="0.2">
      <c r="A104" s="1571">
        <v>17</v>
      </c>
      <c r="B104" s="1513" t="s">
        <v>1701</v>
      </c>
      <c r="C104" s="1513"/>
      <c r="D104" s="1514"/>
      <c r="E104" s="1720">
        <f>SUM(E105:E106)</f>
        <v>0</v>
      </c>
      <c r="F104" s="1721">
        <f>SUM(F105:F106)</f>
        <v>0</v>
      </c>
      <c r="G104" s="1721">
        <f>SUM(G105:G106)</f>
        <v>0</v>
      </c>
      <c r="H104" s="1721">
        <f>SUM(H105:H106)</f>
        <v>0</v>
      </c>
      <c r="I104" s="1721">
        <f>SUM(I105:I106)</f>
        <v>0</v>
      </c>
      <c r="J104" s="1721">
        <f t="shared" si="28"/>
        <v>0</v>
      </c>
      <c r="K104" s="1721">
        <f t="shared" ref="K104:P104" si="29">SUM(K105:K106)</f>
        <v>0</v>
      </c>
      <c r="L104" s="1721">
        <f t="shared" si="29"/>
        <v>0</v>
      </c>
      <c r="M104" s="1721">
        <f t="shared" si="29"/>
        <v>0</v>
      </c>
      <c r="N104" s="1721">
        <f t="shared" si="29"/>
        <v>0</v>
      </c>
      <c r="O104" s="1721">
        <f t="shared" si="29"/>
        <v>0</v>
      </c>
      <c r="P104" s="1721">
        <f t="shared" si="29"/>
        <v>0</v>
      </c>
      <c r="Q104" s="1721">
        <f t="shared" si="25"/>
        <v>0</v>
      </c>
      <c r="R104" s="1721">
        <f>SUM(R105:R106)</f>
        <v>0</v>
      </c>
      <c r="S104" s="1721">
        <f>SUM(S105:S106)</f>
        <v>0</v>
      </c>
      <c r="T104" s="1721">
        <f t="shared" si="26"/>
        <v>0</v>
      </c>
      <c r="U104" s="1721">
        <f>SUM(U105:U106)</f>
        <v>0</v>
      </c>
      <c r="V104" s="1722">
        <f t="shared" si="27"/>
        <v>0</v>
      </c>
      <c r="W104" s="1723">
        <f>SUM(W105:W106)</f>
        <v>0</v>
      </c>
      <c r="X104" s="707"/>
    </row>
    <row r="105" spans="1:24" x14ac:dyDescent="0.2">
      <c r="A105" s="1571"/>
      <c r="B105" s="1513" t="s">
        <v>248</v>
      </c>
      <c r="C105" s="1513" t="s">
        <v>1254</v>
      </c>
      <c r="D105" s="1514"/>
      <c r="E105" s="1720"/>
      <c r="F105" s="1721"/>
      <c r="G105" s="1721"/>
      <c r="H105" s="1721"/>
      <c r="I105" s="1721"/>
      <c r="J105" s="1721">
        <f t="shared" si="28"/>
        <v>0</v>
      </c>
      <c r="K105" s="1721"/>
      <c r="L105" s="1721"/>
      <c r="M105" s="1721"/>
      <c r="N105" s="1721"/>
      <c r="O105" s="1721"/>
      <c r="P105" s="1721"/>
      <c r="Q105" s="1721">
        <f t="shared" si="25"/>
        <v>0</v>
      </c>
      <c r="R105" s="1721"/>
      <c r="S105" s="1721"/>
      <c r="T105" s="1721">
        <f t="shared" si="26"/>
        <v>0</v>
      </c>
      <c r="U105" s="1721"/>
      <c r="V105" s="1722">
        <f t="shared" si="27"/>
        <v>0</v>
      </c>
      <c r="W105" s="1723"/>
      <c r="X105" s="707"/>
    </row>
    <row r="106" spans="1:24" x14ac:dyDescent="0.2">
      <c r="A106" s="1571"/>
      <c r="B106" s="1513" t="s">
        <v>249</v>
      </c>
      <c r="C106" s="1513" t="s">
        <v>1255</v>
      </c>
      <c r="D106" s="1514"/>
      <c r="E106" s="1720"/>
      <c r="F106" s="1721"/>
      <c r="G106" s="1721"/>
      <c r="H106" s="1721"/>
      <c r="I106" s="1721"/>
      <c r="J106" s="1721">
        <f t="shared" si="28"/>
        <v>0</v>
      </c>
      <c r="K106" s="1721"/>
      <c r="L106" s="1721"/>
      <c r="M106" s="1721"/>
      <c r="N106" s="1721"/>
      <c r="O106" s="1721"/>
      <c r="P106" s="1721"/>
      <c r="Q106" s="1721">
        <f t="shared" si="25"/>
        <v>0</v>
      </c>
      <c r="R106" s="1721"/>
      <c r="S106" s="1721"/>
      <c r="T106" s="1721">
        <f t="shared" si="26"/>
        <v>0</v>
      </c>
      <c r="U106" s="1721"/>
      <c r="V106" s="1722">
        <f t="shared" si="27"/>
        <v>0</v>
      </c>
      <c r="W106" s="1723"/>
      <c r="X106" s="707"/>
    </row>
    <row r="107" spans="1:24" x14ac:dyDescent="0.2">
      <c r="A107" s="1571">
        <v>18</v>
      </c>
      <c r="B107" s="1513" t="s">
        <v>1702</v>
      </c>
      <c r="C107" s="1513"/>
      <c r="D107" s="1514"/>
      <c r="E107" s="1720">
        <f>SUM(E108:E112)</f>
        <v>0</v>
      </c>
      <c r="F107" s="1721">
        <f>SUM(F108:F112)</f>
        <v>0</v>
      </c>
      <c r="G107" s="1721">
        <f>SUM(G108:G112)</f>
        <v>0</v>
      </c>
      <c r="H107" s="1721">
        <f>SUM(H108:H112)</f>
        <v>0</v>
      </c>
      <c r="I107" s="1721">
        <f>SUM(I108:I112)</f>
        <v>0</v>
      </c>
      <c r="J107" s="1721">
        <f t="shared" si="28"/>
        <v>0</v>
      </c>
      <c r="K107" s="1721">
        <f t="shared" ref="K107:P107" si="30">SUM(K108:K112)</f>
        <v>0</v>
      </c>
      <c r="L107" s="1721">
        <f t="shared" si="30"/>
        <v>0</v>
      </c>
      <c r="M107" s="1721">
        <f t="shared" si="30"/>
        <v>0</v>
      </c>
      <c r="N107" s="1721">
        <f t="shared" si="30"/>
        <v>0</v>
      </c>
      <c r="O107" s="1721">
        <f t="shared" si="30"/>
        <v>0</v>
      </c>
      <c r="P107" s="1721">
        <f t="shared" si="30"/>
        <v>0</v>
      </c>
      <c r="Q107" s="1721">
        <f t="shared" si="25"/>
        <v>0</v>
      </c>
      <c r="R107" s="1721">
        <f>SUM(R108:R112)</f>
        <v>0</v>
      </c>
      <c r="S107" s="1721">
        <f>SUM(S108:S112)</f>
        <v>0</v>
      </c>
      <c r="T107" s="1721">
        <f t="shared" si="26"/>
        <v>0</v>
      </c>
      <c r="U107" s="1721">
        <f>SUM(U108:U112)</f>
        <v>0</v>
      </c>
      <c r="V107" s="1722">
        <f t="shared" si="27"/>
        <v>0</v>
      </c>
      <c r="W107" s="1723">
        <f>SUM(W108:W112)</f>
        <v>0</v>
      </c>
      <c r="X107" s="707"/>
    </row>
    <row r="108" spans="1:24" x14ac:dyDescent="0.2">
      <c r="A108" s="1571"/>
      <c r="B108" s="1513" t="s">
        <v>248</v>
      </c>
      <c r="C108" s="1513" t="s">
        <v>1192</v>
      </c>
      <c r="D108" s="1514"/>
      <c r="E108" s="1720"/>
      <c r="F108" s="1721"/>
      <c r="G108" s="1721"/>
      <c r="H108" s="1721"/>
      <c r="I108" s="1721"/>
      <c r="J108" s="1721">
        <f t="shared" si="28"/>
        <v>0</v>
      </c>
      <c r="K108" s="1721"/>
      <c r="L108" s="1721"/>
      <c r="M108" s="1721"/>
      <c r="N108" s="1721"/>
      <c r="O108" s="1721"/>
      <c r="P108" s="1721"/>
      <c r="Q108" s="1721">
        <f t="shared" si="25"/>
        <v>0</v>
      </c>
      <c r="R108" s="1721"/>
      <c r="S108" s="1721"/>
      <c r="T108" s="1721">
        <f t="shared" si="26"/>
        <v>0</v>
      </c>
      <c r="U108" s="1721"/>
      <c r="V108" s="1722">
        <f t="shared" si="27"/>
        <v>0</v>
      </c>
      <c r="W108" s="1723"/>
      <c r="X108" s="707"/>
    </row>
    <row r="109" spans="1:24" x14ac:dyDescent="0.2">
      <c r="A109" s="1571"/>
      <c r="B109" s="1513" t="s">
        <v>249</v>
      </c>
      <c r="C109" s="1513" t="s">
        <v>9</v>
      </c>
      <c r="D109" s="1514"/>
      <c r="E109" s="1720"/>
      <c r="F109" s="1721"/>
      <c r="G109" s="1721"/>
      <c r="H109" s="1721"/>
      <c r="I109" s="1721"/>
      <c r="J109" s="1721">
        <f t="shared" si="28"/>
        <v>0</v>
      </c>
      <c r="K109" s="1721"/>
      <c r="L109" s="1721"/>
      <c r="M109" s="1721"/>
      <c r="N109" s="1721"/>
      <c r="O109" s="1721"/>
      <c r="P109" s="1721"/>
      <c r="Q109" s="1721">
        <f t="shared" si="25"/>
        <v>0</v>
      </c>
      <c r="R109" s="1721"/>
      <c r="S109" s="1721"/>
      <c r="T109" s="1721">
        <f t="shared" si="26"/>
        <v>0</v>
      </c>
      <c r="U109" s="1721"/>
      <c r="V109" s="1722">
        <f t="shared" si="27"/>
        <v>0</v>
      </c>
      <c r="W109" s="1723"/>
      <c r="X109" s="707"/>
    </row>
    <row r="110" spans="1:24" x14ac:dyDescent="0.2">
      <c r="A110" s="1571"/>
      <c r="B110" s="1513" t="s">
        <v>250</v>
      </c>
      <c r="C110" s="1513" t="s">
        <v>1193</v>
      </c>
      <c r="D110" s="1514"/>
      <c r="E110" s="1720"/>
      <c r="F110" s="1721"/>
      <c r="G110" s="1721"/>
      <c r="H110" s="1721"/>
      <c r="I110" s="1721"/>
      <c r="J110" s="1721">
        <f t="shared" si="28"/>
        <v>0</v>
      </c>
      <c r="K110" s="1721"/>
      <c r="L110" s="1721"/>
      <c r="M110" s="1721"/>
      <c r="N110" s="1721"/>
      <c r="O110" s="1721"/>
      <c r="P110" s="1721"/>
      <c r="Q110" s="1721">
        <f t="shared" si="25"/>
        <v>0</v>
      </c>
      <c r="R110" s="1721"/>
      <c r="S110" s="1721"/>
      <c r="T110" s="1721">
        <f t="shared" si="26"/>
        <v>0</v>
      </c>
      <c r="U110" s="1721"/>
      <c r="V110" s="1722">
        <f t="shared" si="27"/>
        <v>0</v>
      </c>
      <c r="W110" s="1723"/>
      <c r="X110" s="707"/>
    </row>
    <row r="111" spans="1:24" x14ac:dyDescent="0.2">
      <c r="A111" s="1571"/>
      <c r="B111" s="1513" t="s">
        <v>456</v>
      </c>
      <c r="C111" s="1513" t="s">
        <v>1194</v>
      </c>
      <c r="D111" s="1514"/>
      <c r="E111" s="1720"/>
      <c r="F111" s="1721"/>
      <c r="G111" s="1721"/>
      <c r="H111" s="1721"/>
      <c r="I111" s="1721"/>
      <c r="J111" s="1721">
        <f t="shared" si="28"/>
        <v>0</v>
      </c>
      <c r="K111" s="1721"/>
      <c r="L111" s="1721"/>
      <c r="M111" s="1721"/>
      <c r="N111" s="1721"/>
      <c r="O111" s="1721"/>
      <c r="P111" s="1721"/>
      <c r="Q111" s="1721">
        <f t="shared" si="25"/>
        <v>0</v>
      </c>
      <c r="R111" s="1721"/>
      <c r="S111" s="1721"/>
      <c r="T111" s="1721">
        <f t="shared" si="26"/>
        <v>0</v>
      </c>
      <c r="U111" s="1721"/>
      <c r="V111" s="1722">
        <f t="shared" si="27"/>
        <v>0</v>
      </c>
      <c r="W111" s="1723"/>
      <c r="X111" s="707"/>
    </row>
    <row r="112" spans="1:24" x14ac:dyDescent="0.2">
      <c r="A112" s="1571"/>
      <c r="B112" s="1513" t="s">
        <v>457</v>
      </c>
      <c r="C112" s="1513" t="s">
        <v>1195</v>
      </c>
      <c r="D112" s="1514"/>
      <c r="E112" s="1720"/>
      <c r="F112" s="1721"/>
      <c r="G112" s="1721"/>
      <c r="H112" s="1721"/>
      <c r="I112" s="1721"/>
      <c r="J112" s="1721">
        <f t="shared" si="28"/>
        <v>0</v>
      </c>
      <c r="K112" s="1721"/>
      <c r="L112" s="1721"/>
      <c r="M112" s="1721"/>
      <c r="N112" s="1721"/>
      <c r="O112" s="1721"/>
      <c r="P112" s="1721"/>
      <c r="Q112" s="1721">
        <f t="shared" si="25"/>
        <v>0</v>
      </c>
      <c r="R112" s="1721"/>
      <c r="S112" s="1721"/>
      <c r="T112" s="1721">
        <f t="shared" si="26"/>
        <v>0</v>
      </c>
      <c r="U112" s="1721"/>
      <c r="V112" s="1722">
        <f t="shared" si="27"/>
        <v>0</v>
      </c>
      <c r="W112" s="1723"/>
      <c r="X112" s="707"/>
    </row>
    <row r="113" spans="1:24" x14ac:dyDescent="0.2">
      <c r="A113" s="1571">
        <v>19</v>
      </c>
      <c r="B113" s="1513" t="s">
        <v>1703</v>
      </c>
      <c r="C113" s="1513"/>
      <c r="D113" s="1514"/>
      <c r="E113" s="1720">
        <f>SUM(E114:E118)</f>
        <v>0</v>
      </c>
      <c r="F113" s="1721">
        <f>SUM(F114:F118)</f>
        <v>0</v>
      </c>
      <c r="G113" s="1721">
        <f>SUM(G114:G118)</f>
        <v>0</v>
      </c>
      <c r="H113" s="1721">
        <f>SUM(H114:H118)</f>
        <v>0</v>
      </c>
      <c r="I113" s="1721">
        <f>SUM(I114:I118)</f>
        <v>0</v>
      </c>
      <c r="J113" s="1721">
        <f t="shared" si="28"/>
        <v>0</v>
      </c>
      <c r="K113" s="1721">
        <f t="shared" ref="K113:P113" si="31">SUM(K114:K118)</f>
        <v>0</v>
      </c>
      <c r="L113" s="1721">
        <f t="shared" si="31"/>
        <v>0</v>
      </c>
      <c r="M113" s="1721">
        <f t="shared" si="31"/>
        <v>0</v>
      </c>
      <c r="N113" s="1721">
        <f t="shared" si="31"/>
        <v>0</v>
      </c>
      <c r="O113" s="1721">
        <f t="shared" si="31"/>
        <v>0</v>
      </c>
      <c r="P113" s="1721">
        <f t="shared" si="31"/>
        <v>0</v>
      </c>
      <c r="Q113" s="1721">
        <f t="shared" si="25"/>
        <v>0</v>
      </c>
      <c r="R113" s="1721">
        <f>SUM(R114:R118)</f>
        <v>0</v>
      </c>
      <c r="S113" s="1721">
        <f>SUM(S114:S118)</f>
        <v>0</v>
      </c>
      <c r="T113" s="1721">
        <f t="shared" si="26"/>
        <v>0</v>
      </c>
      <c r="U113" s="1721">
        <f>SUM(U114:U118)</f>
        <v>0</v>
      </c>
      <c r="V113" s="1722">
        <f t="shared" si="27"/>
        <v>0</v>
      </c>
      <c r="W113" s="1723">
        <f>SUM(W114:W118)</f>
        <v>0</v>
      </c>
      <c r="X113" s="707"/>
    </row>
    <row r="114" spans="1:24" x14ac:dyDescent="0.2">
      <c r="A114" s="1571"/>
      <c r="B114" s="1513" t="s">
        <v>248</v>
      </c>
      <c r="C114" s="1513" t="s">
        <v>1196</v>
      </c>
      <c r="D114" s="1514"/>
      <c r="E114" s="1720"/>
      <c r="F114" s="1721"/>
      <c r="G114" s="1721"/>
      <c r="H114" s="1721"/>
      <c r="I114" s="1721"/>
      <c r="J114" s="1721">
        <f t="shared" si="28"/>
        <v>0</v>
      </c>
      <c r="K114" s="1721"/>
      <c r="L114" s="1721"/>
      <c r="M114" s="1721"/>
      <c r="N114" s="1721"/>
      <c r="O114" s="1721"/>
      <c r="P114" s="1721"/>
      <c r="Q114" s="1721">
        <f t="shared" si="25"/>
        <v>0</v>
      </c>
      <c r="R114" s="1721"/>
      <c r="S114" s="1721"/>
      <c r="T114" s="1721">
        <f t="shared" si="26"/>
        <v>0</v>
      </c>
      <c r="U114" s="1721"/>
      <c r="V114" s="1722">
        <f t="shared" si="27"/>
        <v>0</v>
      </c>
      <c r="W114" s="1723"/>
      <c r="X114" s="707"/>
    </row>
    <row r="115" spans="1:24" x14ac:dyDescent="0.2">
      <c r="A115" s="1571"/>
      <c r="B115" s="1513" t="s">
        <v>249</v>
      </c>
      <c r="C115" s="1513" t="s">
        <v>1197</v>
      </c>
      <c r="D115" s="1514"/>
      <c r="E115" s="1720"/>
      <c r="F115" s="1721"/>
      <c r="G115" s="1721"/>
      <c r="H115" s="1721"/>
      <c r="I115" s="1721"/>
      <c r="J115" s="1721">
        <f t="shared" si="28"/>
        <v>0</v>
      </c>
      <c r="K115" s="1721"/>
      <c r="L115" s="1721"/>
      <c r="M115" s="1721"/>
      <c r="N115" s="1721"/>
      <c r="O115" s="1721"/>
      <c r="P115" s="1721"/>
      <c r="Q115" s="1721">
        <f t="shared" si="25"/>
        <v>0</v>
      </c>
      <c r="R115" s="1721"/>
      <c r="S115" s="1721"/>
      <c r="T115" s="1721">
        <f t="shared" si="26"/>
        <v>0</v>
      </c>
      <c r="U115" s="1721"/>
      <c r="V115" s="1722">
        <f t="shared" si="27"/>
        <v>0</v>
      </c>
      <c r="W115" s="1723"/>
      <c r="X115" s="707"/>
    </row>
    <row r="116" spans="1:24" x14ac:dyDescent="0.2">
      <c r="A116" s="1571"/>
      <c r="B116" s="1513" t="s">
        <v>250</v>
      </c>
      <c r="C116" s="1513" t="s">
        <v>1198</v>
      </c>
      <c r="D116" s="1514"/>
      <c r="E116" s="1720"/>
      <c r="F116" s="1721"/>
      <c r="G116" s="1721"/>
      <c r="H116" s="1721"/>
      <c r="I116" s="1721"/>
      <c r="J116" s="1721">
        <f t="shared" si="28"/>
        <v>0</v>
      </c>
      <c r="K116" s="1721"/>
      <c r="L116" s="1721"/>
      <c r="M116" s="1721"/>
      <c r="N116" s="1721"/>
      <c r="O116" s="1721"/>
      <c r="P116" s="1721"/>
      <c r="Q116" s="1721">
        <f t="shared" si="25"/>
        <v>0</v>
      </c>
      <c r="R116" s="1721"/>
      <c r="S116" s="1721"/>
      <c r="T116" s="1721">
        <f t="shared" si="26"/>
        <v>0</v>
      </c>
      <c r="U116" s="1721"/>
      <c r="V116" s="1722">
        <f t="shared" si="27"/>
        <v>0</v>
      </c>
      <c r="W116" s="1723"/>
      <c r="X116" s="707"/>
    </row>
    <row r="117" spans="1:24" x14ac:dyDescent="0.2">
      <c r="A117" s="1571"/>
      <c r="B117" s="1513" t="s">
        <v>456</v>
      </c>
      <c r="C117" s="1513" t="s">
        <v>1199</v>
      </c>
      <c r="D117" s="1514"/>
      <c r="E117" s="1720"/>
      <c r="F117" s="1721"/>
      <c r="G117" s="1721"/>
      <c r="H117" s="1721"/>
      <c r="I117" s="1721"/>
      <c r="J117" s="1721">
        <f t="shared" si="28"/>
        <v>0</v>
      </c>
      <c r="K117" s="1721"/>
      <c r="L117" s="1721"/>
      <c r="M117" s="1721"/>
      <c r="N117" s="1721"/>
      <c r="O117" s="1721"/>
      <c r="P117" s="1721"/>
      <c r="Q117" s="1721">
        <f t="shared" si="25"/>
        <v>0</v>
      </c>
      <c r="R117" s="1721"/>
      <c r="S117" s="1721"/>
      <c r="T117" s="1721">
        <f t="shared" si="26"/>
        <v>0</v>
      </c>
      <c r="U117" s="1721"/>
      <c r="V117" s="1722">
        <f t="shared" si="27"/>
        <v>0</v>
      </c>
      <c r="W117" s="1723"/>
      <c r="X117" s="707"/>
    </row>
    <row r="118" spans="1:24" x14ac:dyDescent="0.2">
      <c r="A118" s="1571"/>
      <c r="B118" s="1513" t="s">
        <v>457</v>
      </c>
      <c r="C118" s="1513" t="s">
        <v>1200</v>
      </c>
      <c r="D118" s="1514"/>
      <c r="E118" s="1720"/>
      <c r="F118" s="1721"/>
      <c r="G118" s="1721"/>
      <c r="H118" s="1721"/>
      <c r="I118" s="1721"/>
      <c r="J118" s="1721">
        <f t="shared" si="28"/>
        <v>0</v>
      </c>
      <c r="K118" s="1721"/>
      <c r="L118" s="1721"/>
      <c r="M118" s="1721"/>
      <c r="N118" s="1721"/>
      <c r="O118" s="1721"/>
      <c r="P118" s="1721"/>
      <c r="Q118" s="1721">
        <f t="shared" si="25"/>
        <v>0</v>
      </c>
      <c r="R118" s="1721"/>
      <c r="S118" s="1721"/>
      <c r="T118" s="1721">
        <f t="shared" si="26"/>
        <v>0</v>
      </c>
      <c r="U118" s="1721"/>
      <c r="V118" s="1722">
        <f t="shared" si="27"/>
        <v>0</v>
      </c>
      <c r="W118" s="1723"/>
      <c r="X118" s="707"/>
    </row>
    <row r="119" spans="1:24" x14ac:dyDescent="0.2">
      <c r="A119" s="1571">
        <v>20</v>
      </c>
      <c r="B119" s="1513" t="s">
        <v>1704</v>
      </c>
      <c r="C119" s="1513"/>
      <c r="D119" s="1514"/>
      <c r="E119" s="1720"/>
      <c r="F119" s="1721"/>
      <c r="G119" s="1721"/>
      <c r="H119" s="1721"/>
      <c r="I119" s="1721"/>
      <c r="J119" s="1721">
        <f t="shared" si="28"/>
        <v>0</v>
      </c>
      <c r="K119" s="1721"/>
      <c r="L119" s="1721"/>
      <c r="M119" s="1721"/>
      <c r="N119" s="1721"/>
      <c r="O119" s="1721"/>
      <c r="P119" s="1721"/>
      <c r="Q119" s="1721">
        <f t="shared" si="25"/>
        <v>0</v>
      </c>
      <c r="R119" s="1721"/>
      <c r="S119" s="1721"/>
      <c r="T119" s="1721">
        <f t="shared" si="26"/>
        <v>0</v>
      </c>
      <c r="U119" s="1721"/>
      <c r="V119" s="1722">
        <f t="shared" si="27"/>
        <v>0</v>
      </c>
      <c r="W119" s="1723"/>
      <c r="X119" s="707"/>
    </row>
    <row r="120" spans="1:24" x14ac:dyDescent="0.2">
      <c r="A120" s="1571">
        <v>21</v>
      </c>
      <c r="B120" s="1513" t="s">
        <v>1705</v>
      </c>
      <c r="C120" s="1513"/>
      <c r="D120" s="1514"/>
      <c r="E120" s="1720"/>
      <c r="F120" s="1721"/>
      <c r="G120" s="1721"/>
      <c r="H120" s="1721"/>
      <c r="I120" s="1721"/>
      <c r="J120" s="1721">
        <f t="shared" si="28"/>
        <v>0</v>
      </c>
      <c r="K120" s="1721"/>
      <c r="L120" s="1721"/>
      <c r="M120" s="1721"/>
      <c r="N120" s="1721"/>
      <c r="O120" s="1721"/>
      <c r="P120" s="1721"/>
      <c r="Q120" s="1721">
        <f t="shared" si="25"/>
        <v>0</v>
      </c>
      <c r="R120" s="1721"/>
      <c r="S120" s="1721"/>
      <c r="T120" s="1721">
        <f t="shared" si="26"/>
        <v>0</v>
      </c>
      <c r="U120" s="1721"/>
      <c r="V120" s="1722">
        <f t="shared" si="27"/>
        <v>0</v>
      </c>
      <c r="W120" s="1723"/>
      <c r="X120" s="707"/>
    </row>
    <row r="121" spans="1:24" x14ac:dyDescent="0.2">
      <c r="A121" s="1571">
        <v>22</v>
      </c>
      <c r="B121" s="1513" t="s">
        <v>1706</v>
      </c>
      <c r="C121" s="1513"/>
      <c r="D121" s="1514"/>
      <c r="E121" s="1720"/>
      <c r="F121" s="1721"/>
      <c r="G121" s="1721"/>
      <c r="H121" s="1721"/>
      <c r="I121" s="1721"/>
      <c r="J121" s="1721">
        <f t="shared" si="28"/>
        <v>0</v>
      </c>
      <c r="K121" s="1721"/>
      <c r="L121" s="1721"/>
      <c r="M121" s="1721"/>
      <c r="N121" s="1721"/>
      <c r="O121" s="1721"/>
      <c r="P121" s="1721"/>
      <c r="Q121" s="1721">
        <f t="shared" si="25"/>
        <v>0</v>
      </c>
      <c r="R121" s="1721"/>
      <c r="S121" s="1721"/>
      <c r="T121" s="1721">
        <f t="shared" si="26"/>
        <v>0</v>
      </c>
      <c r="U121" s="1721"/>
      <c r="V121" s="1722">
        <f t="shared" si="27"/>
        <v>0</v>
      </c>
      <c r="W121" s="1723"/>
      <c r="X121" s="707"/>
    </row>
    <row r="122" spans="1:24" x14ac:dyDescent="0.2">
      <c r="A122" s="1571">
        <v>23</v>
      </c>
      <c r="B122" s="1513" t="s">
        <v>1707</v>
      </c>
      <c r="C122" s="1513"/>
      <c r="D122" s="1514"/>
      <c r="E122" s="1720"/>
      <c r="F122" s="1721"/>
      <c r="G122" s="1721"/>
      <c r="H122" s="1721"/>
      <c r="I122" s="1721"/>
      <c r="J122" s="1721">
        <f t="shared" si="28"/>
        <v>0</v>
      </c>
      <c r="K122" s="1721"/>
      <c r="L122" s="1721"/>
      <c r="M122" s="1721"/>
      <c r="N122" s="1721"/>
      <c r="O122" s="1721"/>
      <c r="P122" s="1721"/>
      <c r="Q122" s="1721">
        <f t="shared" si="25"/>
        <v>0</v>
      </c>
      <c r="R122" s="1721"/>
      <c r="S122" s="1721"/>
      <c r="T122" s="1721">
        <f t="shared" si="26"/>
        <v>0</v>
      </c>
      <c r="U122" s="1721"/>
      <c r="V122" s="1722">
        <f t="shared" si="27"/>
        <v>0</v>
      </c>
      <c r="W122" s="1723"/>
      <c r="X122" s="707"/>
    </row>
    <row r="123" spans="1:24" ht="25.5" customHeight="1" x14ac:dyDescent="0.2">
      <c r="A123" s="1571">
        <v>24</v>
      </c>
      <c r="B123" s="3664" t="s">
        <v>2864</v>
      </c>
      <c r="C123" s="3665"/>
      <c r="D123" s="3665"/>
      <c r="E123" s="1720"/>
      <c r="F123" s="1728"/>
      <c r="G123" s="1728"/>
      <c r="H123" s="1728"/>
      <c r="I123" s="1728"/>
      <c r="J123" s="1721">
        <f t="shared" si="28"/>
        <v>0</v>
      </c>
      <c r="K123" s="1728"/>
      <c r="L123" s="1728"/>
      <c r="M123" s="1728"/>
      <c r="N123" s="1728"/>
      <c r="O123" s="1728"/>
      <c r="P123" s="1728"/>
      <c r="Q123" s="1721">
        <f t="shared" si="25"/>
        <v>0</v>
      </c>
      <c r="R123" s="1728"/>
      <c r="S123" s="1728"/>
      <c r="T123" s="1721">
        <f t="shared" si="26"/>
        <v>0</v>
      </c>
      <c r="U123" s="1728"/>
      <c r="V123" s="1722">
        <f t="shared" si="27"/>
        <v>0</v>
      </c>
      <c r="W123" s="1729"/>
      <c r="X123" s="707"/>
    </row>
    <row r="124" spans="1:24" ht="14.25" x14ac:dyDescent="0.2">
      <c r="A124" s="1571">
        <v>25</v>
      </c>
      <c r="B124" s="1513" t="s">
        <v>2820</v>
      </c>
      <c r="C124" s="1513"/>
      <c r="D124" s="1514"/>
      <c r="E124" s="1720"/>
      <c r="F124" s="1728"/>
      <c r="G124" s="1728"/>
      <c r="H124" s="1728"/>
      <c r="I124" s="1728"/>
      <c r="J124" s="1721">
        <f t="shared" si="28"/>
        <v>0</v>
      </c>
      <c r="K124" s="1728"/>
      <c r="L124" s="1728"/>
      <c r="M124" s="1728"/>
      <c r="N124" s="1728"/>
      <c r="O124" s="1728"/>
      <c r="P124" s="1728"/>
      <c r="Q124" s="1721">
        <f t="shared" si="25"/>
        <v>0</v>
      </c>
      <c r="R124" s="1728"/>
      <c r="S124" s="1728"/>
      <c r="T124" s="1721">
        <f t="shared" si="26"/>
        <v>0</v>
      </c>
      <c r="U124" s="1728"/>
      <c r="V124" s="1722">
        <f t="shared" si="27"/>
        <v>0</v>
      </c>
      <c r="W124" s="1729"/>
      <c r="X124" s="707"/>
    </row>
    <row r="125" spans="1:24" ht="13.5" thickBot="1" x14ac:dyDescent="0.25">
      <c r="A125" s="1571"/>
      <c r="B125" s="1510"/>
      <c r="C125" s="1513"/>
      <c r="D125" s="1511"/>
      <c r="E125" s="1711"/>
      <c r="F125" s="1712"/>
      <c r="G125" s="1712"/>
      <c r="H125" s="1712"/>
      <c r="I125" s="1712"/>
      <c r="J125" s="1713"/>
      <c r="K125" s="1712"/>
      <c r="L125" s="1712"/>
      <c r="M125" s="1712"/>
      <c r="N125" s="1712"/>
      <c r="O125" s="1712"/>
      <c r="P125" s="1712"/>
      <c r="Q125" s="1713"/>
      <c r="R125" s="1712"/>
      <c r="S125" s="1712"/>
      <c r="T125" s="1712"/>
      <c r="U125" s="1712"/>
      <c r="V125" s="1727"/>
      <c r="W125" s="1715"/>
      <c r="X125" s="707"/>
    </row>
    <row r="126" spans="1:24" x14ac:dyDescent="0.2">
      <c r="A126" s="1575"/>
      <c r="B126" s="1510" t="s">
        <v>1710</v>
      </c>
      <c r="C126" s="1510"/>
      <c r="D126" s="1511"/>
      <c r="E126" s="1693">
        <f>E101+E102+E103+E113+E123+E107+E104+E119+E120+E121+E122</f>
        <v>0</v>
      </c>
      <c r="F126" s="1693">
        <f t="shared" ref="F126:U126" si="32">F101+F102+F103+F113+F123+F107+F104+F119+F120+F121+F122</f>
        <v>0</v>
      </c>
      <c r="G126" s="1693">
        <f t="shared" si="32"/>
        <v>0</v>
      </c>
      <c r="H126" s="1693">
        <f t="shared" si="32"/>
        <v>0</v>
      </c>
      <c r="I126" s="1693">
        <f t="shared" si="32"/>
        <v>0</v>
      </c>
      <c r="J126" s="1693">
        <f t="shared" si="32"/>
        <v>0</v>
      </c>
      <c r="K126" s="1693">
        <f t="shared" si="32"/>
        <v>0</v>
      </c>
      <c r="L126" s="1693">
        <f t="shared" si="32"/>
        <v>0</v>
      </c>
      <c r="M126" s="1693">
        <f t="shared" si="32"/>
        <v>0</v>
      </c>
      <c r="N126" s="1693">
        <f t="shared" si="32"/>
        <v>0</v>
      </c>
      <c r="O126" s="1693">
        <f t="shared" si="32"/>
        <v>0</v>
      </c>
      <c r="P126" s="1693">
        <f t="shared" si="32"/>
        <v>0</v>
      </c>
      <c r="Q126" s="1693">
        <f t="shared" si="32"/>
        <v>0</v>
      </c>
      <c r="R126" s="1693">
        <f t="shared" si="32"/>
        <v>0</v>
      </c>
      <c r="S126" s="1693">
        <f t="shared" si="32"/>
        <v>0</v>
      </c>
      <c r="T126" s="1693">
        <f t="shared" si="32"/>
        <v>0</v>
      </c>
      <c r="U126" s="1693">
        <f t="shared" si="32"/>
        <v>0</v>
      </c>
      <c r="V126" s="1695">
        <f>IFERROR(T126/U126*100,0)</f>
        <v>0</v>
      </c>
      <c r="W126" s="1705">
        <f>W101+W102+W103+W113+W123+W107+W104+W119+W120+W121+W122</f>
        <v>0</v>
      </c>
      <c r="X126" s="707"/>
    </row>
    <row r="127" spans="1:24" x14ac:dyDescent="0.2">
      <c r="A127" s="1571"/>
      <c r="B127" s="1513"/>
      <c r="C127" s="1513"/>
      <c r="D127" s="1511"/>
      <c r="E127" s="1701"/>
      <c r="F127" s="1702"/>
      <c r="G127" s="1702"/>
      <c r="H127" s="1702"/>
      <c r="I127" s="1702"/>
      <c r="J127" s="1702"/>
      <c r="K127" s="1702"/>
      <c r="L127" s="1702"/>
      <c r="M127" s="1702"/>
      <c r="N127" s="1702"/>
      <c r="O127" s="1702"/>
      <c r="P127" s="1702"/>
      <c r="Q127" s="1702"/>
      <c r="R127" s="1702"/>
      <c r="S127" s="1702"/>
      <c r="T127" s="1702"/>
      <c r="U127" s="1702"/>
      <c r="V127" s="1703"/>
      <c r="W127" s="1704"/>
      <c r="X127" s="707"/>
    </row>
    <row r="128" spans="1:24" ht="13.5" thickBot="1" x14ac:dyDescent="0.25">
      <c r="A128" s="1682"/>
      <c r="B128" s="1683"/>
      <c r="C128" s="1683"/>
      <c r="D128" s="1684"/>
      <c r="E128" s="1676"/>
      <c r="F128" s="1677"/>
      <c r="G128" s="1677"/>
      <c r="H128" s="1677"/>
      <c r="I128" s="1677"/>
      <c r="J128" s="1677"/>
      <c r="K128" s="1677"/>
      <c r="L128" s="1677"/>
      <c r="M128" s="1677"/>
      <c r="N128" s="1677"/>
      <c r="O128" s="1677"/>
      <c r="P128" s="1677"/>
      <c r="Q128" s="1677"/>
      <c r="R128" s="1677"/>
      <c r="S128" s="1677"/>
      <c r="T128" s="1677"/>
      <c r="U128" s="1677"/>
      <c r="V128" s="1678"/>
      <c r="W128" s="1679"/>
      <c r="X128" s="707"/>
    </row>
    <row r="129" spans="1:24" ht="13.5" thickBot="1" x14ac:dyDescent="0.25">
      <c r="A129" s="1300" t="s">
        <v>251</v>
      </c>
      <c r="B129" s="1301"/>
      <c r="C129" s="1301"/>
      <c r="D129" s="1301"/>
      <c r="E129" s="700">
        <f>E123+E113+E103+E102+E101+E76+E47+E43+E38+E26+E25+E24+E20+E19+E18+E17+E12+E107+E104+E119+E120+E121+E122+E30+E124</f>
        <v>0</v>
      </c>
      <c r="F129" s="700">
        <f t="shared" ref="F129:W129" si="33">F123+F113+F103+F102+F101+F76+F47+F43+F38+F26+F25+F24+F20+F19+F18+F17+F12+F107+F104+F119+F120+F121+F122+F30+F124</f>
        <v>0</v>
      </c>
      <c r="G129" s="700">
        <f t="shared" si="33"/>
        <v>0</v>
      </c>
      <c r="H129" s="700">
        <f t="shared" si="33"/>
        <v>0</v>
      </c>
      <c r="I129" s="700">
        <f t="shared" si="33"/>
        <v>0</v>
      </c>
      <c r="J129" s="700">
        <f t="shared" si="33"/>
        <v>0</v>
      </c>
      <c r="K129" s="700">
        <f t="shared" si="33"/>
        <v>0</v>
      </c>
      <c r="L129" s="700">
        <f t="shared" si="33"/>
        <v>0</v>
      </c>
      <c r="M129" s="700">
        <f t="shared" si="33"/>
        <v>0</v>
      </c>
      <c r="N129" s="700">
        <f t="shared" si="33"/>
        <v>0</v>
      </c>
      <c r="O129" s="700">
        <f t="shared" si="33"/>
        <v>0</v>
      </c>
      <c r="P129" s="700">
        <f t="shared" si="33"/>
        <v>0</v>
      </c>
      <c r="Q129" s="700">
        <f t="shared" si="33"/>
        <v>0</v>
      </c>
      <c r="R129" s="700">
        <f t="shared" si="33"/>
        <v>0</v>
      </c>
      <c r="S129" s="700">
        <f t="shared" si="33"/>
        <v>0</v>
      </c>
      <c r="T129" s="700">
        <f t="shared" si="33"/>
        <v>0</v>
      </c>
      <c r="U129" s="700">
        <f t="shared" si="33"/>
        <v>0</v>
      </c>
      <c r="V129" s="700">
        <f t="shared" si="33"/>
        <v>0</v>
      </c>
      <c r="W129" s="700">
        <f t="shared" si="33"/>
        <v>0</v>
      </c>
      <c r="X129" s="707"/>
    </row>
    <row r="130" spans="1:24" x14ac:dyDescent="0.2">
      <c r="F130" s="709"/>
      <c r="K130" s="709"/>
      <c r="W130" s="870"/>
    </row>
    <row r="131" spans="1:24" ht="13.5" thickBot="1" x14ac:dyDescent="0.25">
      <c r="A131" s="862" t="s">
        <v>2865</v>
      </c>
      <c r="B131" s="1019"/>
      <c r="C131" s="1019"/>
      <c r="D131" s="1019"/>
      <c r="E131" s="1019"/>
      <c r="F131" s="1019"/>
      <c r="G131" s="1019"/>
      <c r="W131" s="870"/>
    </row>
    <row r="132" spans="1:24" x14ac:dyDescent="0.2">
      <c r="A132" s="1648">
        <v>1</v>
      </c>
      <c r="B132" s="3668"/>
      <c r="C132" s="3668"/>
      <c r="D132" s="3669"/>
      <c r="E132" s="1706"/>
      <c r="F132" s="1636"/>
      <c r="G132" s="1636"/>
      <c r="H132" s="1636"/>
      <c r="I132" s="1636"/>
      <c r="J132" s="1636">
        <f t="shared" ref="J132:J141" si="34">F132-G132-H132-I132</f>
        <v>0</v>
      </c>
      <c r="K132" s="1636"/>
      <c r="L132" s="1636"/>
      <c r="M132" s="1636"/>
      <c r="N132" s="1636"/>
      <c r="O132" s="1636"/>
      <c r="P132" s="1636"/>
      <c r="Q132" s="1636">
        <f t="shared" ref="Q132:Q141" si="35">J132+K132+L132+M132-N132-O132-P132</f>
        <v>0</v>
      </c>
      <c r="R132" s="1636"/>
      <c r="S132" s="1636"/>
      <c r="T132" s="1636">
        <f t="shared" ref="T132:T141" si="36">Q132+R132-S132</f>
        <v>0</v>
      </c>
      <c r="U132" s="1636"/>
      <c r="V132" s="1707">
        <f t="shared" ref="V132:V141" si="37">IFERROR(T132/U132*100,0)</f>
        <v>0</v>
      </c>
      <c r="W132" s="1637"/>
    </row>
    <row r="133" spans="1:24" x14ac:dyDescent="0.2">
      <c r="A133" s="1571">
        <v>2</v>
      </c>
      <c r="B133" s="3662"/>
      <c r="C133" s="3662"/>
      <c r="D133" s="3663"/>
      <c r="E133" s="1674"/>
      <c r="F133" s="1641"/>
      <c r="G133" s="1641"/>
      <c r="H133" s="1641"/>
      <c r="I133" s="1641"/>
      <c r="J133" s="1641">
        <f t="shared" si="34"/>
        <v>0</v>
      </c>
      <c r="K133" s="1641"/>
      <c r="L133" s="1641"/>
      <c r="M133" s="1641"/>
      <c r="N133" s="1641"/>
      <c r="O133" s="1641"/>
      <c r="P133" s="1641"/>
      <c r="Q133" s="1641">
        <f t="shared" si="35"/>
        <v>0</v>
      </c>
      <c r="R133" s="1641"/>
      <c r="S133" s="1641"/>
      <c r="T133" s="1641">
        <f t="shared" si="36"/>
        <v>0</v>
      </c>
      <c r="U133" s="1641"/>
      <c r="V133" s="1675">
        <f t="shared" si="37"/>
        <v>0</v>
      </c>
      <c r="W133" s="1642"/>
    </row>
    <row r="134" spans="1:24" x14ac:dyDescent="0.2">
      <c r="A134" s="1571">
        <v>3</v>
      </c>
      <c r="B134" s="3662"/>
      <c r="C134" s="3662"/>
      <c r="D134" s="3663"/>
      <c r="E134" s="1674"/>
      <c r="F134" s="1641"/>
      <c r="G134" s="1641"/>
      <c r="H134" s="1641"/>
      <c r="I134" s="1641"/>
      <c r="J134" s="1641">
        <f t="shared" si="34"/>
        <v>0</v>
      </c>
      <c r="K134" s="1641"/>
      <c r="L134" s="1641"/>
      <c r="M134" s="1641"/>
      <c r="N134" s="1641"/>
      <c r="O134" s="1641"/>
      <c r="P134" s="1641"/>
      <c r="Q134" s="1641">
        <f t="shared" si="35"/>
        <v>0</v>
      </c>
      <c r="R134" s="1641"/>
      <c r="S134" s="1641"/>
      <c r="T134" s="1641">
        <f t="shared" si="36"/>
        <v>0</v>
      </c>
      <c r="U134" s="1641"/>
      <c r="V134" s="1675">
        <f t="shared" si="37"/>
        <v>0</v>
      </c>
      <c r="W134" s="1642"/>
    </row>
    <row r="135" spans="1:24" x14ac:dyDescent="0.2">
      <c r="A135" s="1571">
        <v>4</v>
      </c>
      <c r="B135" s="3662"/>
      <c r="C135" s="3662"/>
      <c r="D135" s="3663"/>
      <c r="E135" s="1674"/>
      <c r="F135" s="1641"/>
      <c r="G135" s="1641"/>
      <c r="H135" s="1641"/>
      <c r="I135" s="1641"/>
      <c r="J135" s="1641">
        <f t="shared" si="34"/>
        <v>0</v>
      </c>
      <c r="K135" s="1641"/>
      <c r="L135" s="1641"/>
      <c r="M135" s="1641"/>
      <c r="N135" s="1641"/>
      <c r="O135" s="1641"/>
      <c r="P135" s="1641"/>
      <c r="Q135" s="1641">
        <f t="shared" si="35"/>
        <v>0</v>
      </c>
      <c r="R135" s="1641"/>
      <c r="S135" s="1641"/>
      <c r="T135" s="1641">
        <f t="shared" si="36"/>
        <v>0</v>
      </c>
      <c r="U135" s="1641"/>
      <c r="V135" s="1675">
        <f t="shared" si="37"/>
        <v>0</v>
      </c>
      <c r="W135" s="1642"/>
    </row>
    <row r="136" spans="1:24" x14ac:dyDescent="0.2">
      <c r="A136" s="1571">
        <v>5</v>
      </c>
      <c r="B136" s="3662"/>
      <c r="C136" s="3662"/>
      <c r="D136" s="3663"/>
      <c r="E136" s="1674"/>
      <c r="F136" s="1641"/>
      <c r="G136" s="1641"/>
      <c r="H136" s="1641"/>
      <c r="I136" s="1641"/>
      <c r="J136" s="1641">
        <f t="shared" si="34"/>
        <v>0</v>
      </c>
      <c r="K136" s="1641"/>
      <c r="L136" s="1641"/>
      <c r="M136" s="1641"/>
      <c r="N136" s="1641"/>
      <c r="O136" s="1641"/>
      <c r="P136" s="1641"/>
      <c r="Q136" s="1641">
        <f t="shared" si="35"/>
        <v>0</v>
      </c>
      <c r="R136" s="1641"/>
      <c r="S136" s="1641"/>
      <c r="T136" s="1641">
        <f t="shared" si="36"/>
        <v>0</v>
      </c>
      <c r="U136" s="1641"/>
      <c r="V136" s="1675">
        <f t="shared" si="37"/>
        <v>0</v>
      </c>
      <c r="W136" s="1642"/>
    </row>
    <row r="137" spans="1:24" x14ac:dyDescent="0.2">
      <c r="A137" s="1571">
        <v>6</v>
      </c>
      <c r="B137" s="3662"/>
      <c r="C137" s="3662"/>
      <c r="D137" s="3663"/>
      <c r="E137" s="1674"/>
      <c r="F137" s="1641"/>
      <c r="G137" s="1641"/>
      <c r="H137" s="1641"/>
      <c r="I137" s="1641"/>
      <c r="J137" s="1641">
        <f t="shared" si="34"/>
        <v>0</v>
      </c>
      <c r="K137" s="1641"/>
      <c r="L137" s="1641"/>
      <c r="M137" s="1641"/>
      <c r="N137" s="1641"/>
      <c r="O137" s="1641"/>
      <c r="P137" s="1641"/>
      <c r="Q137" s="1641">
        <f t="shared" si="35"/>
        <v>0</v>
      </c>
      <c r="R137" s="1641"/>
      <c r="S137" s="1641"/>
      <c r="T137" s="1641">
        <f t="shared" si="36"/>
        <v>0</v>
      </c>
      <c r="U137" s="1641"/>
      <c r="V137" s="1675">
        <f t="shared" si="37"/>
        <v>0</v>
      </c>
      <c r="W137" s="1642"/>
    </row>
    <row r="138" spans="1:24" x14ac:dyDescent="0.2">
      <c r="A138" s="1571">
        <v>7</v>
      </c>
      <c r="B138" s="3662"/>
      <c r="C138" s="3662"/>
      <c r="D138" s="3663"/>
      <c r="E138" s="1674"/>
      <c r="F138" s="1641"/>
      <c r="G138" s="1641"/>
      <c r="H138" s="1641"/>
      <c r="I138" s="1641"/>
      <c r="J138" s="1641">
        <f t="shared" si="34"/>
        <v>0</v>
      </c>
      <c r="K138" s="1641"/>
      <c r="L138" s="1641"/>
      <c r="M138" s="1641"/>
      <c r="N138" s="1641"/>
      <c r="O138" s="1641"/>
      <c r="P138" s="1641"/>
      <c r="Q138" s="1641">
        <f t="shared" si="35"/>
        <v>0</v>
      </c>
      <c r="R138" s="1641"/>
      <c r="S138" s="1641"/>
      <c r="T138" s="1641">
        <f t="shared" si="36"/>
        <v>0</v>
      </c>
      <c r="U138" s="1641"/>
      <c r="V138" s="1675">
        <f t="shared" si="37"/>
        <v>0</v>
      </c>
      <c r="W138" s="1642"/>
    </row>
    <row r="139" spans="1:24" x14ac:dyDescent="0.2">
      <c r="A139" s="1571">
        <v>8</v>
      </c>
      <c r="B139" s="3662"/>
      <c r="C139" s="3662"/>
      <c r="D139" s="3663"/>
      <c r="E139" s="1674"/>
      <c r="F139" s="1641"/>
      <c r="G139" s="1641"/>
      <c r="H139" s="1641"/>
      <c r="I139" s="1641"/>
      <c r="J139" s="1641">
        <f t="shared" si="34"/>
        <v>0</v>
      </c>
      <c r="K139" s="1641"/>
      <c r="L139" s="1641"/>
      <c r="M139" s="1641"/>
      <c r="N139" s="1641"/>
      <c r="O139" s="1641"/>
      <c r="P139" s="1641"/>
      <c r="Q139" s="1641">
        <f t="shared" si="35"/>
        <v>0</v>
      </c>
      <c r="R139" s="1641"/>
      <c r="S139" s="1641"/>
      <c r="T139" s="1641">
        <f t="shared" si="36"/>
        <v>0</v>
      </c>
      <c r="U139" s="1641"/>
      <c r="V139" s="1675">
        <f t="shared" si="37"/>
        <v>0</v>
      </c>
      <c r="W139" s="1642"/>
    </row>
    <row r="140" spans="1:24" x14ac:dyDescent="0.2">
      <c r="A140" s="1571">
        <v>9</v>
      </c>
      <c r="B140" s="3662"/>
      <c r="C140" s="3662"/>
      <c r="D140" s="3663"/>
      <c r="E140" s="1674"/>
      <c r="F140" s="1641"/>
      <c r="G140" s="1641"/>
      <c r="H140" s="1641"/>
      <c r="I140" s="1641"/>
      <c r="J140" s="1641">
        <f t="shared" si="34"/>
        <v>0</v>
      </c>
      <c r="K140" s="1641"/>
      <c r="L140" s="1641"/>
      <c r="M140" s="1641"/>
      <c r="N140" s="1641"/>
      <c r="O140" s="1641"/>
      <c r="P140" s="1641"/>
      <c r="Q140" s="1641">
        <f t="shared" si="35"/>
        <v>0</v>
      </c>
      <c r="R140" s="1641"/>
      <c r="S140" s="1641"/>
      <c r="T140" s="1641">
        <f t="shared" si="36"/>
        <v>0</v>
      </c>
      <c r="U140" s="1641"/>
      <c r="V140" s="1675">
        <f t="shared" si="37"/>
        <v>0</v>
      </c>
      <c r="W140" s="1642"/>
    </row>
    <row r="141" spans="1:24" ht="13.5" thickBot="1" x14ac:dyDescent="0.25">
      <c r="A141" s="1649">
        <v>10</v>
      </c>
      <c r="B141" s="3670"/>
      <c r="C141" s="3670"/>
      <c r="D141" s="3671"/>
      <c r="E141" s="1708"/>
      <c r="F141" s="1646"/>
      <c r="G141" s="1646"/>
      <c r="H141" s="1646"/>
      <c r="I141" s="1646"/>
      <c r="J141" s="1646">
        <f t="shared" si="34"/>
        <v>0</v>
      </c>
      <c r="K141" s="1646"/>
      <c r="L141" s="1646"/>
      <c r="M141" s="1646"/>
      <c r="N141" s="1646"/>
      <c r="O141" s="1646"/>
      <c r="P141" s="1646"/>
      <c r="Q141" s="1646">
        <f t="shared" si="35"/>
        <v>0</v>
      </c>
      <c r="R141" s="1646"/>
      <c r="S141" s="1646"/>
      <c r="T141" s="1646">
        <f t="shared" si="36"/>
        <v>0</v>
      </c>
      <c r="U141" s="1646"/>
      <c r="V141" s="1709">
        <f t="shared" si="37"/>
        <v>0</v>
      </c>
      <c r="W141" s="1647"/>
    </row>
    <row r="142" spans="1:24" s="708" customFormat="1" ht="15.75" customHeight="1" thickBot="1" x14ac:dyDescent="0.25">
      <c r="A142" s="3674" t="s">
        <v>2313</v>
      </c>
      <c r="B142" s="3675"/>
      <c r="C142" s="3675"/>
      <c r="D142" s="3676"/>
      <c r="E142" s="1650">
        <f>SUM(E132:E141)</f>
        <v>0</v>
      </c>
      <c r="F142" s="1650">
        <f t="shared" ref="F142:V142" si="38">SUM(F132:F141)</f>
        <v>0</v>
      </c>
      <c r="G142" s="1650">
        <f t="shared" si="38"/>
        <v>0</v>
      </c>
      <c r="H142" s="1650">
        <f t="shared" si="38"/>
        <v>0</v>
      </c>
      <c r="I142" s="1650">
        <f t="shared" si="38"/>
        <v>0</v>
      </c>
      <c r="J142" s="1650">
        <f t="shared" si="38"/>
        <v>0</v>
      </c>
      <c r="K142" s="1650">
        <f t="shared" si="38"/>
        <v>0</v>
      </c>
      <c r="L142" s="1650">
        <f t="shared" si="38"/>
        <v>0</v>
      </c>
      <c r="M142" s="1650">
        <f t="shared" si="38"/>
        <v>0</v>
      </c>
      <c r="N142" s="1650">
        <f t="shared" si="38"/>
        <v>0</v>
      </c>
      <c r="O142" s="1650">
        <f t="shared" si="38"/>
        <v>0</v>
      </c>
      <c r="P142" s="1650">
        <f t="shared" si="38"/>
        <v>0</v>
      </c>
      <c r="Q142" s="1650">
        <f t="shared" si="38"/>
        <v>0</v>
      </c>
      <c r="R142" s="1650">
        <f t="shared" si="38"/>
        <v>0</v>
      </c>
      <c r="S142" s="1650">
        <f t="shared" si="38"/>
        <v>0</v>
      </c>
      <c r="T142" s="1650">
        <f t="shared" si="38"/>
        <v>0</v>
      </c>
      <c r="U142" s="1650">
        <f t="shared" si="38"/>
        <v>0</v>
      </c>
      <c r="V142" s="1650">
        <f t="shared" si="38"/>
        <v>0</v>
      </c>
      <c r="W142" s="1710">
        <f>SUM(W132:W141)</f>
        <v>0</v>
      </c>
    </row>
    <row r="143" spans="1:24" x14ac:dyDescent="0.2">
      <c r="A143" s="1560" t="s">
        <v>2866</v>
      </c>
      <c r="B143" s="1005"/>
    </row>
    <row r="144" spans="1:24" x14ac:dyDescent="0.2">
      <c r="A144" s="20" t="s">
        <v>2871</v>
      </c>
    </row>
    <row r="145" spans="1:1" x14ac:dyDescent="0.2">
      <c r="A145" s="20" t="s">
        <v>2868</v>
      </c>
    </row>
    <row r="146" spans="1:1" x14ac:dyDescent="0.2">
      <c r="A146" s="20" t="s">
        <v>2869</v>
      </c>
    </row>
  </sheetData>
  <protectedRanges>
    <protectedRange sqref="F3:G4" name="Range20_2_1_1_1"/>
    <protectedRange sqref="E13:E26 E36" name="Range1_1_1_1_1_1"/>
    <protectedRange sqref="E55:E60 E62:E67 E69:E74 E39:E41 E48:E53 E77:E82 E91:E96 E84:E89" name="Range2_1_1_1_1_1"/>
    <protectedRange sqref="E97 E75:E76 E90 E83 E68 E61 E54 E43:E47" name="Range3_1_1_1_1_1"/>
    <protectedRange sqref="E99:E100" name="Range4_1_1_1_1_1_1"/>
    <protectedRange password="CE2C" sqref="E113" name="Range6_1_1_1_1_1_1_1"/>
    <protectedRange sqref="E119 E101:E112 E132:E141 E123:E124" name="Range13_1_1_1_1_1_1_1"/>
    <protectedRange sqref="E120:E122 E114:E118" name="Range14_1_1_1_1_1_1_1"/>
    <protectedRange password="CE2C" sqref="F113:I113 K113:P113 R113:S113 U113 W113" name="Range6_1_1_1_1_1"/>
    <protectedRange password="CE2C" sqref="E38:I38 K38:P38 R38:S38 U38 W38" name="Range3_1_1_1_1_1_1"/>
    <protectedRange password="CE2C" sqref="J13:J21 Q13:Q20 J23:J27 Q24:Q26 Q30:Q37 Q43:Q97 J29:J98 J132:J141 Q132:Q141 F12:S12 U12 W12 J100:J124 Q102:Q124" name="Range1_1_1_1_1_1_1"/>
    <protectedRange sqref="F47:I48 F55:I55 F62:I62 F69:I69 F77:I77 F84:I84 F91:I91 K47:P48 K55:P55 K62:P62 K69:P69 K77:P77 K84:P84 K91:P91 R47:S48 R55:S55 R62:S62 R69:S69 R77:S77 R84:S84 R91:S91 U47:U48 U55 U62 U69 U77 U84 U91 W47:W48 W55 W62 W69 W77 W84 W91" name="Range18_1_1_1_2_1"/>
    <protectedRange sqref="F13:I20 F24:I26 F39:I42 F44:I46 F54:I54 F56:I61 F63:I68 F70:I75 F85:I90 F78:I83 F101:I103 F105:I106 F108:I112 F114:I122 F132:I141 K132:P141 R132:S141 U132:U141 K13:P20 K24:P26 K39:P42 K44:P46 K54:P54 K56:P61 K63:P68 K70:P75 K85:P90 K78:P83 K101:P103 K105:P106 K108:P112 K114:P122 R13:S20 R24:S26 R39:S42 R44:S46 R54:S54 R56:S61 R63:S68 R70:S75 R85:S90 R78:S83 R101:S103 R105:S106 R108:S112 R114:S122 U13:U20 U24:U26 U39:U42 U44:U46 U54 U56:U61 U63:U68 U70:U75 U85:U90 U78:U83 U101:U103 U105:U106 U108:U112 U114:U122 W132:W141 W13:W20 W24:W26 W39:W42 W44:W46 W54 W56:W61 W63:W68 W70:W75 W85:W90 W78:W83 W101:W103 W105:W106 W108:W112 W114:W122" name="Range2_1_2_1_1"/>
    <protectedRange sqref="F49:I53 K49:P53 R49:S53 U49:U53 W49:W53" name="Range12_1_1_1_2_1_1"/>
    <protectedRange sqref="F49:I53 K49:P53 R49:S53 U49:U53 W49:W53" name="Range18_1_1_1_2_1_1"/>
    <protectedRange sqref="F97:I97 K97:P97 R97:S97 U97 W97" name="Range12_1_1_1_2_3"/>
    <protectedRange sqref="F97:I97 K97:P97 R97:S97 U97 W97" name="Range18_1_1_1_2_3"/>
    <protectedRange sqref="F92:I96 K92:P96 R92:S96 U92:U96 W92:W96" name="Range12_1_6_1_1"/>
    <protectedRange sqref="F92:I96 K92:P96 R92:S96 U92:U96 W92:W96" name="Range18_1_6_1_1"/>
  </protectedRanges>
  <mergeCells count="32">
    <mergeCell ref="A142:D142"/>
    <mergeCell ref="B123:D123"/>
    <mergeCell ref="V7:V9"/>
    <mergeCell ref="W7:W9"/>
    <mergeCell ref="A2:V2"/>
    <mergeCell ref="A4:V4"/>
    <mergeCell ref="A7:D9"/>
    <mergeCell ref="E7:E9"/>
    <mergeCell ref="F7:F9"/>
    <mergeCell ref="G7:I7"/>
    <mergeCell ref="J7:J9"/>
    <mergeCell ref="K7:M7"/>
    <mergeCell ref="N7:P7"/>
    <mergeCell ref="Q7:Q9"/>
    <mergeCell ref="B133:D133"/>
    <mergeCell ref="R7:R9"/>
    <mergeCell ref="S7:S9"/>
    <mergeCell ref="T7:T9"/>
    <mergeCell ref="U7:U9"/>
    <mergeCell ref="H8:I8"/>
    <mergeCell ref="L8:M8"/>
    <mergeCell ref="O8:P8"/>
    <mergeCell ref="A10:D10"/>
    <mergeCell ref="B132:D132"/>
    <mergeCell ref="B140:D140"/>
    <mergeCell ref="B141:D141"/>
    <mergeCell ref="B134:D134"/>
    <mergeCell ref="B135:D135"/>
    <mergeCell ref="B136:D136"/>
    <mergeCell ref="B137:D137"/>
    <mergeCell ref="B138:D138"/>
    <mergeCell ref="B139:D139"/>
  </mergeCells>
  <hyperlinks>
    <hyperlink ref="Y1" location="Content!A1" display="Content"/>
  </hyperlinks>
  <pageMargins left="0.98425196850393704" right="0.51181102362204722" top="0.98425196850393704" bottom="0.51181102362204722" header="0.19685039370078741" footer="0.19685039370078741"/>
  <pageSetup paperSize="5" scale="46" fitToHeight="0" orientation="landscape" r:id="rId1"/>
  <headerFooter>
    <oddFooter>&amp;R&amp;"-,Bold"Page 18</oddFooter>
  </headerFooter>
  <rowBreaks count="1" manualBreakCount="1">
    <brk id="75"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99"/>
    <pageSetUpPr fitToPage="1"/>
  </sheetPr>
  <dimension ref="A1:R147"/>
  <sheetViews>
    <sheetView showGridLines="0" zoomScale="85" zoomScaleNormal="85" zoomScaleSheetLayoutView="80" workbookViewId="0">
      <pane xSplit="4" ySplit="11" topLeftCell="E12" activePane="bottomRight" state="frozen"/>
      <selection activeCell="E12" sqref="E12"/>
      <selection pane="topRight" activeCell="E12" sqref="E12"/>
      <selection pane="bottomLeft" activeCell="E12" sqref="E12"/>
      <selection pane="bottomRight" activeCell="R1" sqref="R1"/>
    </sheetView>
  </sheetViews>
  <sheetFormatPr defaultColWidth="11" defaultRowHeight="12.75" x14ac:dyDescent="0.2"/>
  <cols>
    <col min="1" max="1" width="3.7109375" style="186" customWidth="1"/>
    <col min="2" max="2" width="2.85546875" style="182" customWidth="1"/>
    <col min="3" max="3" width="4.42578125" style="182" customWidth="1"/>
    <col min="4" max="4" width="28.5703125" style="182" customWidth="1"/>
    <col min="5" max="5" width="19.140625" style="182" customWidth="1"/>
    <col min="6" max="6" width="17.42578125" style="182" bestFit="1" customWidth="1"/>
    <col min="7" max="8" width="18" style="182" customWidth="1"/>
    <col min="9" max="9" width="19" style="182" customWidth="1"/>
    <col min="10" max="10" width="18.42578125" style="182" customWidth="1"/>
    <col min="11" max="12" width="18" style="182" customWidth="1"/>
    <col min="13" max="13" width="16.42578125" style="182" customWidth="1"/>
    <col min="14" max="15" width="18.42578125" style="182" customWidth="1"/>
    <col min="16" max="16" width="18.85546875" style="182" customWidth="1"/>
    <col min="17" max="17" width="4.42578125" style="182" customWidth="1"/>
    <col min="18" max="16384" width="11" style="182"/>
  </cols>
  <sheetData>
    <row r="1" spans="1:18" s="1562" customFormat="1" ht="16.5" thickTop="1" thickBot="1" x14ac:dyDescent="0.25">
      <c r="A1" s="1561"/>
      <c r="R1" s="3117" t="s">
        <v>2247</v>
      </c>
    </row>
    <row r="2" spans="1:18" s="1039" customFormat="1" ht="15.75" customHeight="1" thickTop="1" x14ac:dyDescent="0.25">
      <c r="A2" s="3637" t="s">
        <v>2222</v>
      </c>
      <c r="B2" s="3637"/>
      <c r="C2" s="3637"/>
      <c r="D2" s="3637"/>
      <c r="E2" s="3637"/>
      <c r="F2" s="3637"/>
      <c r="G2" s="3637"/>
      <c r="H2" s="3637"/>
      <c r="I2" s="3637"/>
      <c r="J2" s="3637"/>
      <c r="K2" s="3637"/>
      <c r="L2" s="3637"/>
      <c r="M2" s="3637"/>
      <c r="N2" s="3637"/>
      <c r="O2" s="3637"/>
      <c r="P2" s="3637"/>
    </row>
    <row r="3" spans="1:18" s="1562" customFormat="1" ht="15.75" x14ac:dyDescent="0.25">
      <c r="A3" s="1563"/>
      <c r="B3" s="1563"/>
      <c r="C3" s="1563"/>
      <c r="D3" s="1563"/>
      <c r="E3" s="1563"/>
      <c r="F3" s="1563"/>
      <c r="G3" s="1563"/>
      <c r="H3" s="1563"/>
      <c r="I3" s="1563"/>
      <c r="J3" s="1563"/>
      <c r="K3" s="1563"/>
      <c r="L3" s="1563"/>
      <c r="M3" s="1563"/>
      <c r="N3" s="1563"/>
      <c r="O3" s="1563"/>
      <c r="P3" s="1563"/>
    </row>
    <row r="4" spans="1:18" s="1562" customFormat="1" ht="15.75" x14ac:dyDescent="0.25">
      <c r="A4" s="3638" t="s">
        <v>1204</v>
      </c>
      <c r="B4" s="3638"/>
      <c r="C4" s="3638"/>
      <c r="D4" s="3638"/>
      <c r="E4" s="3638"/>
      <c r="F4" s="3638"/>
      <c r="G4" s="3638"/>
      <c r="H4" s="3638"/>
      <c r="I4" s="3638"/>
      <c r="J4" s="3638"/>
      <c r="K4" s="3638"/>
      <c r="L4" s="3638"/>
      <c r="M4" s="3638"/>
      <c r="N4" s="3638"/>
      <c r="O4" s="3638"/>
      <c r="P4" s="3638"/>
    </row>
    <row r="5" spans="1:18" s="1562" customFormat="1" ht="15" x14ac:dyDescent="0.2">
      <c r="A5" s="1561"/>
      <c r="D5" s="1661" t="s">
        <v>252</v>
      </c>
      <c r="E5" s="1663" t="s">
        <v>252</v>
      </c>
      <c r="F5" s="1661" t="s">
        <v>252</v>
      </c>
      <c r="G5" s="1661" t="s">
        <v>252</v>
      </c>
      <c r="H5" s="1661"/>
      <c r="I5" s="1661" t="s">
        <v>252</v>
      </c>
      <c r="J5" s="1661" t="s">
        <v>252</v>
      </c>
      <c r="K5" s="1661"/>
      <c r="L5" s="1661"/>
      <c r="M5" s="1661" t="s">
        <v>252</v>
      </c>
      <c r="N5" s="1661"/>
      <c r="O5" s="1661"/>
      <c r="P5" s="1661" t="s">
        <v>252</v>
      </c>
    </row>
    <row r="6" spans="1:18" s="1562" customFormat="1" ht="16.5" thickBot="1" x14ac:dyDescent="0.3">
      <c r="A6" s="3699" t="s">
        <v>252</v>
      </c>
      <c r="B6" s="3699"/>
      <c r="C6" s="3699"/>
      <c r="D6" s="3699"/>
      <c r="E6" s="1730" t="s">
        <v>252</v>
      </c>
      <c r="F6" s="1666"/>
      <c r="G6" s="1666"/>
      <c r="H6" s="1666"/>
      <c r="I6" s="1665"/>
      <c r="J6" s="1666"/>
      <c r="K6" s="1666"/>
      <c r="L6" s="1666"/>
      <c r="M6" s="1666"/>
      <c r="N6" s="1666"/>
      <c r="O6" s="1666"/>
      <c r="P6" s="1730" t="s">
        <v>252</v>
      </c>
    </row>
    <row r="7" spans="1:18" x14ac:dyDescent="0.2">
      <c r="A7" s="3700" t="s">
        <v>281</v>
      </c>
      <c r="B7" s="3701"/>
      <c r="C7" s="3701"/>
      <c r="D7" s="3702"/>
      <c r="E7" s="3709" t="s">
        <v>1719</v>
      </c>
      <c r="F7" s="3709" t="s">
        <v>1720</v>
      </c>
      <c r="G7" s="3709"/>
      <c r="H7" s="3709"/>
      <c r="I7" s="3711" t="s">
        <v>1721</v>
      </c>
      <c r="J7" s="3709" t="s">
        <v>1722</v>
      </c>
      <c r="K7" s="3709"/>
      <c r="L7" s="3709"/>
      <c r="M7" s="3709" t="s">
        <v>1723</v>
      </c>
      <c r="N7" s="3709"/>
      <c r="O7" s="3709"/>
      <c r="P7" s="3713" t="s">
        <v>2872</v>
      </c>
    </row>
    <row r="8" spans="1:18" x14ac:dyDescent="0.2">
      <c r="A8" s="3703"/>
      <c r="B8" s="3704"/>
      <c r="C8" s="3704"/>
      <c r="D8" s="3705"/>
      <c r="E8" s="3710"/>
      <c r="F8" s="3710"/>
      <c r="G8" s="3710"/>
      <c r="H8" s="3710"/>
      <c r="I8" s="3712"/>
      <c r="J8" s="3710"/>
      <c r="K8" s="3710"/>
      <c r="L8" s="3710"/>
      <c r="M8" s="3710"/>
      <c r="N8" s="3710"/>
      <c r="O8" s="3710"/>
      <c r="P8" s="3714"/>
    </row>
    <row r="9" spans="1:18" x14ac:dyDescent="0.2">
      <c r="A9" s="3703"/>
      <c r="B9" s="3704"/>
      <c r="C9" s="3704"/>
      <c r="D9" s="3705"/>
      <c r="E9" s="3710"/>
      <c r="F9" s="1302" t="s">
        <v>280</v>
      </c>
      <c r="G9" s="3716" t="s">
        <v>1689</v>
      </c>
      <c r="H9" s="3716"/>
      <c r="I9" s="3712"/>
      <c r="J9" s="1302" t="s">
        <v>280</v>
      </c>
      <c r="K9" s="3716" t="s">
        <v>1689</v>
      </c>
      <c r="L9" s="3716"/>
      <c r="M9" s="1302" t="s">
        <v>280</v>
      </c>
      <c r="N9" s="3716" t="s">
        <v>1689</v>
      </c>
      <c r="O9" s="3716"/>
      <c r="P9" s="3714"/>
    </row>
    <row r="10" spans="1:18" x14ac:dyDescent="0.2">
      <c r="A10" s="3706"/>
      <c r="B10" s="3707"/>
      <c r="C10" s="3707"/>
      <c r="D10" s="3708"/>
      <c r="E10" s="3710"/>
      <c r="F10" s="469" t="s">
        <v>246</v>
      </c>
      <c r="G10" s="1303" t="s">
        <v>288</v>
      </c>
      <c r="H10" s="1303" t="s">
        <v>46</v>
      </c>
      <c r="I10" s="1731" t="s">
        <v>286</v>
      </c>
      <c r="J10" s="469" t="s">
        <v>246</v>
      </c>
      <c r="K10" s="1303" t="s">
        <v>288</v>
      </c>
      <c r="L10" s="1303" t="s">
        <v>46</v>
      </c>
      <c r="M10" s="469" t="s">
        <v>246</v>
      </c>
      <c r="N10" s="1303" t="s">
        <v>288</v>
      </c>
      <c r="O10" s="1303" t="s">
        <v>46</v>
      </c>
      <c r="P10" s="3715"/>
    </row>
    <row r="11" spans="1:18" ht="13.5" thickBot="1" x14ac:dyDescent="0.25">
      <c r="A11" s="3694" t="s">
        <v>70</v>
      </c>
      <c r="B11" s="3695"/>
      <c r="C11" s="3695"/>
      <c r="D11" s="3695"/>
      <c r="E11" s="1293" t="s">
        <v>71</v>
      </c>
      <c r="F11" s="1293" t="s">
        <v>72</v>
      </c>
      <c r="G11" s="1293" t="s">
        <v>73</v>
      </c>
      <c r="H11" s="1293" t="s">
        <v>74</v>
      </c>
      <c r="I11" s="1293" t="s">
        <v>267</v>
      </c>
      <c r="J11" s="1293" t="s">
        <v>268</v>
      </c>
      <c r="K11" s="1293" t="s">
        <v>269</v>
      </c>
      <c r="L11" s="1293" t="s">
        <v>270</v>
      </c>
      <c r="M11" s="1293" t="s">
        <v>271</v>
      </c>
      <c r="N11" s="1293" t="s">
        <v>272</v>
      </c>
      <c r="O11" s="1293" t="s">
        <v>273</v>
      </c>
      <c r="P11" s="1295" t="s">
        <v>274</v>
      </c>
    </row>
    <row r="12" spans="1:18" x14ac:dyDescent="0.2">
      <c r="A12" s="1648"/>
      <c r="B12" s="1733"/>
      <c r="C12" s="1733"/>
      <c r="D12" s="1734"/>
      <c r="E12" s="1489"/>
      <c r="F12" s="1489"/>
      <c r="G12" s="1489"/>
      <c r="H12" s="1489"/>
      <c r="I12" s="1489"/>
      <c r="J12" s="1489"/>
      <c r="K12" s="1489"/>
      <c r="L12" s="1489"/>
      <c r="M12" s="1489"/>
      <c r="N12" s="1489"/>
      <c r="O12" s="1489"/>
      <c r="P12" s="1732"/>
    </row>
    <row r="13" spans="1:18" s="183" customFormat="1" x14ac:dyDescent="0.2">
      <c r="A13" s="1571">
        <v>1</v>
      </c>
      <c r="B13" s="1513" t="s">
        <v>287</v>
      </c>
      <c r="C13" s="1513"/>
      <c r="D13" s="1514"/>
      <c r="E13" s="1717">
        <f>SUM(E14:E17)</f>
        <v>0</v>
      </c>
      <c r="F13" s="1717">
        <f>SUM(F14:F17)</f>
        <v>0</v>
      </c>
      <c r="G13" s="1717">
        <f>SUM(G14:G17)</f>
        <v>0</v>
      </c>
      <c r="H13" s="1717">
        <f>SUM(H14:H17)</f>
        <v>0</v>
      </c>
      <c r="I13" s="1717">
        <f>E13-F13-G13-H13</f>
        <v>0</v>
      </c>
      <c r="J13" s="1717">
        <f t="shared" ref="J13:O13" si="0">SUM(J14:J17)</f>
        <v>0</v>
      </c>
      <c r="K13" s="1717">
        <f t="shared" si="0"/>
        <v>0</v>
      </c>
      <c r="L13" s="1717">
        <f t="shared" si="0"/>
        <v>0</v>
      </c>
      <c r="M13" s="1717">
        <f t="shared" si="0"/>
        <v>0</v>
      </c>
      <c r="N13" s="1717">
        <f t="shared" si="0"/>
        <v>0</v>
      </c>
      <c r="O13" s="1717">
        <f t="shared" si="0"/>
        <v>0</v>
      </c>
      <c r="P13" s="1719">
        <f>I13+J13+K13+L13-M13-N13-O13</f>
        <v>0</v>
      </c>
    </row>
    <row r="14" spans="1:18" x14ac:dyDescent="0.2">
      <c r="A14" s="1571"/>
      <c r="B14" s="1572" t="s">
        <v>248</v>
      </c>
      <c r="C14" s="1513" t="s">
        <v>1213</v>
      </c>
      <c r="D14" s="1514"/>
      <c r="E14" s="1721"/>
      <c r="F14" s="1721"/>
      <c r="G14" s="1721"/>
      <c r="H14" s="1721"/>
      <c r="I14" s="1721">
        <f t="shared" ref="I14:I21" si="1">E14-F14-G14-H14</f>
        <v>0</v>
      </c>
      <c r="J14" s="1721"/>
      <c r="K14" s="1721"/>
      <c r="L14" s="1721"/>
      <c r="M14" s="1721"/>
      <c r="N14" s="1721"/>
      <c r="O14" s="1721"/>
      <c r="P14" s="1723">
        <f t="shared" ref="P14:P21" si="2">I14+J14+K14+L14-M14-N14-O14</f>
        <v>0</v>
      </c>
    </row>
    <row r="15" spans="1:18" x14ac:dyDescent="0.2">
      <c r="A15" s="1571"/>
      <c r="B15" s="1572" t="s">
        <v>249</v>
      </c>
      <c r="C15" s="1513" t="s">
        <v>1214</v>
      </c>
      <c r="D15" s="1514"/>
      <c r="E15" s="1721"/>
      <c r="F15" s="1721"/>
      <c r="G15" s="1721"/>
      <c r="H15" s="1721"/>
      <c r="I15" s="1721">
        <f t="shared" si="1"/>
        <v>0</v>
      </c>
      <c r="J15" s="1721"/>
      <c r="K15" s="1721"/>
      <c r="L15" s="1721"/>
      <c r="M15" s="1721"/>
      <c r="N15" s="1721"/>
      <c r="O15" s="1721"/>
      <c r="P15" s="1723">
        <f t="shared" si="2"/>
        <v>0</v>
      </c>
    </row>
    <row r="16" spans="1:18" x14ac:dyDescent="0.2">
      <c r="A16" s="1571"/>
      <c r="B16" s="1572" t="s">
        <v>250</v>
      </c>
      <c r="C16" s="1513" t="s">
        <v>1215</v>
      </c>
      <c r="D16" s="1514"/>
      <c r="E16" s="1721"/>
      <c r="F16" s="1721"/>
      <c r="G16" s="1721"/>
      <c r="H16" s="1721"/>
      <c r="I16" s="1721">
        <f t="shared" si="1"/>
        <v>0</v>
      </c>
      <c r="J16" s="1721"/>
      <c r="K16" s="1721"/>
      <c r="L16" s="1721"/>
      <c r="M16" s="1721"/>
      <c r="N16" s="1721"/>
      <c r="O16" s="1721"/>
      <c r="P16" s="1723">
        <f t="shared" si="2"/>
        <v>0</v>
      </c>
    </row>
    <row r="17" spans="1:16" x14ac:dyDescent="0.2">
      <c r="A17" s="1571"/>
      <c r="B17" s="1572" t="s">
        <v>456</v>
      </c>
      <c r="C17" s="1513" t="s">
        <v>1216</v>
      </c>
      <c r="D17" s="1514"/>
      <c r="E17" s="1721"/>
      <c r="F17" s="1721"/>
      <c r="G17" s="1721"/>
      <c r="H17" s="1721"/>
      <c r="I17" s="1721">
        <f t="shared" si="1"/>
        <v>0</v>
      </c>
      <c r="J17" s="1721"/>
      <c r="K17" s="1721"/>
      <c r="L17" s="1721"/>
      <c r="M17" s="1721"/>
      <c r="N17" s="1721"/>
      <c r="O17" s="1721"/>
      <c r="P17" s="1723">
        <f t="shared" si="2"/>
        <v>0</v>
      </c>
    </row>
    <row r="18" spans="1:16" s="183" customFormat="1" x14ac:dyDescent="0.2">
      <c r="A18" s="1571">
        <v>2</v>
      </c>
      <c r="B18" s="1573" t="s">
        <v>1693</v>
      </c>
      <c r="C18" s="1513"/>
      <c r="D18" s="1514"/>
      <c r="E18" s="1721"/>
      <c r="F18" s="1721"/>
      <c r="G18" s="1721"/>
      <c r="H18" s="1721"/>
      <c r="I18" s="1721">
        <f t="shared" si="1"/>
        <v>0</v>
      </c>
      <c r="J18" s="1721"/>
      <c r="K18" s="1721"/>
      <c r="L18" s="1721"/>
      <c r="M18" s="1721"/>
      <c r="N18" s="1721"/>
      <c r="O18" s="1721"/>
      <c r="P18" s="1723">
        <f t="shared" si="2"/>
        <v>0</v>
      </c>
    </row>
    <row r="19" spans="1:16" s="183" customFormat="1" x14ac:dyDescent="0.2">
      <c r="A19" s="1571">
        <v>3</v>
      </c>
      <c r="B19" s="1573" t="s">
        <v>1694</v>
      </c>
      <c r="C19" s="1513"/>
      <c r="D19" s="1514"/>
      <c r="E19" s="1721"/>
      <c r="F19" s="1721"/>
      <c r="G19" s="1721"/>
      <c r="H19" s="1721"/>
      <c r="I19" s="1721">
        <f t="shared" si="1"/>
        <v>0</v>
      </c>
      <c r="J19" s="1721"/>
      <c r="K19" s="1721"/>
      <c r="L19" s="1721"/>
      <c r="M19" s="1721"/>
      <c r="N19" s="1721"/>
      <c r="O19" s="1721"/>
      <c r="P19" s="1723">
        <f t="shared" si="2"/>
        <v>0</v>
      </c>
    </row>
    <row r="20" spans="1:16" s="183" customFormat="1" x14ac:dyDescent="0.2">
      <c r="A20" s="1571">
        <v>4</v>
      </c>
      <c r="B20" s="1513" t="s">
        <v>1992</v>
      </c>
      <c r="C20" s="1513"/>
      <c r="D20" s="1514"/>
      <c r="E20" s="1721"/>
      <c r="F20" s="1721"/>
      <c r="G20" s="1721"/>
      <c r="H20" s="1721"/>
      <c r="I20" s="1721">
        <f t="shared" si="1"/>
        <v>0</v>
      </c>
      <c r="J20" s="1721"/>
      <c r="K20" s="1721"/>
      <c r="L20" s="1721"/>
      <c r="M20" s="1721"/>
      <c r="N20" s="1721"/>
      <c r="O20" s="1721"/>
      <c r="P20" s="1723">
        <f t="shared" si="2"/>
        <v>0</v>
      </c>
    </row>
    <row r="21" spans="1:16" s="183" customFormat="1" x14ac:dyDescent="0.2">
      <c r="A21" s="1571">
        <v>5</v>
      </c>
      <c r="B21" s="1513" t="s">
        <v>2163</v>
      </c>
      <c r="C21" s="1513"/>
      <c r="D21" s="1514"/>
      <c r="E21" s="1721"/>
      <c r="F21" s="1721"/>
      <c r="G21" s="1721"/>
      <c r="H21" s="1721"/>
      <c r="I21" s="1721">
        <f t="shared" si="1"/>
        <v>0</v>
      </c>
      <c r="J21" s="1721"/>
      <c r="K21" s="1721"/>
      <c r="L21" s="1721"/>
      <c r="M21" s="1721"/>
      <c r="N21" s="1721"/>
      <c r="O21" s="1721"/>
      <c r="P21" s="1723">
        <f t="shared" si="2"/>
        <v>0</v>
      </c>
    </row>
    <row r="22" spans="1:16" ht="13.5" thickBot="1" x14ac:dyDescent="0.25">
      <c r="A22" s="1574"/>
      <c r="B22" s="1510"/>
      <c r="C22" s="1510"/>
      <c r="D22" s="1511"/>
      <c r="E22" s="1712"/>
      <c r="F22" s="1712"/>
      <c r="G22" s="1712"/>
      <c r="H22" s="1712"/>
      <c r="I22" s="1713"/>
      <c r="J22" s="1712"/>
      <c r="K22" s="1712"/>
      <c r="L22" s="1712"/>
      <c r="M22" s="1712"/>
      <c r="N22" s="1712"/>
      <c r="O22" s="1712"/>
      <c r="P22" s="1724"/>
    </row>
    <row r="23" spans="1:16" s="184" customFormat="1" x14ac:dyDescent="0.2">
      <c r="A23" s="1575"/>
      <c r="B23" s="1510" t="s">
        <v>1631</v>
      </c>
      <c r="C23" s="1510"/>
      <c r="D23" s="1511"/>
      <c r="E23" s="1694">
        <f>E13+E18+E19+E20+E21</f>
        <v>0</v>
      </c>
      <c r="F23" s="1694">
        <f>F13+F18+F19+F20+F21</f>
        <v>0</v>
      </c>
      <c r="G23" s="1694">
        <f>G13+G18+G19+G20+G21</f>
        <v>0</v>
      </c>
      <c r="H23" s="1694">
        <f>H13+H18+H19+H20+H21</f>
        <v>0</v>
      </c>
      <c r="I23" s="1694">
        <f>I13+I18+I19+I20+I21</f>
        <v>0</v>
      </c>
      <c r="J23" s="1694">
        <f t="shared" ref="J23:O23" si="3">J13+J18+J19+J20+J21</f>
        <v>0</v>
      </c>
      <c r="K23" s="1694">
        <f t="shared" si="3"/>
        <v>0</v>
      </c>
      <c r="L23" s="1694">
        <f t="shared" si="3"/>
        <v>0</v>
      </c>
      <c r="M23" s="1694">
        <f t="shared" si="3"/>
        <v>0</v>
      </c>
      <c r="N23" s="1694">
        <f t="shared" si="3"/>
        <v>0</v>
      </c>
      <c r="O23" s="1694">
        <f t="shared" si="3"/>
        <v>0</v>
      </c>
      <c r="P23" s="1696">
        <f>P13+P18+P19+P20+P21</f>
        <v>0</v>
      </c>
    </row>
    <row r="24" spans="1:16" x14ac:dyDescent="0.2">
      <c r="A24" s="1574"/>
      <c r="B24" s="1510"/>
      <c r="C24" s="1510"/>
      <c r="D24" s="1511"/>
      <c r="E24" s="1689"/>
      <c r="F24" s="1689"/>
      <c r="G24" s="1689"/>
      <c r="H24" s="1689"/>
      <c r="I24" s="1690"/>
      <c r="J24" s="1689"/>
      <c r="K24" s="1689"/>
      <c r="L24" s="1689"/>
      <c r="M24" s="1689"/>
      <c r="N24" s="1689"/>
      <c r="O24" s="1689"/>
      <c r="P24" s="1698"/>
    </row>
    <row r="25" spans="1:16" s="183" customFormat="1" x14ac:dyDescent="0.2">
      <c r="A25" s="1571">
        <v>6</v>
      </c>
      <c r="B25" s="1573" t="s">
        <v>1418</v>
      </c>
      <c r="C25" s="1513"/>
      <c r="D25" s="1514"/>
      <c r="E25" s="1717"/>
      <c r="F25" s="1717"/>
      <c r="G25" s="1717"/>
      <c r="H25" s="1717"/>
      <c r="I25" s="1717">
        <f>E25-F25-G25-H25</f>
        <v>0</v>
      </c>
      <c r="J25" s="1717"/>
      <c r="K25" s="1717"/>
      <c r="L25" s="1717"/>
      <c r="M25" s="1717"/>
      <c r="N25" s="1717"/>
      <c r="O25" s="1717"/>
      <c r="P25" s="1719">
        <f>I25+J25+K25+L25-M25-N25-O25</f>
        <v>0</v>
      </c>
    </row>
    <row r="26" spans="1:16" s="183" customFormat="1" x14ac:dyDescent="0.2">
      <c r="A26" s="1571">
        <v>7</v>
      </c>
      <c r="B26" s="1573" t="s">
        <v>1419</v>
      </c>
      <c r="C26" s="1513"/>
      <c r="D26" s="1514"/>
      <c r="E26" s="1721"/>
      <c r="F26" s="1721"/>
      <c r="G26" s="1721"/>
      <c r="H26" s="1721"/>
      <c r="I26" s="1721">
        <f>E26-F26-G26-H26</f>
        <v>0</v>
      </c>
      <c r="J26" s="1721"/>
      <c r="K26" s="1721"/>
      <c r="L26" s="1721"/>
      <c r="M26" s="1721"/>
      <c r="N26" s="1721"/>
      <c r="O26" s="1721"/>
      <c r="P26" s="1723">
        <f>I26+J26+K26+L26-M26-N26-O26</f>
        <v>0</v>
      </c>
    </row>
    <row r="27" spans="1:16" s="183" customFormat="1" x14ac:dyDescent="0.2">
      <c r="A27" s="1571">
        <v>8</v>
      </c>
      <c r="B27" s="1573" t="s">
        <v>1696</v>
      </c>
      <c r="C27" s="1513"/>
      <c r="D27" s="1514"/>
      <c r="E27" s="1721"/>
      <c r="F27" s="1721"/>
      <c r="G27" s="1721"/>
      <c r="H27" s="1721"/>
      <c r="I27" s="1721">
        <f>E27-F27-G27-H27</f>
        <v>0</v>
      </c>
      <c r="J27" s="1721"/>
      <c r="K27" s="1721"/>
      <c r="L27" s="1721"/>
      <c r="M27" s="1721"/>
      <c r="N27" s="1721"/>
      <c r="O27" s="1721"/>
      <c r="P27" s="1723">
        <f>I27+J27+K27+L27-M27-N27-O27</f>
        <v>0</v>
      </c>
    </row>
    <row r="28" spans="1:16" ht="13.5" thickBot="1" x14ac:dyDescent="0.25">
      <c r="A28" s="1571"/>
      <c r="B28" s="1513"/>
      <c r="C28" s="1513"/>
      <c r="D28" s="1514"/>
      <c r="E28" s="1713"/>
      <c r="F28" s="1713"/>
      <c r="G28" s="1713"/>
      <c r="H28" s="1713"/>
      <c r="I28" s="1713"/>
      <c r="J28" s="1713"/>
      <c r="K28" s="1713"/>
      <c r="L28" s="1713"/>
      <c r="M28" s="1713"/>
      <c r="N28" s="1713"/>
      <c r="O28" s="1713"/>
      <c r="P28" s="1724"/>
    </row>
    <row r="29" spans="1:16" x14ac:dyDescent="0.2">
      <c r="A29" s="1575"/>
      <c r="B29" s="1510" t="s">
        <v>1632</v>
      </c>
      <c r="C29" s="1510"/>
      <c r="D29" s="1511"/>
      <c r="E29" s="1694">
        <f t="shared" ref="E29:P29" si="4">E25+E26+E27</f>
        <v>0</v>
      </c>
      <c r="F29" s="1694">
        <f t="shared" si="4"/>
        <v>0</v>
      </c>
      <c r="G29" s="1694">
        <f t="shared" si="4"/>
        <v>0</v>
      </c>
      <c r="H29" s="1694">
        <f t="shared" si="4"/>
        <v>0</v>
      </c>
      <c r="I29" s="1694">
        <f t="shared" si="4"/>
        <v>0</v>
      </c>
      <c r="J29" s="1694">
        <f t="shared" si="4"/>
        <v>0</v>
      </c>
      <c r="K29" s="1694">
        <f t="shared" si="4"/>
        <v>0</v>
      </c>
      <c r="L29" s="1694">
        <f t="shared" si="4"/>
        <v>0</v>
      </c>
      <c r="M29" s="1694">
        <f t="shared" si="4"/>
        <v>0</v>
      </c>
      <c r="N29" s="1694">
        <f t="shared" si="4"/>
        <v>0</v>
      </c>
      <c r="O29" s="1694">
        <f t="shared" si="4"/>
        <v>0</v>
      </c>
      <c r="P29" s="1696">
        <f t="shared" si="4"/>
        <v>0</v>
      </c>
    </row>
    <row r="30" spans="1:16" x14ac:dyDescent="0.2">
      <c r="A30" s="1575"/>
      <c r="B30" s="1510"/>
      <c r="C30" s="1510"/>
      <c r="D30" s="1511"/>
      <c r="E30" s="1690"/>
      <c r="F30" s="1690"/>
      <c r="G30" s="1690"/>
      <c r="H30" s="1690"/>
      <c r="I30" s="1690"/>
      <c r="J30" s="1690"/>
      <c r="K30" s="1690"/>
      <c r="L30" s="1690"/>
      <c r="M30" s="1690"/>
      <c r="N30" s="1690"/>
      <c r="O30" s="1690"/>
      <c r="P30" s="1698"/>
    </row>
    <row r="31" spans="1:16" x14ac:dyDescent="0.2">
      <c r="A31" s="1571">
        <v>9</v>
      </c>
      <c r="B31" s="1513" t="s">
        <v>1997</v>
      </c>
      <c r="C31" s="1513"/>
      <c r="D31" s="1514"/>
      <c r="E31" s="1717">
        <f>SUM(E32:E36)</f>
        <v>0</v>
      </c>
      <c r="F31" s="1717">
        <f>SUM(F32:F36)</f>
        <v>0</v>
      </c>
      <c r="G31" s="1717">
        <f>SUM(G32:G36)</f>
        <v>0</v>
      </c>
      <c r="H31" s="1717">
        <f>SUM(H32:H36)</f>
        <v>0</v>
      </c>
      <c r="I31" s="1717">
        <f t="shared" ref="I31:I94" si="5">E31-F31-G31-H31</f>
        <v>0</v>
      </c>
      <c r="J31" s="1717">
        <f t="shared" ref="J31:O31" si="6">SUM(J32:J36)</f>
        <v>0</v>
      </c>
      <c r="K31" s="1717">
        <f t="shared" si="6"/>
        <v>0</v>
      </c>
      <c r="L31" s="1717">
        <f t="shared" si="6"/>
        <v>0</v>
      </c>
      <c r="M31" s="1717">
        <f t="shared" si="6"/>
        <v>0</v>
      </c>
      <c r="N31" s="1717">
        <f t="shared" si="6"/>
        <v>0</v>
      </c>
      <c r="O31" s="1717">
        <f t="shared" si="6"/>
        <v>0</v>
      </c>
      <c r="P31" s="1719">
        <f t="shared" ref="P31:P94" si="7">I31+J31+K31+L31-M31-N31-O31</f>
        <v>0</v>
      </c>
    </row>
    <row r="32" spans="1:16" x14ac:dyDescent="0.2">
      <c r="A32" s="1571"/>
      <c r="B32" s="1572" t="s">
        <v>248</v>
      </c>
      <c r="C32" s="1513" t="s">
        <v>1227</v>
      </c>
      <c r="D32" s="1514"/>
      <c r="E32" s="1721"/>
      <c r="F32" s="1721"/>
      <c r="G32" s="1721"/>
      <c r="H32" s="1721"/>
      <c r="I32" s="1721">
        <f t="shared" si="5"/>
        <v>0</v>
      </c>
      <c r="J32" s="1721"/>
      <c r="K32" s="1721"/>
      <c r="L32" s="1721"/>
      <c r="M32" s="1721"/>
      <c r="N32" s="1721"/>
      <c r="O32" s="1721"/>
      <c r="P32" s="1723">
        <f t="shared" si="7"/>
        <v>0</v>
      </c>
    </row>
    <row r="33" spans="1:16" x14ac:dyDescent="0.2">
      <c r="A33" s="1571"/>
      <c r="B33" s="1572" t="s">
        <v>249</v>
      </c>
      <c r="C33" s="1513" t="s">
        <v>1228</v>
      </c>
      <c r="D33" s="1514"/>
      <c r="E33" s="1721"/>
      <c r="F33" s="1721"/>
      <c r="G33" s="1721"/>
      <c r="H33" s="1721"/>
      <c r="I33" s="1721">
        <f t="shared" si="5"/>
        <v>0</v>
      </c>
      <c r="J33" s="1721"/>
      <c r="K33" s="1721"/>
      <c r="L33" s="1721"/>
      <c r="M33" s="1721"/>
      <c r="N33" s="1721"/>
      <c r="O33" s="1721"/>
      <c r="P33" s="1723">
        <f t="shared" si="7"/>
        <v>0</v>
      </c>
    </row>
    <row r="34" spans="1:16" x14ac:dyDescent="0.2">
      <c r="A34" s="1571"/>
      <c r="B34" s="1572" t="s">
        <v>250</v>
      </c>
      <c r="C34" s="1513" t="s">
        <v>1229</v>
      </c>
      <c r="D34" s="1514"/>
      <c r="E34" s="1721"/>
      <c r="F34" s="1721"/>
      <c r="G34" s="1721"/>
      <c r="H34" s="1721"/>
      <c r="I34" s="1721">
        <f t="shared" si="5"/>
        <v>0</v>
      </c>
      <c r="J34" s="1721"/>
      <c r="K34" s="1721"/>
      <c r="L34" s="1721"/>
      <c r="M34" s="1721"/>
      <c r="N34" s="1721"/>
      <c r="O34" s="1721"/>
      <c r="P34" s="1723">
        <f t="shared" si="7"/>
        <v>0</v>
      </c>
    </row>
    <row r="35" spans="1:16" x14ac:dyDescent="0.2">
      <c r="A35" s="1571"/>
      <c r="B35" s="1572" t="s">
        <v>456</v>
      </c>
      <c r="C35" s="1513" t="s">
        <v>1256</v>
      </c>
      <c r="D35" s="1514"/>
      <c r="E35" s="1721"/>
      <c r="F35" s="1721"/>
      <c r="G35" s="1721"/>
      <c r="H35" s="1721"/>
      <c r="I35" s="1721">
        <f t="shared" si="5"/>
        <v>0</v>
      </c>
      <c r="J35" s="1721"/>
      <c r="K35" s="1721"/>
      <c r="L35" s="1721"/>
      <c r="M35" s="1721"/>
      <c r="N35" s="1721"/>
      <c r="O35" s="1721"/>
      <c r="P35" s="1723">
        <f t="shared" si="7"/>
        <v>0</v>
      </c>
    </row>
    <row r="36" spans="1:16" x14ac:dyDescent="0.2">
      <c r="A36" s="1571"/>
      <c r="B36" s="1572" t="s">
        <v>457</v>
      </c>
      <c r="C36" s="1513" t="s">
        <v>1231</v>
      </c>
      <c r="D36" s="1514"/>
      <c r="E36" s="1721">
        <f>E37+E38</f>
        <v>0</v>
      </c>
      <c r="F36" s="1721">
        <f>F37+F38</f>
        <v>0</v>
      </c>
      <c r="G36" s="1721">
        <f>G37+G38</f>
        <v>0</v>
      </c>
      <c r="H36" s="1721">
        <f>H37+H38</f>
        <v>0</v>
      </c>
      <c r="I36" s="1721">
        <f t="shared" si="5"/>
        <v>0</v>
      </c>
      <c r="J36" s="1721">
        <f t="shared" ref="J36:O36" si="8">J37+J38</f>
        <v>0</v>
      </c>
      <c r="K36" s="1721">
        <f t="shared" si="8"/>
        <v>0</v>
      </c>
      <c r="L36" s="1721">
        <f t="shared" si="8"/>
        <v>0</v>
      </c>
      <c r="M36" s="1721">
        <f t="shared" si="8"/>
        <v>0</v>
      </c>
      <c r="N36" s="1721">
        <f t="shared" si="8"/>
        <v>0</v>
      </c>
      <c r="O36" s="1721">
        <f t="shared" si="8"/>
        <v>0</v>
      </c>
      <c r="P36" s="1723">
        <f t="shared" si="7"/>
        <v>0</v>
      </c>
    </row>
    <row r="37" spans="1:16" x14ac:dyDescent="0.2">
      <c r="A37" s="1574"/>
      <c r="B37" s="1510"/>
      <c r="C37" s="1513" t="s">
        <v>1257</v>
      </c>
      <c r="D37" s="1514" t="s">
        <v>2185</v>
      </c>
      <c r="E37" s="1721"/>
      <c r="F37" s="1721"/>
      <c r="G37" s="1721"/>
      <c r="H37" s="1721"/>
      <c r="I37" s="1721">
        <f t="shared" si="5"/>
        <v>0</v>
      </c>
      <c r="J37" s="1721"/>
      <c r="K37" s="1721"/>
      <c r="L37" s="1721"/>
      <c r="M37" s="1721"/>
      <c r="N37" s="1721"/>
      <c r="O37" s="1721"/>
      <c r="P37" s="1723">
        <f t="shared" si="7"/>
        <v>0</v>
      </c>
    </row>
    <row r="38" spans="1:16" s="183" customFormat="1" x14ac:dyDescent="0.2">
      <c r="A38" s="1574"/>
      <c r="B38" s="1510"/>
      <c r="C38" s="1513" t="s">
        <v>1258</v>
      </c>
      <c r="D38" s="1514" t="s">
        <v>1226</v>
      </c>
      <c r="E38" s="1721"/>
      <c r="F38" s="1721"/>
      <c r="G38" s="1721"/>
      <c r="H38" s="1721"/>
      <c r="I38" s="1721">
        <f t="shared" si="5"/>
        <v>0</v>
      </c>
      <c r="J38" s="1721"/>
      <c r="K38" s="1721"/>
      <c r="L38" s="1721"/>
      <c r="M38" s="1721"/>
      <c r="N38" s="1721"/>
      <c r="O38" s="1721"/>
      <c r="P38" s="1723">
        <f t="shared" si="7"/>
        <v>0</v>
      </c>
    </row>
    <row r="39" spans="1:16" x14ac:dyDescent="0.2">
      <c r="A39" s="1571">
        <v>10</v>
      </c>
      <c r="B39" s="1513" t="s">
        <v>1182</v>
      </c>
      <c r="C39" s="1513"/>
      <c r="D39" s="1514"/>
      <c r="E39" s="1721">
        <f>SUM(E40:E43)</f>
        <v>0</v>
      </c>
      <c r="F39" s="1721">
        <f>SUM(F40:F43)</f>
        <v>0</v>
      </c>
      <c r="G39" s="1721">
        <f>SUM(G40:G43)</f>
        <v>0</v>
      </c>
      <c r="H39" s="1721">
        <f>SUM(H40:H43)</f>
        <v>0</v>
      </c>
      <c r="I39" s="1721">
        <f t="shared" si="5"/>
        <v>0</v>
      </c>
      <c r="J39" s="1721">
        <f t="shared" ref="J39:O39" si="9">SUM(J40:J43)</f>
        <v>0</v>
      </c>
      <c r="K39" s="1721">
        <f t="shared" si="9"/>
        <v>0</v>
      </c>
      <c r="L39" s="1721">
        <f t="shared" si="9"/>
        <v>0</v>
      </c>
      <c r="M39" s="1721">
        <f t="shared" si="9"/>
        <v>0</v>
      </c>
      <c r="N39" s="1721">
        <f t="shared" si="9"/>
        <v>0</v>
      </c>
      <c r="O39" s="1721">
        <f t="shared" si="9"/>
        <v>0</v>
      </c>
      <c r="P39" s="1723">
        <f t="shared" si="7"/>
        <v>0</v>
      </c>
    </row>
    <row r="40" spans="1:16" x14ac:dyDescent="0.2">
      <c r="A40" s="1574"/>
      <c r="B40" s="1572" t="s">
        <v>248</v>
      </c>
      <c r="C40" s="1513" t="s">
        <v>1230</v>
      </c>
      <c r="D40" s="1514"/>
      <c r="E40" s="1721"/>
      <c r="F40" s="1721"/>
      <c r="G40" s="1721"/>
      <c r="H40" s="1721"/>
      <c r="I40" s="1721">
        <f t="shared" si="5"/>
        <v>0</v>
      </c>
      <c r="J40" s="1721"/>
      <c r="K40" s="1721"/>
      <c r="L40" s="1721"/>
      <c r="M40" s="1721"/>
      <c r="N40" s="1721"/>
      <c r="O40" s="1721"/>
      <c r="P40" s="1723">
        <f t="shared" si="7"/>
        <v>0</v>
      </c>
    </row>
    <row r="41" spans="1:16" x14ac:dyDescent="0.2">
      <c r="A41" s="1574"/>
      <c r="B41" s="1572" t="s">
        <v>249</v>
      </c>
      <c r="C41" s="1513" t="s">
        <v>1231</v>
      </c>
      <c r="D41" s="1514"/>
      <c r="E41" s="1721"/>
      <c r="F41" s="1721"/>
      <c r="G41" s="1721"/>
      <c r="H41" s="1721"/>
      <c r="I41" s="1721">
        <f t="shared" si="5"/>
        <v>0</v>
      </c>
      <c r="J41" s="1721"/>
      <c r="K41" s="1721"/>
      <c r="L41" s="1721"/>
      <c r="M41" s="1721"/>
      <c r="N41" s="1721"/>
      <c r="O41" s="1721"/>
      <c r="P41" s="1723">
        <f t="shared" si="7"/>
        <v>0</v>
      </c>
    </row>
    <row r="42" spans="1:16" x14ac:dyDescent="0.2">
      <c r="A42" s="1574"/>
      <c r="B42" s="1572" t="s">
        <v>250</v>
      </c>
      <c r="C42" s="1513" t="s">
        <v>1229</v>
      </c>
      <c r="D42" s="1514"/>
      <c r="E42" s="1721"/>
      <c r="F42" s="1721"/>
      <c r="G42" s="1721"/>
      <c r="H42" s="1721"/>
      <c r="I42" s="1721">
        <f t="shared" si="5"/>
        <v>0</v>
      </c>
      <c r="J42" s="1721"/>
      <c r="K42" s="1721"/>
      <c r="L42" s="1721"/>
      <c r="M42" s="1721"/>
      <c r="N42" s="1721"/>
      <c r="O42" s="1721"/>
      <c r="P42" s="1723">
        <f t="shared" si="7"/>
        <v>0</v>
      </c>
    </row>
    <row r="43" spans="1:16" s="183" customFormat="1" x14ac:dyDescent="0.2">
      <c r="A43" s="1574"/>
      <c r="B43" s="1572" t="s">
        <v>456</v>
      </c>
      <c r="C43" s="1513" t="s">
        <v>1188</v>
      </c>
      <c r="D43" s="1514"/>
      <c r="E43" s="1721"/>
      <c r="F43" s="1721"/>
      <c r="G43" s="1721"/>
      <c r="H43" s="1721"/>
      <c r="I43" s="1721">
        <f t="shared" si="5"/>
        <v>0</v>
      </c>
      <c r="J43" s="1721"/>
      <c r="K43" s="1721"/>
      <c r="L43" s="1721"/>
      <c r="M43" s="1721"/>
      <c r="N43" s="1721"/>
      <c r="O43" s="1721"/>
      <c r="P43" s="1723">
        <f t="shared" si="7"/>
        <v>0</v>
      </c>
    </row>
    <row r="44" spans="1:16" x14ac:dyDescent="0.2">
      <c r="A44" s="1571">
        <v>11</v>
      </c>
      <c r="B44" s="1513" t="s">
        <v>1697</v>
      </c>
      <c r="C44" s="1513"/>
      <c r="D44" s="1514"/>
      <c r="E44" s="1725">
        <f>SUM(E45:E47)</f>
        <v>0</v>
      </c>
      <c r="F44" s="1725">
        <f>SUM(F45:F47)</f>
        <v>0</v>
      </c>
      <c r="G44" s="1725">
        <f>SUM(G45:G47)</f>
        <v>0</v>
      </c>
      <c r="H44" s="1725">
        <f>SUM(H45:H47)</f>
        <v>0</v>
      </c>
      <c r="I44" s="1721">
        <f t="shared" si="5"/>
        <v>0</v>
      </c>
      <c r="J44" s="1725">
        <f t="shared" ref="J44:O44" si="10">SUM(J45:J47)</f>
        <v>0</v>
      </c>
      <c r="K44" s="1725">
        <f t="shared" si="10"/>
        <v>0</v>
      </c>
      <c r="L44" s="1725">
        <f t="shared" si="10"/>
        <v>0</v>
      </c>
      <c r="M44" s="1725">
        <f t="shared" si="10"/>
        <v>0</v>
      </c>
      <c r="N44" s="1725">
        <f t="shared" si="10"/>
        <v>0</v>
      </c>
      <c r="O44" s="1725">
        <f t="shared" si="10"/>
        <v>0</v>
      </c>
      <c r="P44" s="1723">
        <f t="shared" si="7"/>
        <v>0</v>
      </c>
    </row>
    <row r="45" spans="1:16" x14ac:dyDescent="0.2">
      <c r="A45" s="1574"/>
      <c r="B45" s="1513" t="s">
        <v>248</v>
      </c>
      <c r="C45" s="1513" t="s">
        <v>467</v>
      </c>
      <c r="D45" s="1514"/>
      <c r="E45" s="1721"/>
      <c r="F45" s="1721"/>
      <c r="G45" s="1721"/>
      <c r="H45" s="1721"/>
      <c r="I45" s="1721">
        <f t="shared" si="5"/>
        <v>0</v>
      </c>
      <c r="J45" s="1721"/>
      <c r="K45" s="1721"/>
      <c r="L45" s="1721"/>
      <c r="M45" s="1721"/>
      <c r="N45" s="1721"/>
      <c r="O45" s="1721"/>
      <c r="P45" s="1723">
        <f t="shared" si="7"/>
        <v>0</v>
      </c>
    </row>
    <row r="46" spans="1:16" x14ac:dyDescent="0.2">
      <c r="A46" s="1574"/>
      <c r="B46" s="1513" t="s">
        <v>249</v>
      </c>
      <c r="C46" s="1513" t="s">
        <v>1190</v>
      </c>
      <c r="D46" s="1514"/>
      <c r="E46" s="1721"/>
      <c r="F46" s="1721"/>
      <c r="G46" s="1721"/>
      <c r="H46" s="1721"/>
      <c r="I46" s="1721">
        <f t="shared" si="5"/>
        <v>0</v>
      </c>
      <c r="J46" s="1721"/>
      <c r="K46" s="1721"/>
      <c r="L46" s="1721"/>
      <c r="M46" s="1721"/>
      <c r="N46" s="1721"/>
      <c r="O46" s="1721"/>
      <c r="P46" s="1723">
        <f t="shared" si="7"/>
        <v>0</v>
      </c>
    </row>
    <row r="47" spans="1:16" s="183" customFormat="1" x14ac:dyDescent="0.2">
      <c r="A47" s="1574"/>
      <c r="B47" s="1513" t="s">
        <v>250</v>
      </c>
      <c r="C47" s="1513" t="s">
        <v>1232</v>
      </c>
      <c r="D47" s="1514"/>
      <c r="E47" s="1721"/>
      <c r="F47" s="1721"/>
      <c r="G47" s="1721"/>
      <c r="H47" s="1721"/>
      <c r="I47" s="1721">
        <f t="shared" si="5"/>
        <v>0</v>
      </c>
      <c r="J47" s="1721"/>
      <c r="K47" s="1721"/>
      <c r="L47" s="1721"/>
      <c r="M47" s="1721"/>
      <c r="N47" s="1721"/>
      <c r="O47" s="1721"/>
      <c r="P47" s="1723">
        <f t="shared" si="7"/>
        <v>0</v>
      </c>
    </row>
    <row r="48" spans="1:16" s="183" customFormat="1" x14ac:dyDescent="0.2">
      <c r="A48" s="1571">
        <v>12</v>
      </c>
      <c r="B48" s="1513" t="s">
        <v>1184</v>
      </c>
      <c r="C48" s="1513"/>
      <c r="D48" s="1514"/>
      <c r="E48" s="1721">
        <f>E49+E56+E63+E70</f>
        <v>0</v>
      </c>
      <c r="F48" s="1721">
        <f>F49+F56+F63+F70</f>
        <v>0</v>
      </c>
      <c r="G48" s="1721">
        <f>G49+G56+G63+G70</f>
        <v>0</v>
      </c>
      <c r="H48" s="1721">
        <f>H49+H56+H63+H70</f>
        <v>0</v>
      </c>
      <c r="I48" s="1721">
        <f t="shared" si="5"/>
        <v>0</v>
      </c>
      <c r="J48" s="1721">
        <f t="shared" ref="J48:O48" si="11">J49+J56+J63+J70</f>
        <v>0</v>
      </c>
      <c r="K48" s="1721">
        <f t="shared" si="11"/>
        <v>0</v>
      </c>
      <c r="L48" s="1721">
        <f t="shared" si="11"/>
        <v>0</v>
      </c>
      <c r="M48" s="1721">
        <f t="shared" si="11"/>
        <v>0</v>
      </c>
      <c r="N48" s="1721">
        <f t="shared" si="11"/>
        <v>0</v>
      </c>
      <c r="O48" s="1721">
        <f t="shared" si="11"/>
        <v>0</v>
      </c>
      <c r="P48" s="1723">
        <f t="shared" si="7"/>
        <v>0</v>
      </c>
    </row>
    <row r="49" spans="1:16" s="183" customFormat="1" x14ac:dyDescent="0.2">
      <c r="A49" s="1574"/>
      <c r="B49" s="1513" t="s">
        <v>248</v>
      </c>
      <c r="C49" s="1513" t="s">
        <v>1185</v>
      </c>
      <c r="D49" s="1680"/>
      <c r="E49" s="1721">
        <f>SUM(E50:E55)</f>
        <v>0</v>
      </c>
      <c r="F49" s="1721">
        <f>SUM(F50:F55)</f>
        <v>0</v>
      </c>
      <c r="G49" s="1721">
        <f>SUM(G50:G55)</f>
        <v>0</v>
      </c>
      <c r="H49" s="1721">
        <f>SUM(H50:H55)</f>
        <v>0</v>
      </c>
      <c r="I49" s="1721">
        <f t="shared" si="5"/>
        <v>0</v>
      </c>
      <c r="J49" s="1721">
        <f t="shared" ref="J49:O49" si="12">SUM(J50:J55)</f>
        <v>0</v>
      </c>
      <c r="K49" s="1721">
        <f t="shared" si="12"/>
        <v>0</v>
      </c>
      <c r="L49" s="1721">
        <f t="shared" si="12"/>
        <v>0</v>
      </c>
      <c r="M49" s="1721">
        <f t="shared" si="12"/>
        <v>0</v>
      </c>
      <c r="N49" s="1721">
        <f t="shared" si="12"/>
        <v>0</v>
      </c>
      <c r="O49" s="1721">
        <f t="shared" si="12"/>
        <v>0</v>
      </c>
      <c r="P49" s="1723">
        <f t="shared" si="7"/>
        <v>0</v>
      </c>
    </row>
    <row r="50" spans="1:16" s="183" customFormat="1" x14ac:dyDescent="0.2">
      <c r="A50" s="1574"/>
      <c r="B50" s="1513"/>
      <c r="C50" s="1513" t="s">
        <v>1242</v>
      </c>
      <c r="D50" s="1681" t="s">
        <v>1233</v>
      </c>
      <c r="E50" s="1721"/>
      <c r="F50" s="1721"/>
      <c r="G50" s="1721"/>
      <c r="H50" s="1721"/>
      <c r="I50" s="1721">
        <f t="shared" si="5"/>
        <v>0</v>
      </c>
      <c r="J50" s="1721"/>
      <c r="K50" s="1721"/>
      <c r="L50" s="1721"/>
      <c r="M50" s="1721"/>
      <c r="N50" s="1721"/>
      <c r="O50" s="1721"/>
      <c r="P50" s="1723">
        <f t="shared" si="7"/>
        <v>0</v>
      </c>
    </row>
    <row r="51" spans="1:16" s="183" customFormat="1" x14ac:dyDescent="0.2">
      <c r="A51" s="1574"/>
      <c r="B51" s="1513"/>
      <c r="C51" s="1513" t="s">
        <v>1243</v>
      </c>
      <c r="D51" s="1514" t="s">
        <v>1234</v>
      </c>
      <c r="E51" s="1721"/>
      <c r="F51" s="1721"/>
      <c r="G51" s="1721"/>
      <c r="H51" s="1721"/>
      <c r="I51" s="1721">
        <f t="shared" si="5"/>
        <v>0</v>
      </c>
      <c r="J51" s="1721"/>
      <c r="K51" s="1721"/>
      <c r="L51" s="1721"/>
      <c r="M51" s="1721"/>
      <c r="N51" s="1721"/>
      <c r="O51" s="1721"/>
      <c r="P51" s="1723">
        <f t="shared" si="7"/>
        <v>0</v>
      </c>
    </row>
    <row r="52" spans="1:16" s="183" customFormat="1" x14ac:dyDescent="0.2">
      <c r="A52" s="1574"/>
      <c r="B52" s="1513"/>
      <c r="C52" s="1513" t="s">
        <v>1244</v>
      </c>
      <c r="D52" s="1514" t="s">
        <v>1235</v>
      </c>
      <c r="E52" s="1721"/>
      <c r="F52" s="1721"/>
      <c r="G52" s="1721"/>
      <c r="H52" s="1721"/>
      <c r="I52" s="1721">
        <f t="shared" si="5"/>
        <v>0</v>
      </c>
      <c r="J52" s="1721"/>
      <c r="K52" s="1721"/>
      <c r="L52" s="1721"/>
      <c r="M52" s="1721"/>
      <c r="N52" s="1721"/>
      <c r="O52" s="1721"/>
      <c r="P52" s="1723">
        <f t="shared" si="7"/>
        <v>0</v>
      </c>
    </row>
    <row r="53" spans="1:16" s="183" customFormat="1" x14ac:dyDescent="0.2">
      <c r="A53" s="1574"/>
      <c r="B53" s="1513"/>
      <c r="C53" s="1513" t="s">
        <v>1245</v>
      </c>
      <c r="D53" s="1514" t="s">
        <v>1236</v>
      </c>
      <c r="E53" s="1721"/>
      <c r="F53" s="1721"/>
      <c r="G53" s="1721"/>
      <c r="H53" s="1721"/>
      <c r="I53" s="1721">
        <f t="shared" si="5"/>
        <v>0</v>
      </c>
      <c r="J53" s="1721"/>
      <c r="K53" s="1721"/>
      <c r="L53" s="1721"/>
      <c r="M53" s="1721"/>
      <c r="N53" s="1721"/>
      <c r="O53" s="1721"/>
      <c r="P53" s="1723">
        <f t="shared" si="7"/>
        <v>0</v>
      </c>
    </row>
    <row r="54" spans="1:16" s="183" customFormat="1" x14ac:dyDescent="0.2">
      <c r="A54" s="1574"/>
      <c r="B54" s="1513"/>
      <c r="C54" s="1513" t="s">
        <v>1246</v>
      </c>
      <c r="D54" s="1514" t="s">
        <v>1237</v>
      </c>
      <c r="E54" s="1721"/>
      <c r="F54" s="1721"/>
      <c r="G54" s="1721"/>
      <c r="H54" s="1721"/>
      <c r="I54" s="1721">
        <f t="shared" si="5"/>
        <v>0</v>
      </c>
      <c r="J54" s="1721"/>
      <c r="K54" s="1721"/>
      <c r="L54" s="1721"/>
      <c r="M54" s="1721"/>
      <c r="N54" s="1721"/>
      <c r="O54" s="1721"/>
      <c r="P54" s="1723">
        <f t="shared" si="7"/>
        <v>0</v>
      </c>
    </row>
    <row r="55" spans="1:16" s="183" customFormat="1" x14ac:dyDescent="0.2">
      <c r="A55" s="1574"/>
      <c r="B55" s="1513"/>
      <c r="C55" s="1513" t="s">
        <v>1247</v>
      </c>
      <c r="D55" s="1514" t="s">
        <v>46</v>
      </c>
      <c r="E55" s="1721"/>
      <c r="F55" s="1721"/>
      <c r="G55" s="1721"/>
      <c r="H55" s="1721"/>
      <c r="I55" s="1721">
        <f t="shared" si="5"/>
        <v>0</v>
      </c>
      <c r="J55" s="1721"/>
      <c r="K55" s="1721"/>
      <c r="L55" s="1721"/>
      <c r="M55" s="1721"/>
      <c r="N55" s="1721"/>
      <c r="O55" s="1721"/>
      <c r="P55" s="1723">
        <f t="shared" si="7"/>
        <v>0</v>
      </c>
    </row>
    <row r="56" spans="1:16" s="183" customFormat="1" x14ac:dyDescent="0.2">
      <c r="A56" s="1574"/>
      <c r="B56" s="1513" t="s">
        <v>249</v>
      </c>
      <c r="C56" s="1513" t="s">
        <v>1186</v>
      </c>
      <c r="D56" s="1514"/>
      <c r="E56" s="1721">
        <f>SUM(E57:E62)</f>
        <v>0</v>
      </c>
      <c r="F56" s="1721">
        <f>SUM(F57:F62)</f>
        <v>0</v>
      </c>
      <c r="G56" s="1721">
        <f>SUM(G57:G62)</f>
        <v>0</v>
      </c>
      <c r="H56" s="1721">
        <f>SUM(H57:H62)</f>
        <v>0</v>
      </c>
      <c r="I56" s="1721">
        <f t="shared" si="5"/>
        <v>0</v>
      </c>
      <c r="J56" s="1721">
        <f t="shared" ref="J56:O56" si="13">SUM(J57:J62)</f>
        <v>0</v>
      </c>
      <c r="K56" s="1721">
        <f t="shared" si="13"/>
        <v>0</v>
      </c>
      <c r="L56" s="1721">
        <f t="shared" si="13"/>
        <v>0</v>
      </c>
      <c r="M56" s="1721">
        <f t="shared" si="13"/>
        <v>0</v>
      </c>
      <c r="N56" s="1721">
        <f t="shared" si="13"/>
        <v>0</v>
      </c>
      <c r="O56" s="1721">
        <f t="shared" si="13"/>
        <v>0</v>
      </c>
      <c r="P56" s="1723">
        <f t="shared" si="7"/>
        <v>0</v>
      </c>
    </row>
    <row r="57" spans="1:16" s="183" customFormat="1" x14ac:dyDescent="0.2">
      <c r="A57" s="1574"/>
      <c r="B57" s="1513"/>
      <c r="C57" s="1513" t="s">
        <v>1248</v>
      </c>
      <c r="D57" s="1681" t="s">
        <v>1233</v>
      </c>
      <c r="E57" s="1721"/>
      <c r="F57" s="1721"/>
      <c r="G57" s="1721"/>
      <c r="H57" s="1721"/>
      <c r="I57" s="1721">
        <f t="shared" si="5"/>
        <v>0</v>
      </c>
      <c r="J57" s="1721"/>
      <c r="K57" s="1721"/>
      <c r="L57" s="1721"/>
      <c r="M57" s="1721"/>
      <c r="N57" s="1721"/>
      <c r="O57" s="1721"/>
      <c r="P57" s="1723">
        <f t="shared" si="7"/>
        <v>0</v>
      </c>
    </row>
    <row r="58" spans="1:16" s="183" customFormat="1" x14ac:dyDescent="0.2">
      <c r="A58" s="1574"/>
      <c r="B58" s="1513"/>
      <c r="C58" s="1513" t="s">
        <v>1249</v>
      </c>
      <c r="D58" s="1514" t="s">
        <v>1234</v>
      </c>
      <c r="E58" s="1721"/>
      <c r="F58" s="1721"/>
      <c r="G58" s="1721"/>
      <c r="H58" s="1721"/>
      <c r="I58" s="1721">
        <f t="shared" si="5"/>
        <v>0</v>
      </c>
      <c r="J58" s="1721"/>
      <c r="K58" s="1721"/>
      <c r="L58" s="1721"/>
      <c r="M58" s="1721"/>
      <c r="N58" s="1721"/>
      <c r="O58" s="1721"/>
      <c r="P58" s="1723">
        <f t="shared" si="7"/>
        <v>0</v>
      </c>
    </row>
    <row r="59" spans="1:16" s="183" customFormat="1" x14ac:dyDescent="0.2">
      <c r="A59" s="1574"/>
      <c r="B59" s="1513"/>
      <c r="C59" s="1513" t="s">
        <v>1250</v>
      </c>
      <c r="D59" s="1514" t="s">
        <v>1235</v>
      </c>
      <c r="E59" s="1721"/>
      <c r="F59" s="1721"/>
      <c r="G59" s="1721"/>
      <c r="H59" s="1721"/>
      <c r="I59" s="1721">
        <f t="shared" si="5"/>
        <v>0</v>
      </c>
      <c r="J59" s="1721"/>
      <c r="K59" s="1721"/>
      <c r="L59" s="1721"/>
      <c r="M59" s="1721"/>
      <c r="N59" s="1721"/>
      <c r="O59" s="1721"/>
      <c r="P59" s="1723">
        <f t="shared" si="7"/>
        <v>0</v>
      </c>
    </row>
    <row r="60" spans="1:16" s="183" customFormat="1" x14ac:dyDescent="0.2">
      <c r="A60" s="1574"/>
      <c r="B60" s="1513"/>
      <c r="C60" s="1513" t="s">
        <v>1251</v>
      </c>
      <c r="D60" s="1514" t="s">
        <v>1236</v>
      </c>
      <c r="E60" s="1721"/>
      <c r="F60" s="1721"/>
      <c r="G60" s="1721"/>
      <c r="H60" s="1721"/>
      <c r="I60" s="1721">
        <f t="shared" si="5"/>
        <v>0</v>
      </c>
      <c r="J60" s="1721"/>
      <c r="K60" s="1721"/>
      <c r="L60" s="1721"/>
      <c r="M60" s="1721"/>
      <c r="N60" s="1721"/>
      <c r="O60" s="1721"/>
      <c r="P60" s="1723">
        <f t="shared" si="7"/>
        <v>0</v>
      </c>
    </row>
    <row r="61" spans="1:16" s="183" customFormat="1" x14ac:dyDescent="0.2">
      <c r="A61" s="1574"/>
      <c r="B61" s="1513"/>
      <c r="C61" s="1513" t="s">
        <v>1252</v>
      </c>
      <c r="D61" s="1514" t="s">
        <v>1237</v>
      </c>
      <c r="E61" s="1721"/>
      <c r="F61" s="1721"/>
      <c r="G61" s="1721"/>
      <c r="H61" s="1721"/>
      <c r="I61" s="1721">
        <f t="shared" si="5"/>
        <v>0</v>
      </c>
      <c r="J61" s="1721"/>
      <c r="K61" s="1721"/>
      <c r="L61" s="1721"/>
      <c r="M61" s="1721"/>
      <c r="N61" s="1721"/>
      <c r="O61" s="1721"/>
      <c r="P61" s="1723">
        <f t="shared" si="7"/>
        <v>0</v>
      </c>
    </row>
    <row r="62" spans="1:16" s="183" customFormat="1" x14ac:dyDescent="0.2">
      <c r="A62" s="1574"/>
      <c r="B62" s="1513"/>
      <c r="C62" s="1513" t="s">
        <v>1253</v>
      </c>
      <c r="D62" s="1514" t="s">
        <v>46</v>
      </c>
      <c r="E62" s="1721"/>
      <c r="F62" s="1721"/>
      <c r="G62" s="1721"/>
      <c r="H62" s="1721"/>
      <c r="I62" s="1721">
        <f t="shared" si="5"/>
        <v>0</v>
      </c>
      <c r="J62" s="1721"/>
      <c r="K62" s="1721"/>
      <c r="L62" s="1721"/>
      <c r="M62" s="1721"/>
      <c r="N62" s="1721"/>
      <c r="O62" s="1721"/>
      <c r="P62" s="1723">
        <f t="shared" si="7"/>
        <v>0</v>
      </c>
    </row>
    <row r="63" spans="1:16" s="183" customFormat="1" x14ac:dyDescent="0.2">
      <c r="A63" s="1574"/>
      <c r="B63" s="1513" t="s">
        <v>250</v>
      </c>
      <c r="C63" s="1513" t="s">
        <v>1187</v>
      </c>
      <c r="D63" s="1514"/>
      <c r="E63" s="1721">
        <f>SUM(E64:E69)</f>
        <v>0</v>
      </c>
      <c r="F63" s="1721">
        <f>SUM(F64:F69)</f>
        <v>0</v>
      </c>
      <c r="G63" s="1721">
        <f>SUM(G64:G69)</f>
        <v>0</v>
      </c>
      <c r="H63" s="1721">
        <f>SUM(H64:H69)</f>
        <v>0</v>
      </c>
      <c r="I63" s="1721">
        <f t="shared" si="5"/>
        <v>0</v>
      </c>
      <c r="J63" s="1721">
        <f t="shared" ref="J63:O63" si="14">SUM(J64:J69)</f>
        <v>0</v>
      </c>
      <c r="K63" s="1721">
        <f t="shared" si="14"/>
        <v>0</v>
      </c>
      <c r="L63" s="1721">
        <f t="shared" si="14"/>
        <v>0</v>
      </c>
      <c r="M63" s="1721">
        <f t="shared" si="14"/>
        <v>0</v>
      </c>
      <c r="N63" s="1721">
        <f t="shared" si="14"/>
        <v>0</v>
      </c>
      <c r="O63" s="1721">
        <f t="shared" si="14"/>
        <v>0</v>
      </c>
      <c r="P63" s="1723">
        <f t="shared" si="7"/>
        <v>0</v>
      </c>
    </row>
    <row r="64" spans="1:16" s="183" customFormat="1" x14ac:dyDescent="0.2">
      <c r="A64" s="1574"/>
      <c r="B64" s="1513"/>
      <c r="C64" s="1513" t="s">
        <v>1217</v>
      </c>
      <c r="D64" s="1681" t="s">
        <v>1233</v>
      </c>
      <c r="E64" s="1721"/>
      <c r="F64" s="1721"/>
      <c r="G64" s="1721"/>
      <c r="H64" s="1721"/>
      <c r="I64" s="1721">
        <f t="shared" si="5"/>
        <v>0</v>
      </c>
      <c r="J64" s="1721"/>
      <c r="K64" s="1721"/>
      <c r="L64" s="1721"/>
      <c r="M64" s="1721"/>
      <c r="N64" s="1721"/>
      <c r="O64" s="1721"/>
      <c r="P64" s="1723">
        <f t="shared" si="7"/>
        <v>0</v>
      </c>
    </row>
    <row r="65" spans="1:16" s="183" customFormat="1" x14ac:dyDescent="0.2">
      <c r="A65" s="1574"/>
      <c r="B65" s="1513"/>
      <c r="C65" s="1513" t="s">
        <v>1218</v>
      </c>
      <c r="D65" s="1514" t="s">
        <v>1234</v>
      </c>
      <c r="E65" s="1721"/>
      <c r="F65" s="1721"/>
      <c r="G65" s="1721"/>
      <c r="H65" s="1721"/>
      <c r="I65" s="1721">
        <f t="shared" si="5"/>
        <v>0</v>
      </c>
      <c r="J65" s="1721"/>
      <c r="K65" s="1721"/>
      <c r="L65" s="1721"/>
      <c r="M65" s="1721"/>
      <c r="N65" s="1721"/>
      <c r="O65" s="1721"/>
      <c r="P65" s="1723">
        <f t="shared" si="7"/>
        <v>0</v>
      </c>
    </row>
    <row r="66" spans="1:16" s="183" customFormat="1" x14ac:dyDescent="0.2">
      <c r="A66" s="1574"/>
      <c r="B66" s="1513"/>
      <c r="C66" s="1513" t="s">
        <v>1219</v>
      </c>
      <c r="D66" s="1514" t="s">
        <v>1235</v>
      </c>
      <c r="E66" s="1721"/>
      <c r="F66" s="1721"/>
      <c r="G66" s="1721"/>
      <c r="H66" s="1721"/>
      <c r="I66" s="1721">
        <f t="shared" si="5"/>
        <v>0</v>
      </c>
      <c r="J66" s="1721"/>
      <c r="K66" s="1721"/>
      <c r="L66" s="1721"/>
      <c r="M66" s="1721"/>
      <c r="N66" s="1721"/>
      <c r="O66" s="1721"/>
      <c r="P66" s="1723">
        <f t="shared" si="7"/>
        <v>0</v>
      </c>
    </row>
    <row r="67" spans="1:16" s="183" customFormat="1" x14ac:dyDescent="0.2">
      <c r="A67" s="1574"/>
      <c r="B67" s="1513"/>
      <c r="C67" s="1513" t="s">
        <v>1220</v>
      </c>
      <c r="D67" s="1514" t="s">
        <v>1236</v>
      </c>
      <c r="E67" s="1721"/>
      <c r="F67" s="1721"/>
      <c r="G67" s="1721"/>
      <c r="H67" s="1721"/>
      <c r="I67" s="1721">
        <f t="shared" si="5"/>
        <v>0</v>
      </c>
      <c r="J67" s="1721"/>
      <c r="K67" s="1721"/>
      <c r="L67" s="1721"/>
      <c r="M67" s="1721"/>
      <c r="N67" s="1721"/>
      <c r="O67" s="1721"/>
      <c r="P67" s="1723">
        <f t="shared" si="7"/>
        <v>0</v>
      </c>
    </row>
    <row r="68" spans="1:16" s="183" customFormat="1" x14ac:dyDescent="0.2">
      <c r="A68" s="1574"/>
      <c r="B68" s="1513"/>
      <c r="C68" s="1513" t="s">
        <v>1221</v>
      </c>
      <c r="D68" s="1514" t="s">
        <v>1237</v>
      </c>
      <c r="E68" s="1721"/>
      <c r="F68" s="1721"/>
      <c r="G68" s="1721"/>
      <c r="H68" s="1721"/>
      <c r="I68" s="1721">
        <f t="shared" si="5"/>
        <v>0</v>
      </c>
      <c r="J68" s="1721"/>
      <c r="K68" s="1721"/>
      <c r="L68" s="1721"/>
      <c r="M68" s="1721"/>
      <c r="N68" s="1721"/>
      <c r="O68" s="1721"/>
      <c r="P68" s="1723">
        <f t="shared" si="7"/>
        <v>0</v>
      </c>
    </row>
    <row r="69" spans="1:16" s="183" customFormat="1" x14ac:dyDescent="0.2">
      <c r="A69" s="1574"/>
      <c r="B69" s="1513"/>
      <c r="C69" s="1513" t="s">
        <v>1222</v>
      </c>
      <c r="D69" s="1514" t="s">
        <v>46</v>
      </c>
      <c r="E69" s="1721"/>
      <c r="F69" s="1721"/>
      <c r="G69" s="1721"/>
      <c r="H69" s="1721"/>
      <c r="I69" s="1721">
        <f t="shared" si="5"/>
        <v>0</v>
      </c>
      <c r="J69" s="1721"/>
      <c r="K69" s="1721"/>
      <c r="L69" s="1721"/>
      <c r="M69" s="1721"/>
      <c r="N69" s="1721"/>
      <c r="O69" s="1721"/>
      <c r="P69" s="1723">
        <f t="shared" si="7"/>
        <v>0</v>
      </c>
    </row>
    <row r="70" spans="1:16" s="183" customFormat="1" x14ac:dyDescent="0.2">
      <c r="A70" s="1574"/>
      <c r="B70" s="1513" t="s">
        <v>456</v>
      </c>
      <c r="C70" s="1513" t="s">
        <v>1188</v>
      </c>
      <c r="D70" s="1514"/>
      <c r="E70" s="1721">
        <f>SUM(E71:E76)</f>
        <v>0</v>
      </c>
      <c r="F70" s="1721">
        <f>SUM(F71:F76)</f>
        <v>0</v>
      </c>
      <c r="G70" s="1721">
        <f>SUM(G71:G76)</f>
        <v>0</v>
      </c>
      <c r="H70" s="1721">
        <f>SUM(H71:H76)</f>
        <v>0</v>
      </c>
      <c r="I70" s="1721">
        <f t="shared" si="5"/>
        <v>0</v>
      </c>
      <c r="J70" s="1721">
        <f t="shared" ref="J70:O70" si="15">SUM(J71:J76)</f>
        <v>0</v>
      </c>
      <c r="K70" s="1721">
        <f t="shared" si="15"/>
        <v>0</v>
      </c>
      <c r="L70" s="1721">
        <f t="shared" si="15"/>
        <v>0</v>
      </c>
      <c r="M70" s="1721">
        <f t="shared" si="15"/>
        <v>0</v>
      </c>
      <c r="N70" s="1721">
        <f t="shared" si="15"/>
        <v>0</v>
      </c>
      <c r="O70" s="1721">
        <f t="shared" si="15"/>
        <v>0</v>
      </c>
      <c r="P70" s="1723">
        <f t="shared" si="7"/>
        <v>0</v>
      </c>
    </row>
    <row r="71" spans="1:16" s="183" customFormat="1" x14ac:dyDescent="0.2">
      <c r="A71" s="1574"/>
      <c r="B71" s="1513"/>
      <c r="C71" s="1513" t="s">
        <v>1223</v>
      </c>
      <c r="D71" s="1681" t="s">
        <v>1233</v>
      </c>
      <c r="E71" s="1721"/>
      <c r="F71" s="1721"/>
      <c r="G71" s="1721"/>
      <c r="H71" s="1721"/>
      <c r="I71" s="1721">
        <f t="shared" si="5"/>
        <v>0</v>
      </c>
      <c r="J71" s="1721"/>
      <c r="K71" s="1721"/>
      <c r="L71" s="1721"/>
      <c r="M71" s="1721"/>
      <c r="N71" s="1721"/>
      <c r="O71" s="1721"/>
      <c r="P71" s="1723">
        <f t="shared" si="7"/>
        <v>0</v>
      </c>
    </row>
    <row r="72" spans="1:16" s="183" customFormat="1" x14ac:dyDescent="0.2">
      <c r="A72" s="1574"/>
      <c r="B72" s="1513"/>
      <c r="C72" s="1513" t="s">
        <v>1224</v>
      </c>
      <c r="D72" s="1514" t="s">
        <v>1234</v>
      </c>
      <c r="E72" s="1721"/>
      <c r="F72" s="1721"/>
      <c r="G72" s="1721"/>
      <c r="H72" s="1721"/>
      <c r="I72" s="1721">
        <f t="shared" si="5"/>
        <v>0</v>
      </c>
      <c r="J72" s="1721"/>
      <c r="K72" s="1721"/>
      <c r="L72" s="1721"/>
      <c r="M72" s="1721"/>
      <c r="N72" s="1721"/>
      <c r="O72" s="1721"/>
      <c r="P72" s="1723">
        <f t="shared" si="7"/>
        <v>0</v>
      </c>
    </row>
    <row r="73" spans="1:16" s="183" customFormat="1" x14ac:dyDescent="0.2">
      <c r="A73" s="1574"/>
      <c r="B73" s="1513"/>
      <c r="C73" s="1513" t="s">
        <v>1238</v>
      </c>
      <c r="D73" s="1514" t="s">
        <v>1235</v>
      </c>
      <c r="E73" s="1721"/>
      <c r="F73" s="1721"/>
      <c r="G73" s="1721"/>
      <c r="H73" s="1721"/>
      <c r="I73" s="1721">
        <f t="shared" si="5"/>
        <v>0</v>
      </c>
      <c r="J73" s="1721"/>
      <c r="K73" s="1721"/>
      <c r="L73" s="1721"/>
      <c r="M73" s="1721"/>
      <c r="N73" s="1721"/>
      <c r="O73" s="1721"/>
      <c r="P73" s="1723">
        <f t="shared" si="7"/>
        <v>0</v>
      </c>
    </row>
    <row r="74" spans="1:16" s="183" customFormat="1" x14ac:dyDescent="0.2">
      <c r="A74" s="1574"/>
      <c r="B74" s="1513"/>
      <c r="C74" s="1513" t="s">
        <v>1239</v>
      </c>
      <c r="D74" s="1514" t="s">
        <v>1236</v>
      </c>
      <c r="E74" s="1721"/>
      <c r="F74" s="1721"/>
      <c r="G74" s="1721"/>
      <c r="H74" s="1721"/>
      <c r="I74" s="1721">
        <f t="shared" si="5"/>
        <v>0</v>
      </c>
      <c r="J74" s="1721"/>
      <c r="K74" s="1721"/>
      <c r="L74" s="1721"/>
      <c r="M74" s="1721"/>
      <c r="N74" s="1721"/>
      <c r="O74" s="1721"/>
      <c r="P74" s="1723">
        <f t="shared" si="7"/>
        <v>0</v>
      </c>
    </row>
    <row r="75" spans="1:16" s="183" customFormat="1" x14ac:dyDescent="0.2">
      <c r="A75" s="1574"/>
      <c r="B75" s="1513"/>
      <c r="C75" s="1513" t="s">
        <v>1240</v>
      </c>
      <c r="D75" s="1514" t="s">
        <v>1237</v>
      </c>
      <c r="E75" s="1721"/>
      <c r="F75" s="1721"/>
      <c r="G75" s="1721"/>
      <c r="H75" s="1721"/>
      <c r="I75" s="1721">
        <f t="shared" si="5"/>
        <v>0</v>
      </c>
      <c r="J75" s="1721"/>
      <c r="K75" s="1721"/>
      <c r="L75" s="1721"/>
      <c r="M75" s="1721"/>
      <c r="N75" s="1721"/>
      <c r="O75" s="1721"/>
      <c r="P75" s="1723">
        <f t="shared" si="7"/>
        <v>0</v>
      </c>
    </row>
    <row r="76" spans="1:16" s="183" customFormat="1" x14ac:dyDescent="0.2">
      <c r="A76" s="1574"/>
      <c r="B76" s="1513"/>
      <c r="C76" s="1513" t="s">
        <v>1241</v>
      </c>
      <c r="D76" s="1514" t="s">
        <v>46</v>
      </c>
      <c r="E76" s="1721"/>
      <c r="F76" s="1721"/>
      <c r="G76" s="1721"/>
      <c r="H76" s="1721"/>
      <c r="I76" s="1721">
        <f t="shared" si="5"/>
        <v>0</v>
      </c>
      <c r="J76" s="1721"/>
      <c r="K76" s="1721"/>
      <c r="L76" s="1721"/>
      <c r="M76" s="1721"/>
      <c r="N76" s="1721"/>
      <c r="O76" s="1721"/>
      <c r="P76" s="1723">
        <f t="shared" si="7"/>
        <v>0</v>
      </c>
    </row>
    <row r="77" spans="1:16" s="183" customFormat="1" x14ac:dyDescent="0.2">
      <c r="A77" s="1571">
        <v>13</v>
      </c>
      <c r="B77" s="1513" t="s">
        <v>1189</v>
      </c>
      <c r="C77" s="1513"/>
      <c r="D77" s="1514"/>
      <c r="E77" s="1721">
        <f>E78+E85+E92</f>
        <v>0</v>
      </c>
      <c r="F77" s="1721">
        <f>F78+F85+F92</f>
        <v>0</v>
      </c>
      <c r="G77" s="1721">
        <f>G78+G85+G92</f>
        <v>0</v>
      </c>
      <c r="H77" s="1721">
        <f>H78+H85+H92</f>
        <v>0</v>
      </c>
      <c r="I77" s="1721">
        <f t="shared" si="5"/>
        <v>0</v>
      </c>
      <c r="J77" s="1721">
        <f t="shared" ref="J77:O77" si="16">J78+J85+J92</f>
        <v>0</v>
      </c>
      <c r="K77" s="1721">
        <f t="shared" si="16"/>
        <v>0</v>
      </c>
      <c r="L77" s="1721">
        <f t="shared" si="16"/>
        <v>0</v>
      </c>
      <c r="M77" s="1721">
        <f t="shared" si="16"/>
        <v>0</v>
      </c>
      <c r="N77" s="1721">
        <f t="shared" si="16"/>
        <v>0</v>
      </c>
      <c r="O77" s="1721">
        <f t="shared" si="16"/>
        <v>0</v>
      </c>
      <c r="P77" s="1723">
        <f t="shared" si="7"/>
        <v>0</v>
      </c>
    </row>
    <row r="78" spans="1:16" s="183" customFormat="1" x14ac:dyDescent="0.2">
      <c r="A78" s="1574"/>
      <c r="B78" s="1513" t="s">
        <v>248</v>
      </c>
      <c r="C78" s="1513" t="s">
        <v>467</v>
      </c>
      <c r="D78" s="1680"/>
      <c r="E78" s="1721">
        <f>SUM(E79:E84)</f>
        <v>0</v>
      </c>
      <c r="F78" s="1721">
        <f>SUM(F79:F84)</f>
        <v>0</v>
      </c>
      <c r="G78" s="1721">
        <f>SUM(G79:G84)</f>
        <v>0</v>
      </c>
      <c r="H78" s="1721">
        <f>SUM(H79:H84)</f>
        <v>0</v>
      </c>
      <c r="I78" s="1721">
        <f t="shared" si="5"/>
        <v>0</v>
      </c>
      <c r="J78" s="1721">
        <f t="shared" ref="J78:O78" si="17">SUM(J79:J84)</f>
        <v>0</v>
      </c>
      <c r="K78" s="1721">
        <f t="shared" si="17"/>
        <v>0</v>
      </c>
      <c r="L78" s="1721">
        <f t="shared" si="17"/>
        <v>0</v>
      </c>
      <c r="M78" s="1721">
        <f t="shared" si="17"/>
        <v>0</v>
      </c>
      <c r="N78" s="1721">
        <f t="shared" si="17"/>
        <v>0</v>
      </c>
      <c r="O78" s="1721">
        <f t="shared" si="17"/>
        <v>0</v>
      </c>
      <c r="P78" s="1723">
        <f t="shared" si="7"/>
        <v>0</v>
      </c>
    </row>
    <row r="79" spans="1:16" s="183" customFormat="1" x14ac:dyDescent="0.2">
      <c r="A79" s="1574"/>
      <c r="B79" s="1513"/>
      <c r="C79" s="1513" t="s">
        <v>1242</v>
      </c>
      <c r="D79" s="1681" t="s">
        <v>1233</v>
      </c>
      <c r="E79" s="1721"/>
      <c r="F79" s="1721"/>
      <c r="G79" s="1721"/>
      <c r="H79" s="1721"/>
      <c r="I79" s="1721">
        <f t="shared" si="5"/>
        <v>0</v>
      </c>
      <c r="J79" s="1721"/>
      <c r="K79" s="1721"/>
      <c r="L79" s="1721"/>
      <c r="M79" s="1721"/>
      <c r="N79" s="1721"/>
      <c r="O79" s="1721"/>
      <c r="P79" s="1723">
        <f t="shared" si="7"/>
        <v>0</v>
      </c>
    </row>
    <row r="80" spans="1:16" s="183" customFormat="1" x14ac:dyDescent="0.2">
      <c r="A80" s="1574"/>
      <c r="B80" s="1513"/>
      <c r="C80" s="1513" t="s">
        <v>1243</v>
      </c>
      <c r="D80" s="1514" t="s">
        <v>1234</v>
      </c>
      <c r="E80" s="1721"/>
      <c r="F80" s="1721"/>
      <c r="G80" s="1721"/>
      <c r="H80" s="1721"/>
      <c r="I80" s="1721">
        <f t="shared" si="5"/>
        <v>0</v>
      </c>
      <c r="J80" s="1721"/>
      <c r="K80" s="1721"/>
      <c r="L80" s="1721"/>
      <c r="M80" s="1721"/>
      <c r="N80" s="1721"/>
      <c r="O80" s="1721"/>
      <c r="P80" s="1723">
        <f t="shared" si="7"/>
        <v>0</v>
      </c>
    </row>
    <row r="81" spans="1:16" s="183" customFormat="1" x14ac:dyDescent="0.2">
      <c r="A81" s="1574"/>
      <c r="B81" s="1513"/>
      <c r="C81" s="1513" t="s">
        <v>1244</v>
      </c>
      <c r="D81" s="1514" t="s">
        <v>1235</v>
      </c>
      <c r="E81" s="1721"/>
      <c r="F81" s="1721"/>
      <c r="G81" s="1721"/>
      <c r="H81" s="1721"/>
      <c r="I81" s="1721">
        <f t="shared" si="5"/>
        <v>0</v>
      </c>
      <c r="J81" s="1721"/>
      <c r="K81" s="1721"/>
      <c r="L81" s="1721"/>
      <c r="M81" s="1721"/>
      <c r="N81" s="1721"/>
      <c r="O81" s="1721"/>
      <c r="P81" s="1723">
        <f t="shared" si="7"/>
        <v>0</v>
      </c>
    </row>
    <row r="82" spans="1:16" s="183" customFormat="1" x14ac:dyDescent="0.2">
      <c r="A82" s="1574"/>
      <c r="B82" s="1513"/>
      <c r="C82" s="1513" t="s">
        <v>1245</v>
      </c>
      <c r="D82" s="1514" t="s">
        <v>1236</v>
      </c>
      <c r="E82" s="1721"/>
      <c r="F82" s="1721"/>
      <c r="G82" s="1721"/>
      <c r="H82" s="1721"/>
      <c r="I82" s="1721">
        <f t="shared" si="5"/>
        <v>0</v>
      </c>
      <c r="J82" s="1721"/>
      <c r="K82" s="1721"/>
      <c r="L82" s="1721"/>
      <c r="M82" s="1721"/>
      <c r="N82" s="1721"/>
      <c r="O82" s="1721"/>
      <c r="P82" s="1723">
        <f t="shared" si="7"/>
        <v>0</v>
      </c>
    </row>
    <row r="83" spans="1:16" s="183" customFormat="1" x14ac:dyDescent="0.2">
      <c r="A83" s="1574"/>
      <c r="B83" s="1513"/>
      <c r="C83" s="1513" t="s">
        <v>1246</v>
      </c>
      <c r="D83" s="1514" t="s">
        <v>1237</v>
      </c>
      <c r="E83" s="1721"/>
      <c r="F83" s="1721"/>
      <c r="G83" s="1721"/>
      <c r="H83" s="1721"/>
      <c r="I83" s="1721">
        <f t="shared" si="5"/>
        <v>0</v>
      </c>
      <c r="J83" s="1721"/>
      <c r="K83" s="1721"/>
      <c r="L83" s="1721"/>
      <c r="M83" s="1721"/>
      <c r="N83" s="1721"/>
      <c r="O83" s="1721"/>
      <c r="P83" s="1723">
        <f t="shared" si="7"/>
        <v>0</v>
      </c>
    </row>
    <row r="84" spans="1:16" s="183" customFormat="1" x14ac:dyDescent="0.2">
      <c r="A84" s="1574"/>
      <c r="B84" s="1513"/>
      <c r="C84" s="1513" t="s">
        <v>1247</v>
      </c>
      <c r="D84" s="1514" t="s">
        <v>46</v>
      </c>
      <c r="E84" s="1721"/>
      <c r="F84" s="1721"/>
      <c r="G84" s="1721"/>
      <c r="H84" s="1721"/>
      <c r="I84" s="1721">
        <f t="shared" si="5"/>
        <v>0</v>
      </c>
      <c r="J84" s="1721"/>
      <c r="K84" s="1721"/>
      <c r="L84" s="1721"/>
      <c r="M84" s="1721"/>
      <c r="N84" s="1721"/>
      <c r="O84" s="1721"/>
      <c r="P84" s="1723">
        <f t="shared" si="7"/>
        <v>0</v>
      </c>
    </row>
    <row r="85" spans="1:16" s="183" customFormat="1" x14ac:dyDescent="0.2">
      <c r="A85" s="1574"/>
      <c r="B85" s="1513" t="s">
        <v>249</v>
      </c>
      <c r="C85" s="1513" t="s">
        <v>1190</v>
      </c>
      <c r="D85" s="1680"/>
      <c r="E85" s="1721">
        <f>SUM(E86:E91)</f>
        <v>0</v>
      </c>
      <c r="F85" s="1721">
        <f>SUM(F86:F91)</f>
        <v>0</v>
      </c>
      <c r="G85" s="1721">
        <f>SUM(G86:G91)</f>
        <v>0</v>
      </c>
      <c r="H85" s="1721">
        <f>SUM(H86:H91)</f>
        <v>0</v>
      </c>
      <c r="I85" s="1721">
        <f t="shared" si="5"/>
        <v>0</v>
      </c>
      <c r="J85" s="1721">
        <f t="shared" ref="J85:O85" si="18">SUM(J86:J91)</f>
        <v>0</v>
      </c>
      <c r="K85" s="1721">
        <f t="shared" si="18"/>
        <v>0</v>
      </c>
      <c r="L85" s="1721">
        <f t="shared" si="18"/>
        <v>0</v>
      </c>
      <c r="M85" s="1721">
        <f t="shared" si="18"/>
        <v>0</v>
      </c>
      <c r="N85" s="1721">
        <f t="shared" si="18"/>
        <v>0</v>
      </c>
      <c r="O85" s="1721">
        <f t="shared" si="18"/>
        <v>0</v>
      </c>
      <c r="P85" s="1723">
        <f t="shared" si="7"/>
        <v>0</v>
      </c>
    </row>
    <row r="86" spans="1:16" s="183" customFormat="1" x14ac:dyDescent="0.2">
      <c r="A86" s="1574"/>
      <c r="B86" s="1513"/>
      <c r="C86" s="1513" t="s">
        <v>1248</v>
      </c>
      <c r="D86" s="1681" t="s">
        <v>1233</v>
      </c>
      <c r="E86" s="1721"/>
      <c r="F86" s="1721"/>
      <c r="G86" s="1721"/>
      <c r="H86" s="1721"/>
      <c r="I86" s="1721">
        <f t="shared" si="5"/>
        <v>0</v>
      </c>
      <c r="J86" s="1721"/>
      <c r="K86" s="1721"/>
      <c r="L86" s="1721"/>
      <c r="M86" s="1721"/>
      <c r="N86" s="1721"/>
      <c r="O86" s="1721"/>
      <c r="P86" s="1723">
        <f t="shared" si="7"/>
        <v>0</v>
      </c>
    </row>
    <row r="87" spans="1:16" s="183" customFormat="1" x14ac:dyDescent="0.2">
      <c r="A87" s="1574"/>
      <c r="B87" s="1513"/>
      <c r="C87" s="1513" t="s">
        <v>1249</v>
      </c>
      <c r="D87" s="1514" t="s">
        <v>1234</v>
      </c>
      <c r="E87" s="1721"/>
      <c r="F87" s="1721"/>
      <c r="G87" s="1721"/>
      <c r="H87" s="1721"/>
      <c r="I87" s="1721">
        <f t="shared" si="5"/>
        <v>0</v>
      </c>
      <c r="J87" s="1721"/>
      <c r="K87" s="1721"/>
      <c r="L87" s="1721"/>
      <c r="M87" s="1721"/>
      <c r="N87" s="1721"/>
      <c r="O87" s="1721"/>
      <c r="P87" s="1723">
        <f t="shared" si="7"/>
        <v>0</v>
      </c>
    </row>
    <row r="88" spans="1:16" s="183" customFormat="1" x14ac:dyDescent="0.2">
      <c r="A88" s="1574"/>
      <c r="B88" s="1513"/>
      <c r="C88" s="1513" t="s">
        <v>1250</v>
      </c>
      <c r="D88" s="1514" t="s">
        <v>1235</v>
      </c>
      <c r="E88" s="1721"/>
      <c r="F88" s="1721"/>
      <c r="G88" s="1721"/>
      <c r="H88" s="1721"/>
      <c r="I88" s="1721">
        <f t="shared" si="5"/>
        <v>0</v>
      </c>
      <c r="J88" s="1721"/>
      <c r="K88" s="1721"/>
      <c r="L88" s="1721"/>
      <c r="M88" s="1721"/>
      <c r="N88" s="1721"/>
      <c r="O88" s="1721"/>
      <c r="P88" s="1723">
        <f t="shared" si="7"/>
        <v>0</v>
      </c>
    </row>
    <row r="89" spans="1:16" s="183" customFormat="1" x14ac:dyDescent="0.2">
      <c r="A89" s="1574"/>
      <c r="B89" s="1513"/>
      <c r="C89" s="1513" t="s">
        <v>1251</v>
      </c>
      <c r="D89" s="1514" t="s">
        <v>1236</v>
      </c>
      <c r="E89" s="1721"/>
      <c r="F89" s="1721"/>
      <c r="G89" s="1721"/>
      <c r="H89" s="1721"/>
      <c r="I89" s="1721">
        <f t="shared" si="5"/>
        <v>0</v>
      </c>
      <c r="J89" s="1721"/>
      <c r="K89" s="1721"/>
      <c r="L89" s="1721"/>
      <c r="M89" s="1721"/>
      <c r="N89" s="1721"/>
      <c r="O89" s="1721"/>
      <c r="P89" s="1723">
        <f t="shared" si="7"/>
        <v>0</v>
      </c>
    </row>
    <row r="90" spans="1:16" s="183" customFormat="1" x14ac:dyDescent="0.2">
      <c r="A90" s="1574"/>
      <c r="B90" s="1513"/>
      <c r="C90" s="1513" t="s">
        <v>1252</v>
      </c>
      <c r="D90" s="1514" t="s">
        <v>1237</v>
      </c>
      <c r="E90" s="1721"/>
      <c r="F90" s="1721"/>
      <c r="G90" s="1721"/>
      <c r="H90" s="1721"/>
      <c r="I90" s="1721">
        <f t="shared" si="5"/>
        <v>0</v>
      </c>
      <c r="J90" s="1721"/>
      <c r="K90" s="1721"/>
      <c r="L90" s="1721"/>
      <c r="M90" s="1721"/>
      <c r="N90" s="1721"/>
      <c r="O90" s="1721"/>
      <c r="P90" s="1723">
        <f t="shared" si="7"/>
        <v>0</v>
      </c>
    </row>
    <row r="91" spans="1:16" s="183" customFormat="1" x14ac:dyDescent="0.2">
      <c r="A91" s="1574"/>
      <c r="B91" s="1513"/>
      <c r="C91" s="1513" t="s">
        <v>1253</v>
      </c>
      <c r="D91" s="1514" t="s">
        <v>46</v>
      </c>
      <c r="E91" s="1721"/>
      <c r="F91" s="1721"/>
      <c r="G91" s="1721"/>
      <c r="H91" s="1721"/>
      <c r="I91" s="1721">
        <f t="shared" si="5"/>
        <v>0</v>
      </c>
      <c r="J91" s="1721"/>
      <c r="K91" s="1721"/>
      <c r="L91" s="1721"/>
      <c r="M91" s="1721"/>
      <c r="N91" s="1721"/>
      <c r="O91" s="1721"/>
      <c r="P91" s="1723">
        <f t="shared" si="7"/>
        <v>0</v>
      </c>
    </row>
    <row r="92" spans="1:16" s="183" customFormat="1" x14ac:dyDescent="0.2">
      <c r="A92" s="1574"/>
      <c r="B92" s="1513" t="s">
        <v>250</v>
      </c>
      <c r="C92" s="1513" t="s">
        <v>1191</v>
      </c>
      <c r="D92" s="1680"/>
      <c r="E92" s="1721">
        <f>SUM(E93:E98)</f>
        <v>0</v>
      </c>
      <c r="F92" s="1721">
        <f>SUM(F93:F98)</f>
        <v>0</v>
      </c>
      <c r="G92" s="1721">
        <f>SUM(G93:G98)</f>
        <v>0</v>
      </c>
      <c r="H92" s="1721">
        <f>SUM(H93:H98)</f>
        <v>0</v>
      </c>
      <c r="I92" s="1721">
        <f t="shared" si="5"/>
        <v>0</v>
      </c>
      <c r="J92" s="1721">
        <f t="shared" ref="J92:O92" si="19">SUM(J93:J98)</f>
        <v>0</v>
      </c>
      <c r="K92" s="1721">
        <f t="shared" si="19"/>
        <v>0</v>
      </c>
      <c r="L92" s="1721">
        <f t="shared" si="19"/>
        <v>0</v>
      </c>
      <c r="M92" s="1721">
        <f t="shared" si="19"/>
        <v>0</v>
      </c>
      <c r="N92" s="1721">
        <f t="shared" si="19"/>
        <v>0</v>
      </c>
      <c r="O92" s="1721">
        <f t="shared" si="19"/>
        <v>0</v>
      </c>
      <c r="P92" s="1723">
        <f t="shared" si="7"/>
        <v>0</v>
      </c>
    </row>
    <row r="93" spans="1:16" s="183" customFormat="1" x14ac:dyDescent="0.2">
      <c r="A93" s="1574"/>
      <c r="B93" s="1513"/>
      <c r="C93" s="1513" t="s">
        <v>1217</v>
      </c>
      <c r="D93" s="1681" t="s">
        <v>1233</v>
      </c>
      <c r="E93" s="1721"/>
      <c r="F93" s="1721"/>
      <c r="G93" s="1721"/>
      <c r="H93" s="1721"/>
      <c r="I93" s="1721">
        <f t="shared" si="5"/>
        <v>0</v>
      </c>
      <c r="J93" s="1721"/>
      <c r="K93" s="1721"/>
      <c r="L93" s="1721"/>
      <c r="M93" s="1721"/>
      <c r="N93" s="1721"/>
      <c r="O93" s="1721"/>
      <c r="P93" s="1723">
        <f t="shared" si="7"/>
        <v>0</v>
      </c>
    </row>
    <row r="94" spans="1:16" s="183" customFormat="1" x14ac:dyDescent="0.2">
      <c r="A94" s="1574"/>
      <c r="B94" s="1513"/>
      <c r="C94" s="1513" t="s">
        <v>1218</v>
      </c>
      <c r="D94" s="1514" t="s">
        <v>1234</v>
      </c>
      <c r="E94" s="1721"/>
      <c r="F94" s="1721"/>
      <c r="G94" s="1721"/>
      <c r="H94" s="1721"/>
      <c r="I94" s="1721">
        <f t="shared" si="5"/>
        <v>0</v>
      </c>
      <c r="J94" s="1721"/>
      <c r="K94" s="1721"/>
      <c r="L94" s="1721"/>
      <c r="M94" s="1721"/>
      <c r="N94" s="1721"/>
      <c r="O94" s="1721"/>
      <c r="P94" s="1723">
        <f t="shared" si="7"/>
        <v>0</v>
      </c>
    </row>
    <row r="95" spans="1:16" s="183" customFormat="1" x14ac:dyDescent="0.2">
      <c r="A95" s="1574"/>
      <c r="B95" s="1513"/>
      <c r="C95" s="1513" t="s">
        <v>1219</v>
      </c>
      <c r="D95" s="1514" t="s">
        <v>1235</v>
      </c>
      <c r="E95" s="1721"/>
      <c r="F95" s="1721"/>
      <c r="G95" s="1721"/>
      <c r="H95" s="1721"/>
      <c r="I95" s="1721">
        <f>E95-F95-G95-H95</f>
        <v>0</v>
      </c>
      <c r="J95" s="1721"/>
      <c r="K95" s="1721"/>
      <c r="L95" s="1721"/>
      <c r="M95" s="1721"/>
      <c r="N95" s="1721"/>
      <c r="O95" s="1721"/>
      <c r="P95" s="1723">
        <f>I95+J95+K95+L95-M95-N95-O95</f>
        <v>0</v>
      </c>
    </row>
    <row r="96" spans="1:16" s="183" customFormat="1" x14ac:dyDescent="0.2">
      <c r="A96" s="1574"/>
      <c r="B96" s="1513"/>
      <c r="C96" s="1513" t="s">
        <v>1220</v>
      </c>
      <c r="D96" s="1514" t="s">
        <v>1236</v>
      </c>
      <c r="E96" s="1721"/>
      <c r="F96" s="1721"/>
      <c r="G96" s="1721"/>
      <c r="H96" s="1721"/>
      <c r="I96" s="1721">
        <f>E96-F96-G96-H96</f>
        <v>0</v>
      </c>
      <c r="J96" s="1721"/>
      <c r="K96" s="1721"/>
      <c r="L96" s="1721"/>
      <c r="M96" s="1721"/>
      <c r="N96" s="1721"/>
      <c r="O96" s="1721"/>
      <c r="P96" s="1723">
        <f>I96+J96+K96+L96-M96-N96-O96</f>
        <v>0</v>
      </c>
    </row>
    <row r="97" spans="1:16" s="183" customFormat="1" x14ac:dyDescent="0.2">
      <c r="A97" s="1574"/>
      <c r="B97" s="1513"/>
      <c r="C97" s="1513" t="s">
        <v>1221</v>
      </c>
      <c r="D97" s="1514" t="s">
        <v>1237</v>
      </c>
      <c r="E97" s="1721"/>
      <c r="F97" s="1721"/>
      <c r="G97" s="1721"/>
      <c r="H97" s="1721"/>
      <c r="I97" s="1721">
        <f>E97-F97-G97-H97</f>
        <v>0</v>
      </c>
      <c r="J97" s="1721"/>
      <c r="K97" s="1721"/>
      <c r="L97" s="1721"/>
      <c r="M97" s="1721"/>
      <c r="N97" s="1721"/>
      <c r="O97" s="1721"/>
      <c r="P97" s="1723">
        <f>I97+J97+K97+L97-M97-N97-O97</f>
        <v>0</v>
      </c>
    </row>
    <row r="98" spans="1:16" s="183" customFormat="1" x14ac:dyDescent="0.2">
      <c r="A98" s="1574"/>
      <c r="B98" s="1513"/>
      <c r="C98" s="1513" t="s">
        <v>1222</v>
      </c>
      <c r="D98" s="1514" t="s">
        <v>46</v>
      </c>
      <c r="E98" s="1721"/>
      <c r="F98" s="1721"/>
      <c r="G98" s="1721"/>
      <c r="H98" s="1721"/>
      <c r="I98" s="1721">
        <f>E98-F98-G98-H98</f>
        <v>0</v>
      </c>
      <c r="J98" s="1721"/>
      <c r="K98" s="1721"/>
      <c r="L98" s="1721"/>
      <c r="M98" s="1721"/>
      <c r="N98" s="1721"/>
      <c r="O98" s="1721"/>
      <c r="P98" s="1723">
        <f>I98+J98+K98+L98-M98-N98-O98</f>
        <v>0</v>
      </c>
    </row>
    <row r="99" spans="1:16" s="184" customFormat="1" ht="13.5" thickBot="1" x14ac:dyDescent="0.25">
      <c r="A99" s="1574"/>
      <c r="B99" s="1510"/>
      <c r="C99" s="1510"/>
      <c r="D99" s="1511"/>
      <c r="E99" s="1713"/>
      <c r="F99" s="1713"/>
      <c r="G99" s="1713"/>
      <c r="H99" s="1713"/>
      <c r="I99" s="1713"/>
      <c r="J99" s="1713"/>
      <c r="K99" s="1713"/>
      <c r="L99" s="1713"/>
      <c r="M99" s="1713"/>
      <c r="N99" s="1713"/>
      <c r="O99" s="1713"/>
      <c r="P99" s="1724"/>
    </row>
    <row r="100" spans="1:16" x14ac:dyDescent="0.2">
      <c r="A100" s="1575"/>
      <c r="B100" s="1510" t="s">
        <v>1709</v>
      </c>
      <c r="C100" s="1510"/>
      <c r="D100" s="1511"/>
      <c r="E100" s="1694">
        <f>E77+E48+E44+E39+E31</f>
        <v>0</v>
      </c>
      <c r="F100" s="1694">
        <f>F77+F48+F44+F39+F31</f>
        <v>0</v>
      </c>
      <c r="G100" s="1694">
        <f>G77+G48+G44+G39+G31</f>
        <v>0</v>
      </c>
      <c r="H100" s="1694">
        <f>H77+H48+H44+H39+H31</f>
        <v>0</v>
      </c>
      <c r="I100" s="1694">
        <f>I77+I48+I44+I39+I31</f>
        <v>0</v>
      </c>
      <c r="J100" s="1694">
        <f t="shared" ref="J100:O100" si="20">J77+J48+J44+J39+J31</f>
        <v>0</v>
      </c>
      <c r="K100" s="1694">
        <f t="shared" si="20"/>
        <v>0</v>
      </c>
      <c r="L100" s="1694">
        <f t="shared" si="20"/>
        <v>0</v>
      </c>
      <c r="M100" s="1694">
        <f t="shared" si="20"/>
        <v>0</v>
      </c>
      <c r="N100" s="1694">
        <f t="shared" si="20"/>
        <v>0</v>
      </c>
      <c r="O100" s="1694">
        <f t="shared" si="20"/>
        <v>0</v>
      </c>
      <c r="P100" s="1696">
        <f>P77+P48+P44+P39+P31</f>
        <v>0</v>
      </c>
    </row>
    <row r="101" spans="1:16" s="183" customFormat="1" x14ac:dyDescent="0.2">
      <c r="A101" s="1574"/>
      <c r="B101" s="1510"/>
      <c r="C101" s="1510"/>
      <c r="D101" s="1511"/>
      <c r="E101" s="1690"/>
      <c r="F101" s="1690"/>
      <c r="G101" s="1690"/>
      <c r="H101" s="1690"/>
      <c r="I101" s="1690"/>
      <c r="J101" s="1690"/>
      <c r="K101" s="1690"/>
      <c r="L101" s="1690"/>
      <c r="M101" s="1690"/>
      <c r="N101" s="1690"/>
      <c r="O101" s="1690"/>
      <c r="P101" s="1698"/>
    </row>
    <row r="102" spans="1:16" s="183" customFormat="1" x14ac:dyDescent="0.2">
      <c r="A102" s="1571">
        <v>14</v>
      </c>
      <c r="B102" s="1513" t="s">
        <v>1698</v>
      </c>
      <c r="C102" s="1513"/>
      <c r="D102" s="1681"/>
      <c r="E102" s="1717"/>
      <c r="F102" s="1717"/>
      <c r="G102" s="1717"/>
      <c r="H102" s="1717"/>
      <c r="I102" s="1717">
        <f>E102-F102-G102-H102</f>
        <v>0</v>
      </c>
      <c r="J102" s="1717"/>
      <c r="K102" s="1717"/>
      <c r="L102" s="1717"/>
      <c r="M102" s="1717"/>
      <c r="N102" s="1717"/>
      <c r="O102" s="1717"/>
      <c r="P102" s="1719">
        <f t="shared" ref="P102:P125" si="21">I102+J102+K102+L102-M102-N102-O102</f>
        <v>0</v>
      </c>
    </row>
    <row r="103" spans="1:16" s="183" customFormat="1" x14ac:dyDescent="0.2">
      <c r="A103" s="1571">
        <v>15</v>
      </c>
      <c r="B103" s="1513" t="s">
        <v>1699</v>
      </c>
      <c r="C103" s="1513"/>
      <c r="D103" s="1514"/>
      <c r="E103" s="1721"/>
      <c r="F103" s="1721"/>
      <c r="G103" s="1721"/>
      <c r="H103" s="1721"/>
      <c r="I103" s="1721">
        <f t="shared" ref="I103:I125" si="22">E103-F103-G103-H103</f>
        <v>0</v>
      </c>
      <c r="J103" s="1721"/>
      <c r="K103" s="1721"/>
      <c r="L103" s="1721"/>
      <c r="M103" s="1721"/>
      <c r="N103" s="1721"/>
      <c r="O103" s="1721"/>
      <c r="P103" s="1723">
        <f t="shared" si="21"/>
        <v>0</v>
      </c>
    </row>
    <row r="104" spans="1:16" s="183" customFormat="1" x14ac:dyDescent="0.2">
      <c r="A104" s="1571">
        <v>16</v>
      </c>
      <c r="B104" s="1513" t="s">
        <v>1700</v>
      </c>
      <c r="C104" s="1513"/>
      <c r="D104" s="1514"/>
      <c r="E104" s="1721"/>
      <c r="F104" s="1721"/>
      <c r="G104" s="1721"/>
      <c r="H104" s="1721"/>
      <c r="I104" s="1721">
        <f t="shared" si="22"/>
        <v>0</v>
      </c>
      <c r="J104" s="1721"/>
      <c r="K104" s="1721"/>
      <c r="L104" s="1721"/>
      <c r="M104" s="1721"/>
      <c r="N104" s="1721"/>
      <c r="O104" s="1721"/>
      <c r="P104" s="1723">
        <f t="shared" si="21"/>
        <v>0</v>
      </c>
    </row>
    <row r="105" spans="1:16" x14ac:dyDescent="0.2">
      <c r="A105" s="1571">
        <v>17</v>
      </c>
      <c r="B105" s="1513" t="s">
        <v>1701</v>
      </c>
      <c r="C105" s="1513"/>
      <c r="D105" s="1514"/>
      <c r="E105" s="1721">
        <f>SUM(E106:E107)</f>
        <v>0</v>
      </c>
      <c r="F105" s="1721">
        <f>SUM(F106:F107)</f>
        <v>0</v>
      </c>
      <c r="G105" s="1721">
        <f>SUM(G106:G107)</f>
        <v>0</v>
      </c>
      <c r="H105" s="1721">
        <f>SUM(H106:H107)</f>
        <v>0</v>
      </c>
      <c r="I105" s="1721">
        <f t="shared" si="22"/>
        <v>0</v>
      </c>
      <c r="J105" s="1721">
        <f t="shared" ref="J105:O105" si="23">SUM(J106:J107)</f>
        <v>0</v>
      </c>
      <c r="K105" s="1721">
        <f t="shared" si="23"/>
        <v>0</v>
      </c>
      <c r="L105" s="1721">
        <f t="shared" si="23"/>
        <v>0</v>
      </c>
      <c r="M105" s="1721">
        <f t="shared" si="23"/>
        <v>0</v>
      </c>
      <c r="N105" s="1721">
        <f t="shared" si="23"/>
        <v>0</v>
      </c>
      <c r="O105" s="1721">
        <f t="shared" si="23"/>
        <v>0</v>
      </c>
      <c r="P105" s="1723">
        <f t="shared" si="21"/>
        <v>0</v>
      </c>
    </row>
    <row r="106" spans="1:16" x14ac:dyDescent="0.2">
      <c r="A106" s="1571"/>
      <c r="B106" s="1513" t="s">
        <v>248</v>
      </c>
      <c r="C106" s="1513" t="s">
        <v>1254</v>
      </c>
      <c r="D106" s="1514"/>
      <c r="E106" s="1721"/>
      <c r="F106" s="1721"/>
      <c r="G106" s="1721"/>
      <c r="H106" s="1721"/>
      <c r="I106" s="1721">
        <f t="shared" si="22"/>
        <v>0</v>
      </c>
      <c r="J106" s="1721"/>
      <c r="K106" s="1721"/>
      <c r="L106" s="1721"/>
      <c r="M106" s="1721"/>
      <c r="N106" s="1721"/>
      <c r="O106" s="1721"/>
      <c r="P106" s="1723">
        <f t="shared" si="21"/>
        <v>0</v>
      </c>
    </row>
    <row r="107" spans="1:16" s="183" customFormat="1" x14ac:dyDescent="0.2">
      <c r="A107" s="1571"/>
      <c r="B107" s="1513" t="s">
        <v>249</v>
      </c>
      <c r="C107" s="1513" t="s">
        <v>1255</v>
      </c>
      <c r="D107" s="1514"/>
      <c r="E107" s="1721"/>
      <c r="F107" s="1721"/>
      <c r="G107" s="1721"/>
      <c r="H107" s="1721"/>
      <c r="I107" s="1721">
        <f t="shared" si="22"/>
        <v>0</v>
      </c>
      <c r="J107" s="1721"/>
      <c r="K107" s="1721"/>
      <c r="L107" s="1721"/>
      <c r="M107" s="1721"/>
      <c r="N107" s="1721"/>
      <c r="O107" s="1721"/>
      <c r="P107" s="1723">
        <f t="shared" si="21"/>
        <v>0</v>
      </c>
    </row>
    <row r="108" spans="1:16" x14ac:dyDescent="0.2">
      <c r="A108" s="1571">
        <v>18</v>
      </c>
      <c r="B108" s="1513" t="s">
        <v>1702</v>
      </c>
      <c r="C108" s="1513"/>
      <c r="D108" s="1514"/>
      <c r="E108" s="1721">
        <f>SUM(E109:E113)</f>
        <v>0</v>
      </c>
      <c r="F108" s="1721">
        <f>SUM(F109:F113)</f>
        <v>0</v>
      </c>
      <c r="G108" s="1721">
        <f>SUM(G109:G113)</f>
        <v>0</v>
      </c>
      <c r="H108" s="1721">
        <f>SUM(H109:H113)</f>
        <v>0</v>
      </c>
      <c r="I108" s="1721">
        <f t="shared" si="22"/>
        <v>0</v>
      </c>
      <c r="J108" s="1721">
        <f t="shared" ref="J108:O108" si="24">SUM(J109:J113)</f>
        <v>0</v>
      </c>
      <c r="K108" s="1721">
        <f t="shared" si="24"/>
        <v>0</v>
      </c>
      <c r="L108" s="1721">
        <f t="shared" si="24"/>
        <v>0</v>
      </c>
      <c r="M108" s="1721">
        <f t="shared" si="24"/>
        <v>0</v>
      </c>
      <c r="N108" s="1721">
        <f t="shared" si="24"/>
        <v>0</v>
      </c>
      <c r="O108" s="1721">
        <f t="shared" si="24"/>
        <v>0</v>
      </c>
      <c r="P108" s="1723">
        <f t="shared" si="21"/>
        <v>0</v>
      </c>
    </row>
    <row r="109" spans="1:16" x14ac:dyDescent="0.2">
      <c r="A109" s="1571"/>
      <c r="B109" s="1513" t="s">
        <v>248</v>
      </c>
      <c r="C109" s="1586" t="s">
        <v>2186</v>
      </c>
      <c r="D109" s="1514"/>
      <c r="E109" s="1721"/>
      <c r="F109" s="1721"/>
      <c r="G109" s="1721"/>
      <c r="H109" s="1721"/>
      <c r="I109" s="1721">
        <f t="shared" si="22"/>
        <v>0</v>
      </c>
      <c r="J109" s="1721"/>
      <c r="K109" s="1721"/>
      <c r="L109" s="1721"/>
      <c r="M109" s="1721"/>
      <c r="N109" s="1721"/>
      <c r="O109" s="1721"/>
      <c r="P109" s="1723">
        <f t="shared" si="21"/>
        <v>0</v>
      </c>
    </row>
    <row r="110" spans="1:16" x14ac:dyDescent="0.2">
      <c r="A110" s="1571"/>
      <c r="B110" s="1513" t="s">
        <v>249</v>
      </c>
      <c r="C110" s="1586" t="s">
        <v>287</v>
      </c>
      <c r="D110" s="1514"/>
      <c r="E110" s="1721"/>
      <c r="F110" s="1721"/>
      <c r="G110" s="1721"/>
      <c r="H110" s="1721"/>
      <c r="I110" s="1721">
        <f t="shared" si="22"/>
        <v>0</v>
      </c>
      <c r="J110" s="1721"/>
      <c r="K110" s="1721"/>
      <c r="L110" s="1721"/>
      <c r="M110" s="1721"/>
      <c r="N110" s="1721"/>
      <c r="O110" s="1721"/>
      <c r="P110" s="1723">
        <f t="shared" si="21"/>
        <v>0</v>
      </c>
    </row>
    <row r="111" spans="1:16" x14ac:dyDescent="0.2">
      <c r="A111" s="1571"/>
      <c r="B111" s="1513" t="s">
        <v>250</v>
      </c>
      <c r="C111" s="1586" t="s">
        <v>1992</v>
      </c>
      <c r="D111" s="1514"/>
      <c r="E111" s="1721"/>
      <c r="F111" s="1721"/>
      <c r="G111" s="1721"/>
      <c r="H111" s="1721"/>
      <c r="I111" s="1721">
        <f t="shared" si="22"/>
        <v>0</v>
      </c>
      <c r="J111" s="1721"/>
      <c r="K111" s="1721"/>
      <c r="L111" s="1721"/>
      <c r="M111" s="1721"/>
      <c r="N111" s="1721"/>
      <c r="O111" s="1721"/>
      <c r="P111" s="1723">
        <f t="shared" si="21"/>
        <v>0</v>
      </c>
    </row>
    <row r="112" spans="1:16" x14ac:dyDescent="0.2">
      <c r="A112" s="1571"/>
      <c r="B112" s="1513" t="s">
        <v>456</v>
      </c>
      <c r="C112" s="1586" t="s">
        <v>1694</v>
      </c>
      <c r="D112" s="1514"/>
      <c r="E112" s="1721"/>
      <c r="F112" s="1721"/>
      <c r="G112" s="1721"/>
      <c r="H112" s="1721"/>
      <c r="I112" s="1721">
        <f t="shared" si="22"/>
        <v>0</v>
      </c>
      <c r="J112" s="1721"/>
      <c r="K112" s="1721"/>
      <c r="L112" s="1721"/>
      <c r="M112" s="1721"/>
      <c r="N112" s="1721"/>
      <c r="O112" s="1721"/>
      <c r="P112" s="1723">
        <f t="shared" si="21"/>
        <v>0</v>
      </c>
    </row>
    <row r="113" spans="1:16" s="183" customFormat="1" x14ac:dyDescent="0.2">
      <c r="A113" s="1571"/>
      <c r="B113" s="1513" t="s">
        <v>457</v>
      </c>
      <c r="C113" s="1586" t="s">
        <v>46</v>
      </c>
      <c r="D113" s="1514"/>
      <c r="E113" s="1721"/>
      <c r="F113" s="1721"/>
      <c r="G113" s="1721"/>
      <c r="H113" s="1721"/>
      <c r="I113" s="1721">
        <f t="shared" si="22"/>
        <v>0</v>
      </c>
      <c r="J113" s="1721"/>
      <c r="K113" s="1721"/>
      <c r="L113" s="1721"/>
      <c r="M113" s="1721"/>
      <c r="N113" s="1721"/>
      <c r="O113" s="1721"/>
      <c r="P113" s="1723">
        <f t="shared" si="21"/>
        <v>0</v>
      </c>
    </row>
    <row r="114" spans="1:16" x14ac:dyDescent="0.2">
      <c r="A114" s="1571">
        <v>19</v>
      </c>
      <c r="B114" s="1513" t="s">
        <v>1703</v>
      </c>
      <c r="C114" s="1513"/>
      <c r="D114" s="1514"/>
      <c r="E114" s="1721">
        <f>SUM(E115:E119)</f>
        <v>0</v>
      </c>
      <c r="F114" s="1721">
        <f>SUM(F115:F119)</f>
        <v>0</v>
      </c>
      <c r="G114" s="1721">
        <f>SUM(G115:G119)</f>
        <v>0</v>
      </c>
      <c r="H114" s="1721">
        <f>SUM(H115:H119)</f>
        <v>0</v>
      </c>
      <c r="I114" s="1721">
        <f t="shared" si="22"/>
        <v>0</v>
      </c>
      <c r="J114" s="1721">
        <f t="shared" ref="J114:O114" si="25">SUM(J115:J119)</f>
        <v>0</v>
      </c>
      <c r="K114" s="1721">
        <f t="shared" si="25"/>
        <v>0</v>
      </c>
      <c r="L114" s="1721">
        <f t="shared" si="25"/>
        <v>0</v>
      </c>
      <c r="M114" s="1721">
        <f t="shared" si="25"/>
        <v>0</v>
      </c>
      <c r="N114" s="1721">
        <f t="shared" si="25"/>
        <v>0</v>
      </c>
      <c r="O114" s="1721">
        <f t="shared" si="25"/>
        <v>0</v>
      </c>
      <c r="P114" s="1723">
        <f t="shared" si="21"/>
        <v>0</v>
      </c>
    </row>
    <row r="115" spans="1:16" x14ac:dyDescent="0.2">
      <c r="A115" s="1571"/>
      <c r="B115" s="1513" t="s">
        <v>248</v>
      </c>
      <c r="C115" s="1513" t="s">
        <v>2187</v>
      </c>
      <c r="D115" s="1514"/>
      <c r="E115" s="1721"/>
      <c r="F115" s="1721"/>
      <c r="G115" s="1721"/>
      <c r="H115" s="1721"/>
      <c r="I115" s="1721">
        <f t="shared" si="22"/>
        <v>0</v>
      </c>
      <c r="J115" s="1721"/>
      <c r="K115" s="1721"/>
      <c r="L115" s="1721"/>
      <c r="M115" s="1721"/>
      <c r="N115" s="1721"/>
      <c r="O115" s="1721"/>
      <c r="P115" s="1723">
        <f t="shared" si="21"/>
        <v>0</v>
      </c>
    </row>
    <row r="116" spans="1:16" x14ac:dyDescent="0.2">
      <c r="A116" s="1571"/>
      <c r="B116" s="1513" t="s">
        <v>249</v>
      </c>
      <c r="C116" s="1513" t="s">
        <v>2188</v>
      </c>
      <c r="D116" s="1514"/>
      <c r="E116" s="1721"/>
      <c r="F116" s="1721"/>
      <c r="G116" s="1721"/>
      <c r="H116" s="1721"/>
      <c r="I116" s="1721">
        <f t="shared" si="22"/>
        <v>0</v>
      </c>
      <c r="J116" s="1721"/>
      <c r="K116" s="1721"/>
      <c r="L116" s="1721"/>
      <c r="M116" s="1721"/>
      <c r="N116" s="1721"/>
      <c r="O116" s="1721"/>
      <c r="P116" s="1723">
        <f t="shared" si="21"/>
        <v>0</v>
      </c>
    </row>
    <row r="117" spans="1:16" x14ac:dyDescent="0.2">
      <c r="A117" s="1571"/>
      <c r="B117" s="1513" t="s">
        <v>250</v>
      </c>
      <c r="C117" s="1513" t="s">
        <v>2189</v>
      </c>
      <c r="D117" s="1514"/>
      <c r="E117" s="1721"/>
      <c r="F117" s="1721"/>
      <c r="G117" s="1721"/>
      <c r="H117" s="1721"/>
      <c r="I117" s="1721">
        <f t="shared" si="22"/>
        <v>0</v>
      </c>
      <c r="J117" s="1721"/>
      <c r="K117" s="1721"/>
      <c r="L117" s="1721"/>
      <c r="M117" s="1721"/>
      <c r="N117" s="1721"/>
      <c r="O117" s="1721"/>
      <c r="P117" s="1723">
        <f t="shared" si="21"/>
        <v>0</v>
      </c>
    </row>
    <row r="118" spans="1:16" x14ac:dyDescent="0.2">
      <c r="A118" s="1571"/>
      <c r="B118" s="1513" t="s">
        <v>456</v>
      </c>
      <c r="C118" s="1513" t="s">
        <v>2190</v>
      </c>
      <c r="D118" s="1514"/>
      <c r="E118" s="1721"/>
      <c r="F118" s="1721"/>
      <c r="G118" s="1721"/>
      <c r="H118" s="1721"/>
      <c r="I118" s="1721">
        <f t="shared" si="22"/>
        <v>0</v>
      </c>
      <c r="J118" s="1721"/>
      <c r="K118" s="1721"/>
      <c r="L118" s="1721"/>
      <c r="M118" s="1721"/>
      <c r="N118" s="1721"/>
      <c r="O118" s="1721"/>
      <c r="P118" s="1723">
        <f t="shared" si="21"/>
        <v>0</v>
      </c>
    </row>
    <row r="119" spans="1:16" x14ac:dyDescent="0.2">
      <c r="A119" s="1571"/>
      <c r="B119" s="1513" t="s">
        <v>457</v>
      </c>
      <c r="C119" s="1513" t="s">
        <v>2191</v>
      </c>
      <c r="D119" s="1514"/>
      <c r="E119" s="1721"/>
      <c r="F119" s="1721"/>
      <c r="G119" s="1721"/>
      <c r="H119" s="1721"/>
      <c r="I119" s="1721">
        <f t="shared" si="22"/>
        <v>0</v>
      </c>
      <c r="J119" s="1721"/>
      <c r="K119" s="1721"/>
      <c r="L119" s="1721"/>
      <c r="M119" s="1721"/>
      <c r="N119" s="1721"/>
      <c r="O119" s="1721"/>
      <c r="P119" s="1723">
        <f t="shared" si="21"/>
        <v>0</v>
      </c>
    </row>
    <row r="120" spans="1:16" x14ac:dyDescent="0.2">
      <c r="A120" s="1571">
        <v>20</v>
      </c>
      <c r="B120" s="1513" t="s">
        <v>1704</v>
      </c>
      <c r="C120" s="1513"/>
      <c r="D120" s="1514"/>
      <c r="E120" s="1721"/>
      <c r="F120" s="1721"/>
      <c r="G120" s="1721"/>
      <c r="H120" s="1721"/>
      <c r="I120" s="1721">
        <f t="shared" si="22"/>
        <v>0</v>
      </c>
      <c r="J120" s="1721"/>
      <c r="K120" s="1721"/>
      <c r="L120" s="1721"/>
      <c r="M120" s="1721"/>
      <c r="N120" s="1721"/>
      <c r="O120" s="1721"/>
      <c r="P120" s="1723">
        <f t="shared" si="21"/>
        <v>0</v>
      </c>
    </row>
    <row r="121" spans="1:16" x14ac:dyDescent="0.2">
      <c r="A121" s="1571">
        <v>21</v>
      </c>
      <c r="B121" s="1513" t="s">
        <v>1705</v>
      </c>
      <c r="C121" s="1513"/>
      <c r="D121" s="1514"/>
      <c r="E121" s="1721"/>
      <c r="F121" s="1721"/>
      <c r="G121" s="1721"/>
      <c r="H121" s="1721"/>
      <c r="I121" s="1721">
        <f t="shared" si="22"/>
        <v>0</v>
      </c>
      <c r="J121" s="1721"/>
      <c r="K121" s="1721"/>
      <c r="L121" s="1721"/>
      <c r="M121" s="1721"/>
      <c r="N121" s="1721"/>
      <c r="O121" s="1721"/>
      <c r="P121" s="1723">
        <f t="shared" si="21"/>
        <v>0</v>
      </c>
    </row>
    <row r="122" spans="1:16" x14ac:dyDescent="0.2">
      <c r="A122" s="1571">
        <v>22</v>
      </c>
      <c r="B122" s="1513" t="s">
        <v>1706</v>
      </c>
      <c r="C122" s="1513"/>
      <c r="D122" s="1514"/>
      <c r="E122" s="1721"/>
      <c r="F122" s="1721"/>
      <c r="G122" s="1721"/>
      <c r="H122" s="1721"/>
      <c r="I122" s="1721">
        <f t="shared" si="22"/>
        <v>0</v>
      </c>
      <c r="J122" s="1721"/>
      <c r="K122" s="1721"/>
      <c r="L122" s="1721"/>
      <c r="M122" s="1721"/>
      <c r="N122" s="1721"/>
      <c r="O122" s="1721"/>
      <c r="P122" s="1723">
        <f t="shared" si="21"/>
        <v>0</v>
      </c>
    </row>
    <row r="123" spans="1:16" s="183" customFormat="1" x14ac:dyDescent="0.2">
      <c r="A123" s="1571">
        <v>23</v>
      </c>
      <c r="B123" s="1513" t="s">
        <v>1707</v>
      </c>
      <c r="C123" s="1513"/>
      <c r="D123" s="1514"/>
      <c r="E123" s="1721"/>
      <c r="F123" s="1721"/>
      <c r="G123" s="1721"/>
      <c r="H123" s="1721"/>
      <c r="I123" s="1721">
        <f t="shared" si="22"/>
        <v>0</v>
      </c>
      <c r="J123" s="1721"/>
      <c r="K123" s="1721"/>
      <c r="L123" s="1721"/>
      <c r="M123" s="1721"/>
      <c r="N123" s="1721"/>
      <c r="O123" s="1721"/>
      <c r="P123" s="1723">
        <f t="shared" si="21"/>
        <v>0</v>
      </c>
    </row>
    <row r="124" spans="1:16" ht="27.75" customHeight="1" x14ac:dyDescent="0.2">
      <c r="A124" s="1571">
        <v>24</v>
      </c>
      <c r="B124" s="3664" t="s">
        <v>2864</v>
      </c>
      <c r="C124" s="3665"/>
      <c r="D124" s="3665"/>
      <c r="E124" s="1728"/>
      <c r="F124" s="1728"/>
      <c r="G124" s="1728"/>
      <c r="H124" s="1728"/>
      <c r="I124" s="1721">
        <f t="shared" si="22"/>
        <v>0</v>
      </c>
      <c r="J124" s="1728"/>
      <c r="K124" s="1728"/>
      <c r="L124" s="1728"/>
      <c r="M124" s="1728"/>
      <c r="N124" s="1728"/>
      <c r="O124" s="1728"/>
      <c r="P124" s="1723">
        <f t="shared" si="21"/>
        <v>0</v>
      </c>
    </row>
    <row r="125" spans="1:16" ht="14.25" x14ac:dyDescent="0.2">
      <c r="A125" s="1571">
        <v>25</v>
      </c>
      <c r="B125" s="1513" t="s">
        <v>2820</v>
      </c>
      <c r="C125" s="1513"/>
      <c r="D125" s="1514"/>
      <c r="E125" s="1728"/>
      <c r="F125" s="1728"/>
      <c r="G125" s="1728"/>
      <c r="H125" s="1728"/>
      <c r="I125" s="1721">
        <f t="shared" si="22"/>
        <v>0</v>
      </c>
      <c r="J125" s="1728"/>
      <c r="K125" s="1728"/>
      <c r="L125" s="1728"/>
      <c r="M125" s="1728"/>
      <c r="N125" s="1728"/>
      <c r="O125" s="1728"/>
      <c r="P125" s="1723">
        <f t="shared" si="21"/>
        <v>0</v>
      </c>
    </row>
    <row r="126" spans="1:16" ht="13.5" thickBot="1" x14ac:dyDescent="0.25">
      <c r="A126" s="1571"/>
      <c r="B126" s="1510"/>
      <c r="C126" s="1513"/>
      <c r="D126" s="1511"/>
      <c r="E126" s="1712"/>
      <c r="F126" s="1712"/>
      <c r="G126" s="1712"/>
      <c r="H126" s="1712"/>
      <c r="I126" s="1713"/>
      <c r="J126" s="1712"/>
      <c r="K126" s="1712"/>
      <c r="L126" s="1712"/>
      <c r="M126" s="1712"/>
      <c r="N126" s="1712"/>
      <c r="O126" s="1712"/>
      <c r="P126" s="1724"/>
    </row>
    <row r="127" spans="1:16" x14ac:dyDescent="0.2">
      <c r="A127" s="1575"/>
      <c r="B127" s="1510" t="s">
        <v>1710</v>
      </c>
      <c r="C127" s="1510"/>
      <c r="D127" s="1511"/>
      <c r="E127" s="1693">
        <f>E102+E103+E104+E114+E124+E108+E105+E120+E121+E122+E123+E125</f>
        <v>0</v>
      </c>
      <c r="F127" s="1693">
        <f t="shared" ref="F127:P127" si="26">F102+F103+F104+F114+F124+F108+F105+F120+F121+F122+F123+F125</f>
        <v>0</v>
      </c>
      <c r="G127" s="1693">
        <f t="shared" si="26"/>
        <v>0</v>
      </c>
      <c r="H127" s="1693">
        <f t="shared" si="26"/>
        <v>0</v>
      </c>
      <c r="I127" s="1693">
        <f t="shared" si="26"/>
        <v>0</v>
      </c>
      <c r="J127" s="1693">
        <f t="shared" si="26"/>
        <v>0</v>
      </c>
      <c r="K127" s="1693">
        <f t="shared" si="26"/>
        <v>0</v>
      </c>
      <c r="L127" s="1693">
        <f t="shared" si="26"/>
        <v>0</v>
      </c>
      <c r="M127" s="1693">
        <f t="shared" si="26"/>
        <v>0</v>
      </c>
      <c r="N127" s="1693">
        <f t="shared" si="26"/>
        <v>0</v>
      </c>
      <c r="O127" s="1693">
        <f t="shared" si="26"/>
        <v>0</v>
      </c>
      <c r="P127" s="1705">
        <f t="shared" si="26"/>
        <v>0</v>
      </c>
    </row>
    <row r="128" spans="1:16" ht="13.5" thickBot="1" x14ac:dyDescent="0.25">
      <c r="A128" s="1682"/>
      <c r="B128" s="1683"/>
      <c r="C128" s="1683"/>
      <c r="D128" s="1684"/>
      <c r="E128" s="1735"/>
      <c r="F128" s="1735"/>
      <c r="G128" s="1735"/>
      <c r="H128" s="1735"/>
      <c r="I128" s="1735"/>
      <c r="J128" s="1735"/>
      <c r="K128" s="1735"/>
      <c r="L128" s="1735"/>
      <c r="M128" s="1735"/>
      <c r="N128" s="1735"/>
      <c r="O128" s="1735"/>
      <c r="P128" s="1736"/>
    </row>
    <row r="129" spans="1:16" ht="13.5" thickBot="1" x14ac:dyDescent="0.25">
      <c r="A129" s="1300" t="s">
        <v>251</v>
      </c>
      <c r="B129" s="1301"/>
      <c r="C129" s="1301"/>
      <c r="D129" s="1301"/>
      <c r="E129" s="1304">
        <f>E123+E114+E104+E103+E102+E77+E48+E44+E39+E27+E26+E25+E21+E20+E19+E18+E13+E108+E105+E124+E120+E121+E122+E31+E125</f>
        <v>0</v>
      </c>
      <c r="F129" s="1304">
        <f t="shared" ref="F129:P129" si="27">F123+F114+F104+F103+F102+F77+F48+F44+F39+F27+F26+F25+F21+F20+F19+F18+F13+F108+F105+F124+F120+F121+F122+F31+F125</f>
        <v>0</v>
      </c>
      <c r="G129" s="1304">
        <f t="shared" si="27"/>
        <v>0</v>
      </c>
      <c r="H129" s="1304">
        <f t="shared" si="27"/>
        <v>0</v>
      </c>
      <c r="I129" s="1304">
        <f t="shared" si="27"/>
        <v>0</v>
      </c>
      <c r="J129" s="1304">
        <f t="shared" si="27"/>
        <v>0</v>
      </c>
      <c r="K129" s="1304">
        <f t="shared" si="27"/>
        <v>0</v>
      </c>
      <c r="L129" s="1304">
        <f t="shared" si="27"/>
        <v>0</v>
      </c>
      <c r="M129" s="1304">
        <f t="shared" si="27"/>
        <v>0</v>
      </c>
      <c r="N129" s="1304">
        <f t="shared" si="27"/>
        <v>0</v>
      </c>
      <c r="O129" s="1304">
        <f t="shared" si="27"/>
        <v>0</v>
      </c>
      <c r="P129" s="1304">
        <f t="shared" si="27"/>
        <v>0</v>
      </c>
    </row>
    <row r="130" spans="1:16" s="703" customFormat="1" x14ac:dyDescent="0.2">
      <c r="A130" s="862"/>
      <c r="B130" s="1019"/>
      <c r="C130" s="1019"/>
      <c r="D130" s="1019"/>
      <c r="E130" s="1019"/>
      <c r="F130" s="1019"/>
      <c r="G130" s="1019"/>
    </row>
    <row r="131" spans="1:16" s="703" customFormat="1" ht="13.5" thickBot="1" x14ac:dyDescent="0.25">
      <c r="A131" s="862" t="s">
        <v>2865</v>
      </c>
      <c r="B131" s="1019"/>
      <c r="C131" s="1019"/>
      <c r="D131" s="1019"/>
      <c r="E131" s="1019"/>
      <c r="F131" s="1019"/>
      <c r="G131" s="1019"/>
    </row>
    <row r="132" spans="1:16" s="703" customFormat="1" x14ac:dyDescent="0.2">
      <c r="A132" s="1648">
        <v>1</v>
      </c>
      <c r="B132" s="3668"/>
      <c r="C132" s="3668"/>
      <c r="D132" s="3698"/>
      <c r="E132" s="1737"/>
      <c r="F132" s="1738"/>
      <c r="G132" s="1738"/>
      <c r="H132" s="1738"/>
      <c r="I132" s="1738">
        <f>E132-F132-G132-H132</f>
        <v>0</v>
      </c>
      <c r="J132" s="1738"/>
      <c r="K132" s="1738"/>
      <c r="L132" s="1738"/>
      <c r="M132" s="1738"/>
      <c r="N132" s="1738"/>
      <c r="O132" s="1738"/>
      <c r="P132" s="1739">
        <f>I132+J132+K132+L132-M132-N132-O132</f>
        <v>0</v>
      </c>
    </row>
    <row r="133" spans="1:16" s="703" customFormat="1" x14ac:dyDescent="0.2">
      <c r="A133" s="1571">
        <v>2</v>
      </c>
      <c r="B133" s="3662"/>
      <c r="C133" s="3662"/>
      <c r="D133" s="3696"/>
      <c r="E133" s="1740"/>
      <c r="F133" s="1741"/>
      <c r="G133" s="1741"/>
      <c r="H133" s="1741"/>
      <c r="I133" s="1741">
        <f t="shared" ref="I133:I141" si="28">E133-F133-G133-H133</f>
        <v>0</v>
      </c>
      <c r="J133" s="1741"/>
      <c r="K133" s="1741"/>
      <c r="L133" s="1741"/>
      <c r="M133" s="1741"/>
      <c r="N133" s="1741"/>
      <c r="O133" s="1741"/>
      <c r="P133" s="1742">
        <f t="shared" ref="P133:P141" si="29">I133+J133+K133+L133-M133-N133-O133</f>
        <v>0</v>
      </c>
    </row>
    <row r="134" spans="1:16" s="703" customFormat="1" x14ac:dyDescent="0.2">
      <c r="A134" s="1571">
        <v>3</v>
      </c>
      <c r="B134" s="3662"/>
      <c r="C134" s="3662"/>
      <c r="D134" s="3696"/>
      <c r="E134" s="1740"/>
      <c r="F134" s="1741"/>
      <c r="G134" s="1741"/>
      <c r="H134" s="1741"/>
      <c r="I134" s="1741">
        <f t="shared" si="28"/>
        <v>0</v>
      </c>
      <c r="J134" s="1741"/>
      <c r="K134" s="1741"/>
      <c r="L134" s="1741"/>
      <c r="M134" s="1741"/>
      <c r="N134" s="1741"/>
      <c r="O134" s="1741"/>
      <c r="P134" s="1742">
        <f t="shared" si="29"/>
        <v>0</v>
      </c>
    </row>
    <row r="135" spans="1:16" s="703" customFormat="1" x14ac:dyDescent="0.2">
      <c r="A135" s="1571">
        <v>4</v>
      </c>
      <c r="B135" s="3662"/>
      <c r="C135" s="3662"/>
      <c r="D135" s="3696"/>
      <c r="E135" s="1740"/>
      <c r="F135" s="1741"/>
      <c r="G135" s="1741"/>
      <c r="H135" s="1741"/>
      <c r="I135" s="1741">
        <f t="shared" si="28"/>
        <v>0</v>
      </c>
      <c r="J135" s="1741"/>
      <c r="K135" s="1741"/>
      <c r="L135" s="1741"/>
      <c r="M135" s="1741"/>
      <c r="N135" s="1741"/>
      <c r="O135" s="1741"/>
      <c r="P135" s="1742">
        <f t="shared" si="29"/>
        <v>0</v>
      </c>
    </row>
    <row r="136" spans="1:16" s="703" customFormat="1" x14ac:dyDescent="0.2">
      <c r="A136" s="1571">
        <v>5</v>
      </c>
      <c r="B136" s="3662"/>
      <c r="C136" s="3662"/>
      <c r="D136" s="3696"/>
      <c r="E136" s="1740"/>
      <c r="F136" s="1741"/>
      <c r="G136" s="1741"/>
      <c r="H136" s="1741"/>
      <c r="I136" s="1741">
        <f t="shared" si="28"/>
        <v>0</v>
      </c>
      <c r="J136" s="1741"/>
      <c r="K136" s="1741"/>
      <c r="L136" s="1741"/>
      <c r="M136" s="1741"/>
      <c r="N136" s="1741"/>
      <c r="O136" s="1741"/>
      <c r="P136" s="1742">
        <f t="shared" si="29"/>
        <v>0</v>
      </c>
    </row>
    <row r="137" spans="1:16" s="703" customFormat="1" x14ac:dyDescent="0.2">
      <c r="A137" s="1571">
        <v>6</v>
      </c>
      <c r="B137" s="3662"/>
      <c r="C137" s="3662"/>
      <c r="D137" s="3696"/>
      <c r="E137" s="1740"/>
      <c r="F137" s="1741"/>
      <c r="G137" s="1741"/>
      <c r="H137" s="1741"/>
      <c r="I137" s="1741">
        <f t="shared" si="28"/>
        <v>0</v>
      </c>
      <c r="J137" s="1741"/>
      <c r="K137" s="1741"/>
      <c r="L137" s="1741"/>
      <c r="M137" s="1741"/>
      <c r="N137" s="1741"/>
      <c r="O137" s="1741"/>
      <c r="P137" s="1742">
        <f t="shared" si="29"/>
        <v>0</v>
      </c>
    </row>
    <row r="138" spans="1:16" s="703" customFormat="1" x14ac:dyDescent="0.2">
      <c r="A138" s="1571">
        <v>7</v>
      </c>
      <c r="B138" s="3662"/>
      <c r="C138" s="3662"/>
      <c r="D138" s="3696"/>
      <c r="E138" s="1740"/>
      <c r="F138" s="1741"/>
      <c r="G138" s="1741"/>
      <c r="H138" s="1741"/>
      <c r="I138" s="1741">
        <f t="shared" si="28"/>
        <v>0</v>
      </c>
      <c r="J138" s="1741"/>
      <c r="K138" s="1741"/>
      <c r="L138" s="1741"/>
      <c r="M138" s="1741"/>
      <c r="N138" s="1741"/>
      <c r="O138" s="1741"/>
      <c r="P138" s="1742">
        <f t="shared" si="29"/>
        <v>0</v>
      </c>
    </row>
    <row r="139" spans="1:16" s="703" customFormat="1" x14ac:dyDescent="0.2">
      <c r="A139" s="1571">
        <v>8</v>
      </c>
      <c r="B139" s="3662"/>
      <c r="C139" s="3662"/>
      <c r="D139" s="3696"/>
      <c r="E139" s="1740"/>
      <c r="F139" s="1741"/>
      <c r="G139" s="1741"/>
      <c r="H139" s="1741"/>
      <c r="I139" s="1741">
        <f t="shared" si="28"/>
        <v>0</v>
      </c>
      <c r="J139" s="1741"/>
      <c r="K139" s="1741"/>
      <c r="L139" s="1741"/>
      <c r="M139" s="1741"/>
      <c r="N139" s="1741"/>
      <c r="O139" s="1741"/>
      <c r="P139" s="1742">
        <f t="shared" si="29"/>
        <v>0</v>
      </c>
    </row>
    <row r="140" spans="1:16" s="703" customFormat="1" x14ac:dyDescent="0.2">
      <c r="A140" s="1571">
        <v>9</v>
      </c>
      <c r="B140" s="3662"/>
      <c r="C140" s="3662"/>
      <c r="D140" s="3696"/>
      <c r="E140" s="1740"/>
      <c r="F140" s="1741"/>
      <c r="G140" s="1741"/>
      <c r="H140" s="1741"/>
      <c r="I140" s="1741">
        <f t="shared" si="28"/>
        <v>0</v>
      </c>
      <c r="J140" s="1741"/>
      <c r="K140" s="1741"/>
      <c r="L140" s="1741"/>
      <c r="M140" s="1741"/>
      <c r="N140" s="1741"/>
      <c r="O140" s="1741"/>
      <c r="P140" s="1742">
        <f t="shared" si="29"/>
        <v>0</v>
      </c>
    </row>
    <row r="141" spans="1:16" s="703" customFormat="1" ht="13.5" thickBot="1" x14ac:dyDescent="0.25">
      <c r="A141" s="1649">
        <v>10</v>
      </c>
      <c r="B141" s="3670"/>
      <c r="C141" s="3670"/>
      <c r="D141" s="3697"/>
      <c r="E141" s="1743"/>
      <c r="F141" s="1744"/>
      <c r="G141" s="1744"/>
      <c r="H141" s="1744"/>
      <c r="I141" s="1744">
        <f t="shared" si="28"/>
        <v>0</v>
      </c>
      <c r="J141" s="1744"/>
      <c r="K141" s="1744"/>
      <c r="L141" s="1744"/>
      <c r="M141" s="1744"/>
      <c r="N141" s="1744"/>
      <c r="O141" s="1744"/>
      <c r="P141" s="1745">
        <f t="shared" si="29"/>
        <v>0</v>
      </c>
    </row>
    <row r="142" spans="1:16" s="708" customFormat="1" ht="15.75" customHeight="1" thickBot="1" x14ac:dyDescent="0.25">
      <c r="A142" s="3674" t="s">
        <v>2313</v>
      </c>
      <c r="B142" s="3675"/>
      <c r="C142" s="3675"/>
      <c r="D142" s="3676"/>
      <c r="E142" s="1650">
        <f>SUM(E132:E141)</f>
        <v>0</v>
      </c>
      <c r="F142" s="1650">
        <f t="shared" ref="F142:P142" si="30">SUM(F132:F141)</f>
        <v>0</v>
      </c>
      <c r="G142" s="1650">
        <f t="shared" si="30"/>
        <v>0</v>
      </c>
      <c r="H142" s="1650">
        <f t="shared" si="30"/>
        <v>0</v>
      </c>
      <c r="I142" s="1650">
        <f t="shared" si="30"/>
        <v>0</v>
      </c>
      <c r="J142" s="1650">
        <f t="shared" si="30"/>
        <v>0</v>
      </c>
      <c r="K142" s="1650">
        <f t="shared" si="30"/>
        <v>0</v>
      </c>
      <c r="L142" s="1650">
        <f t="shared" si="30"/>
        <v>0</v>
      </c>
      <c r="M142" s="1650">
        <f t="shared" si="30"/>
        <v>0</v>
      </c>
      <c r="N142" s="1650">
        <f t="shared" si="30"/>
        <v>0</v>
      </c>
      <c r="O142" s="1650">
        <f t="shared" si="30"/>
        <v>0</v>
      </c>
      <c r="P142" s="1650">
        <f t="shared" si="30"/>
        <v>0</v>
      </c>
    </row>
    <row r="143" spans="1:16" s="703" customFormat="1" x14ac:dyDescent="0.2">
      <c r="A143" s="4"/>
      <c r="B143" s="864"/>
      <c r="C143" s="1019"/>
      <c r="D143" s="1019"/>
      <c r="E143" s="1019"/>
      <c r="F143" s="1019"/>
      <c r="G143" s="1019"/>
    </row>
    <row r="144" spans="1:16" x14ac:dyDescent="0.2">
      <c r="A144" s="1560" t="s">
        <v>2866</v>
      </c>
    </row>
    <row r="145" spans="1:1" x14ac:dyDescent="0.2">
      <c r="A145" s="20" t="s">
        <v>2873</v>
      </c>
    </row>
    <row r="146" spans="1:1" x14ac:dyDescent="0.2">
      <c r="A146" s="20" t="s">
        <v>2874</v>
      </c>
    </row>
    <row r="147" spans="1:1" x14ac:dyDescent="0.2">
      <c r="A147" s="20"/>
    </row>
  </sheetData>
  <protectedRanges>
    <protectedRange sqref="E3:F4" name="Range20_2_1_1_1"/>
    <protectedRange password="CE2C" sqref="E114:H114 J114:O114" name="Range6_1_1_1_1_1"/>
    <protectedRange password="CE2C" sqref="E39:H39 J39:O39" name="Range3_1_1_1_1_1_1"/>
    <protectedRange password="CE2C" sqref="I14:I22 P14:P21 I24:I28 P25:P27 P31:P38 P44:P98 I30:I99 E13:P13 I101:I125 P103:P125" name="Range1_1_1_1_1_1_1"/>
    <protectedRange sqref="E48:H49 E56:H56 E63:H63 E70:H70 E78:H78 E85:H85 E92:H92 J48:O49 J56:O56 J63:O63 J70:O70 J78:O78 J85:O85 J92:O92" name="Range18_1_1_1_2_1"/>
    <protectedRange sqref="E14:H21 E25:H27 E40:H43 E45:H47 E55:H55 E57:H62 E64:H69 E71:H76 E86:H91 E79:H84 E102:H104 E106:H107 E109:H113 E115:H123 J14:O21 J25:O27 J40:O43 J45:O47 J55:O55 J57:O62 J64:O69 J71:O76 J86:O91 J79:O84 J102:O104 J106:O107 J109:O113 J115:O123" name="Range2_1_2_1_1"/>
    <protectedRange sqref="E50:H54 J50:O54" name="Range12_1_1_1_2_1_1"/>
    <protectedRange sqref="E50:H54 J50:O54" name="Range18_1_1_1_2_1_1"/>
    <protectedRange sqref="E98:H98 J98:O98" name="Range12_1_1_1_2_3"/>
    <protectedRange sqref="E98:H98 J98:O98" name="Range18_1_1_1_2_3"/>
    <protectedRange sqref="E93:H97 J93:O97" name="Range12_1_6_1_1"/>
    <protectedRange sqref="E93:H97 J93:O97" name="Range18_1_6_1_1"/>
    <protectedRange sqref="E132:E141" name="Range13_1_1_1_1_1_1_1"/>
    <protectedRange password="CE2C" sqref="J132:J141" name="Range1_1_1_1_1_1_1_1"/>
    <protectedRange sqref="F132:I141 K132:P141" name="Range2_1_2_1_1_1"/>
  </protectedRanges>
  <mergeCells count="26">
    <mergeCell ref="A142:D142"/>
    <mergeCell ref="B132:D132"/>
    <mergeCell ref="A2:P2"/>
    <mergeCell ref="A4:P4"/>
    <mergeCell ref="A6:D6"/>
    <mergeCell ref="A7:D10"/>
    <mergeCell ref="E7:E10"/>
    <mergeCell ref="F7:H8"/>
    <mergeCell ref="I7:I9"/>
    <mergeCell ref="J7:L8"/>
    <mergeCell ref="M7:O8"/>
    <mergeCell ref="P7:P10"/>
    <mergeCell ref="B124:D124"/>
    <mergeCell ref="G9:H9"/>
    <mergeCell ref="K9:L9"/>
    <mergeCell ref="N9:O9"/>
    <mergeCell ref="A11:D11"/>
    <mergeCell ref="B139:D139"/>
    <mergeCell ref="B140:D140"/>
    <mergeCell ref="B141:D141"/>
    <mergeCell ref="B133:D133"/>
    <mergeCell ref="B134:D134"/>
    <mergeCell ref="B135:D135"/>
    <mergeCell ref="B136:D136"/>
    <mergeCell ref="B137:D137"/>
    <mergeCell ref="B138:D138"/>
  </mergeCells>
  <hyperlinks>
    <hyperlink ref="R1" location="Content!A1" display="Content"/>
  </hyperlinks>
  <pageMargins left="0.98425196850393704" right="0.51181102362204722" top="0.98425196850393704" bottom="0.51181102362204722" header="0.19685039370078741" footer="0.19685039370078741"/>
  <pageSetup paperSize="5" scale="61" fitToHeight="0" orientation="landscape" r:id="rId1"/>
  <headerFooter>
    <oddFooter>&amp;R&amp;"-,Bold"Page 19</oddFooter>
  </headerFooter>
  <rowBreaks count="2" manualBreakCount="2">
    <brk id="62" max="15" man="1"/>
    <brk id="113" max="1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99"/>
    <pageSetUpPr fitToPage="1"/>
  </sheetPr>
  <dimension ref="A1:S145"/>
  <sheetViews>
    <sheetView showGridLines="0" showWhiteSpace="0" zoomScale="85" zoomScaleNormal="85" zoomScaleSheetLayoutView="80" workbookViewId="0">
      <pane xSplit="4" ySplit="10" topLeftCell="G11" activePane="bottomRight" state="frozen"/>
      <selection pane="topRight" activeCell="E1" sqref="E1"/>
      <selection pane="bottomLeft" activeCell="A11" sqref="A11"/>
      <selection pane="bottomRight"/>
    </sheetView>
  </sheetViews>
  <sheetFormatPr defaultColWidth="11" defaultRowHeight="12.75" x14ac:dyDescent="0.2"/>
  <cols>
    <col min="1" max="1" width="3.7109375" style="4" customWidth="1"/>
    <col min="2" max="2" width="2.85546875" style="1019" customWidth="1"/>
    <col min="3" max="3" width="4.42578125" style="1019" customWidth="1"/>
    <col min="4" max="4" width="27.140625" style="1019" customWidth="1"/>
    <col min="5" max="5" width="26.28515625" style="1019" customWidth="1"/>
    <col min="6" max="6" width="24.7109375" style="1019" bestFit="1" customWidth="1"/>
    <col min="7" max="7" width="23.42578125" style="1019" bestFit="1" customWidth="1"/>
    <col min="8" max="8" width="18" style="1019" customWidth="1"/>
    <col min="9" max="9" width="27" style="1019" bestFit="1" customWidth="1"/>
    <col min="10" max="10" width="23.42578125" style="1019" bestFit="1" customWidth="1"/>
    <col min="11" max="11" width="21.7109375" style="1019" bestFit="1" customWidth="1"/>
    <col min="12" max="12" width="18" style="1019" customWidth="1"/>
    <col min="13" max="14" width="21.7109375" style="1019" bestFit="1" customWidth="1"/>
    <col min="15" max="15" width="18.42578125" style="1019" customWidth="1"/>
    <col min="16" max="16" width="24.7109375" style="1019" bestFit="1" customWidth="1"/>
    <col min="17" max="17" width="23.140625" style="1019" customWidth="1"/>
    <col min="18" max="18" width="2.7109375" style="1019" customWidth="1"/>
    <col min="19" max="16384" width="11" style="1019"/>
  </cols>
  <sheetData>
    <row r="1" spans="1:19" s="1039" customFormat="1" ht="16.5" thickTop="1" thickBot="1" x14ac:dyDescent="0.25">
      <c r="A1" s="1561"/>
      <c r="B1" s="1562"/>
      <c r="C1" s="1562"/>
      <c r="D1" s="1562"/>
      <c r="E1" s="1562"/>
      <c r="F1" s="1562"/>
      <c r="G1" s="1562"/>
      <c r="H1" s="1562"/>
      <c r="I1" s="1562"/>
      <c r="J1" s="1562"/>
      <c r="K1" s="1562"/>
      <c r="L1" s="1562"/>
      <c r="M1" s="1562"/>
      <c r="N1" s="1562"/>
      <c r="O1" s="1562"/>
      <c r="P1" s="1562"/>
      <c r="Q1" s="1562"/>
      <c r="S1" s="3117" t="s">
        <v>2247</v>
      </c>
    </row>
    <row r="2" spans="1:19" s="1039" customFormat="1" ht="15.75" customHeight="1" thickTop="1" x14ac:dyDescent="0.25">
      <c r="A2" s="3637" t="s">
        <v>2222</v>
      </c>
      <c r="B2" s="3637"/>
      <c r="C2" s="3637"/>
      <c r="D2" s="3637"/>
      <c r="E2" s="3637"/>
      <c r="F2" s="3637"/>
      <c r="G2" s="3637"/>
      <c r="H2" s="3637"/>
      <c r="I2" s="3637"/>
      <c r="J2" s="3637"/>
      <c r="K2" s="3637"/>
      <c r="L2" s="3637"/>
      <c r="M2" s="3637"/>
      <c r="N2" s="3637"/>
      <c r="O2" s="3637"/>
      <c r="P2" s="3637"/>
      <c r="Q2" s="3637"/>
    </row>
    <row r="3" spans="1:19" s="1039" customFormat="1" ht="15.75" x14ac:dyDescent="0.25">
      <c r="A3" s="1563"/>
      <c r="B3" s="1563"/>
      <c r="C3" s="1563"/>
      <c r="D3" s="1563"/>
      <c r="E3" s="1563"/>
      <c r="F3" s="1563"/>
      <c r="G3" s="1563"/>
      <c r="H3" s="1563"/>
      <c r="I3" s="1563"/>
      <c r="J3" s="1563"/>
      <c r="K3" s="1563"/>
      <c r="L3" s="1563"/>
      <c r="M3" s="1563"/>
      <c r="N3" s="1563"/>
      <c r="O3" s="1563"/>
      <c r="P3" s="1563"/>
      <c r="Q3" s="1746"/>
    </row>
    <row r="4" spans="1:19" s="1039" customFormat="1" ht="15.75" x14ac:dyDescent="0.25">
      <c r="A4" s="3638" t="s">
        <v>1205</v>
      </c>
      <c r="B4" s="3638"/>
      <c r="C4" s="3638"/>
      <c r="D4" s="3638"/>
      <c r="E4" s="3638"/>
      <c r="F4" s="3638"/>
      <c r="G4" s="3638"/>
      <c r="H4" s="3638"/>
      <c r="I4" s="3638"/>
      <c r="J4" s="3638"/>
      <c r="K4" s="3638"/>
      <c r="L4" s="3638"/>
      <c r="M4" s="3638"/>
      <c r="N4" s="3638"/>
      <c r="O4" s="3638"/>
      <c r="P4" s="3638"/>
      <c r="Q4" s="3638"/>
    </row>
    <row r="5" spans="1:19" s="1039" customFormat="1" ht="15" x14ac:dyDescent="0.2">
      <c r="A5" s="1561"/>
      <c r="B5" s="1562"/>
      <c r="C5" s="1562"/>
      <c r="D5" s="1661" t="s">
        <v>252</v>
      </c>
      <c r="E5" s="1663" t="s">
        <v>252</v>
      </c>
      <c r="F5" s="1661" t="s">
        <v>252</v>
      </c>
      <c r="G5" s="1661" t="s">
        <v>252</v>
      </c>
      <c r="H5" s="1661"/>
      <c r="I5" s="1661" t="s">
        <v>252</v>
      </c>
      <c r="J5" s="1661" t="s">
        <v>252</v>
      </c>
      <c r="K5" s="1661"/>
      <c r="L5" s="1661"/>
      <c r="M5" s="1661" t="s">
        <v>252</v>
      </c>
      <c r="N5" s="1661"/>
      <c r="O5" s="1661"/>
      <c r="P5" s="1661" t="s">
        <v>252</v>
      </c>
      <c r="Q5" s="1664"/>
    </row>
    <row r="6" spans="1:19" s="1039" customFormat="1" ht="16.5" thickBot="1" x14ac:dyDescent="0.3">
      <c r="A6" s="3721" t="s">
        <v>252</v>
      </c>
      <c r="B6" s="3721"/>
      <c r="C6" s="3721"/>
      <c r="D6" s="3721"/>
      <c r="E6" s="1747" t="s">
        <v>252</v>
      </c>
      <c r="F6" s="1567"/>
      <c r="G6" s="1567"/>
      <c r="H6" s="1567"/>
      <c r="I6" s="1567"/>
      <c r="J6" s="1567"/>
      <c r="K6" s="1567"/>
      <c r="L6" s="1567"/>
      <c r="M6" s="1567"/>
      <c r="N6" s="1567"/>
      <c r="O6" s="1567"/>
      <c r="P6" s="1747" t="s">
        <v>252</v>
      </c>
      <c r="Q6" s="1748"/>
    </row>
    <row r="7" spans="1:19" x14ac:dyDescent="0.2">
      <c r="A7" s="3700" t="s">
        <v>281</v>
      </c>
      <c r="B7" s="3701"/>
      <c r="C7" s="3701"/>
      <c r="D7" s="3722"/>
      <c r="E7" s="3652" t="s">
        <v>1996</v>
      </c>
      <c r="F7" s="3644" t="s">
        <v>1726</v>
      </c>
      <c r="G7" s="3644"/>
      <c r="H7" s="3644"/>
      <c r="I7" s="3644" t="s">
        <v>1727</v>
      </c>
      <c r="J7" s="3725" t="s">
        <v>1728</v>
      </c>
      <c r="K7" s="3725"/>
      <c r="L7" s="3725"/>
      <c r="M7" s="3725" t="s">
        <v>1729</v>
      </c>
      <c r="N7" s="3725"/>
      <c r="O7" s="3725"/>
      <c r="P7" s="3652" t="s">
        <v>2055</v>
      </c>
      <c r="Q7" s="3726" t="s">
        <v>1730</v>
      </c>
    </row>
    <row r="8" spans="1:19" x14ac:dyDescent="0.2">
      <c r="A8" s="3703"/>
      <c r="B8" s="3704"/>
      <c r="C8" s="3704"/>
      <c r="D8" s="3723"/>
      <c r="E8" s="3583"/>
      <c r="F8" s="1302" t="s">
        <v>280</v>
      </c>
      <c r="G8" s="3716" t="s">
        <v>1689</v>
      </c>
      <c r="H8" s="3716"/>
      <c r="I8" s="3645"/>
      <c r="J8" s="1302" t="s">
        <v>280</v>
      </c>
      <c r="K8" s="3716" t="s">
        <v>1689</v>
      </c>
      <c r="L8" s="3716"/>
      <c r="M8" s="1302" t="s">
        <v>280</v>
      </c>
      <c r="N8" s="3716" t="s">
        <v>1689</v>
      </c>
      <c r="O8" s="3716"/>
      <c r="P8" s="3583"/>
      <c r="Q8" s="3727"/>
    </row>
    <row r="9" spans="1:19" x14ac:dyDescent="0.2">
      <c r="A9" s="3703"/>
      <c r="B9" s="3704"/>
      <c r="C9" s="3704"/>
      <c r="D9" s="3723"/>
      <c r="E9" s="3724"/>
      <c r="F9" s="469" t="s">
        <v>246</v>
      </c>
      <c r="G9" s="1303" t="s">
        <v>288</v>
      </c>
      <c r="H9" s="1303" t="s">
        <v>46</v>
      </c>
      <c r="I9" s="1312" t="s">
        <v>286</v>
      </c>
      <c r="J9" s="469" t="s">
        <v>246</v>
      </c>
      <c r="K9" s="1303" t="s">
        <v>288</v>
      </c>
      <c r="L9" s="1303" t="s">
        <v>46</v>
      </c>
      <c r="M9" s="469" t="s">
        <v>246</v>
      </c>
      <c r="N9" s="1303" t="s">
        <v>288</v>
      </c>
      <c r="O9" s="1303" t="s">
        <v>46</v>
      </c>
      <c r="P9" s="3584"/>
      <c r="Q9" s="3727"/>
    </row>
    <row r="10" spans="1:19" ht="13.5" thickBot="1" x14ac:dyDescent="0.25">
      <c r="A10" s="3694" t="s">
        <v>70</v>
      </c>
      <c r="B10" s="3695"/>
      <c r="C10" s="3695"/>
      <c r="D10" s="3717"/>
      <c r="E10" s="1749" t="s">
        <v>71</v>
      </c>
      <c r="F10" s="1750" t="s">
        <v>72</v>
      </c>
      <c r="G10" s="1751" t="s">
        <v>73</v>
      </c>
      <c r="H10" s="1751" t="s">
        <v>74</v>
      </c>
      <c r="I10" s="1751" t="s">
        <v>267</v>
      </c>
      <c r="J10" s="1751" t="s">
        <v>268</v>
      </c>
      <c r="K10" s="1751" t="s">
        <v>269</v>
      </c>
      <c r="L10" s="1751" t="s">
        <v>270</v>
      </c>
      <c r="M10" s="1751" t="s">
        <v>271</v>
      </c>
      <c r="N10" s="1751" t="s">
        <v>272</v>
      </c>
      <c r="O10" s="1751" t="s">
        <v>273</v>
      </c>
      <c r="P10" s="1751" t="s">
        <v>274</v>
      </c>
      <c r="Q10" s="1752" t="s">
        <v>275</v>
      </c>
    </row>
    <row r="11" spans="1:19" x14ac:dyDescent="0.2">
      <c r="A11" s="1755"/>
      <c r="B11" s="1756"/>
      <c r="C11" s="1756"/>
      <c r="D11" s="1757"/>
      <c r="E11" s="1753"/>
      <c r="F11" s="1753"/>
      <c r="G11" s="1753"/>
      <c r="H11" s="1753"/>
      <c r="I11" s="1753"/>
      <c r="J11" s="1753"/>
      <c r="K11" s="1753"/>
      <c r="L11" s="1753"/>
      <c r="M11" s="1753"/>
      <c r="N11" s="1753"/>
      <c r="O11" s="1753"/>
      <c r="P11" s="1753"/>
      <c r="Q11" s="1754"/>
    </row>
    <row r="12" spans="1:19" s="1021" customFormat="1" x14ac:dyDescent="0.2">
      <c r="A12" s="1571">
        <v>1</v>
      </c>
      <c r="B12" s="1513" t="s">
        <v>287</v>
      </c>
      <c r="C12" s="1513"/>
      <c r="D12" s="1514"/>
      <c r="E12" s="1717">
        <f>SUM(E13:E16)</f>
        <v>0</v>
      </c>
      <c r="F12" s="1717">
        <f>SUM(F13:F16)</f>
        <v>0</v>
      </c>
      <c r="G12" s="1717">
        <f>SUM(G13:G16)</f>
        <v>0</v>
      </c>
      <c r="H12" s="1717">
        <f>SUM(H13:H16)</f>
        <v>0</v>
      </c>
      <c r="I12" s="1717">
        <f>E12-F12-G12-H12</f>
        <v>0</v>
      </c>
      <c r="J12" s="1717">
        <f t="shared" ref="J12:Q12" si="0">SUM(J13:J16)</f>
        <v>0</v>
      </c>
      <c r="K12" s="1717">
        <f t="shared" si="0"/>
        <v>0</v>
      </c>
      <c r="L12" s="1717">
        <f t="shared" si="0"/>
        <v>0</v>
      </c>
      <c r="M12" s="1717">
        <f t="shared" si="0"/>
        <v>0</v>
      </c>
      <c r="N12" s="1717">
        <f t="shared" si="0"/>
        <v>0</v>
      </c>
      <c r="O12" s="1717">
        <f t="shared" si="0"/>
        <v>0</v>
      </c>
      <c r="P12" s="1717">
        <f>I12+J12+K12+L12-M12-N12-O12</f>
        <v>0</v>
      </c>
      <c r="Q12" s="1719">
        <f t="shared" si="0"/>
        <v>0</v>
      </c>
    </row>
    <row r="13" spans="1:19" x14ac:dyDescent="0.2">
      <c r="A13" s="1571"/>
      <c r="B13" s="1572" t="s">
        <v>248</v>
      </c>
      <c r="C13" s="1513" t="s">
        <v>1213</v>
      </c>
      <c r="D13" s="1514"/>
      <c r="E13" s="1721"/>
      <c r="F13" s="1721"/>
      <c r="G13" s="1721"/>
      <c r="H13" s="1721"/>
      <c r="I13" s="1721">
        <f t="shared" ref="I13:I20" si="1">E13-F13-G13-H13</f>
        <v>0</v>
      </c>
      <c r="J13" s="1721"/>
      <c r="K13" s="1721"/>
      <c r="L13" s="1721"/>
      <c r="M13" s="1721"/>
      <c r="N13" s="1721"/>
      <c r="O13" s="1721"/>
      <c r="P13" s="1721">
        <f t="shared" ref="P13:P20" si="2">I13+J13+K13+L13-M13-N13-O13</f>
        <v>0</v>
      </c>
      <c r="Q13" s="1723"/>
    </row>
    <row r="14" spans="1:19" x14ac:dyDescent="0.2">
      <c r="A14" s="1571"/>
      <c r="B14" s="1572" t="s">
        <v>249</v>
      </c>
      <c r="C14" s="1513" t="s">
        <v>1214</v>
      </c>
      <c r="D14" s="1514"/>
      <c r="E14" s="1721"/>
      <c r="F14" s="1721"/>
      <c r="G14" s="1721"/>
      <c r="H14" s="1721"/>
      <c r="I14" s="1721">
        <f t="shared" si="1"/>
        <v>0</v>
      </c>
      <c r="J14" s="1721"/>
      <c r="K14" s="1721"/>
      <c r="L14" s="1721"/>
      <c r="M14" s="1721"/>
      <c r="N14" s="1721"/>
      <c r="O14" s="1721"/>
      <c r="P14" s="1721">
        <f t="shared" si="2"/>
        <v>0</v>
      </c>
      <c r="Q14" s="1723"/>
    </row>
    <row r="15" spans="1:19" x14ac:dyDescent="0.2">
      <c r="A15" s="1571"/>
      <c r="B15" s="1572" t="s">
        <v>250</v>
      </c>
      <c r="C15" s="1513" t="s">
        <v>1215</v>
      </c>
      <c r="D15" s="1514"/>
      <c r="E15" s="1721"/>
      <c r="F15" s="1721"/>
      <c r="G15" s="1721"/>
      <c r="H15" s="1721"/>
      <c r="I15" s="1721">
        <f t="shared" si="1"/>
        <v>0</v>
      </c>
      <c r="J15" s="1721"/>
      <c r="K15" s="1721"/>
      <c r="L15" s="1721"/>
      <c r="M15" s="1721"/>
      <c r="N15" s="1721"/>
      <c r="O15" s="1721"/>
      <c r="P15" s="1721">
        <f t="shared" si="2"/>
        <v>0</v>
      </c>
      <c r="Q15" s="1723"/>
    </row>
    <row r="16" spans="1:19" x14ac:dyDescent="0.2">
      <c r="A16" s="1571"/>
      <c r="B16" s="1572" t="s">
        <v>456</v>
      </c>
      <c r="C16" s="1513" t="s">
        <v>1216</v>
      </c>
      <c r="D16" s="1514"/>
      <c r="E16" s="1721"/>
      <c r="F16" s="1721"/>
      <c r="G16" s="1721"/>
      <c r="H16" s="1721"/>
      <c r="I16" s="1721">
        <f t="shared" si="1"/>
        <v>0</v>
      </c>
      <c r="J16" s="1721"/>
      <c r="K16" s="1721"/>
      <c r="L16" s="1721"/>
      <c r="M16" s="1721"/>
      <c r="N16" s="1721"/>
      <c r="O16" s="1721"/>
      <c r="P16" s="1721">
        <f t="shared" si="2"/>
        <v>0</v>
      </c>
      <c r="Q16" s="1723"/>
    </row>
    <row r="17" spans="1:17" s="1021" customFormat="1" x14ac:dyDescent="0.2">
      <c r="A17" s="1571">
        <v>2</v>
      </c>
      <c r="B17" s="1573" t="s">
        <v>1693</v>
      </c>
      <c r="C17" s="1513"/>
      <c r="D17" s="1514"/>
      <c r="E17" s="1721"/>
      <c r="F17" s="1721"/>
      <c r="G17" s="1721"/>
      <c r="H17" s="1721"/>
      <c r="I17" s="1721">
        <f t="shared" si="1"/>
        <v>0</v>
      </c>
      <c r="J17" s="1721"/>
      <c r="K17" s="1721"/>
      <c r="L17" s="1721"/>
      <c r="M17" s="1721"/>
      <c r="N17" s="1721"/>
      <c r="O17" s="1721"/>
      <c r="P17" s="1721">
        <f t="shared" si="2"/>
        <v>0</v>
      </c>
      <c r="Q17" s="1723"/>
    </row>
    <row r="18" spans="1:17" s="1021" customFormat="1" x14ac:dyDescent="0.2">
      <c r="A18" s="1571">
        <v>3</v>
      </c>
      <c r="B18" s="1573" t="s">
        <v>1694</v>
      </c>
      <c r="C18" s="1513"/>
      <c r="D18" s="1514"/>
      <c r="E18" s="1721"/>
      <c r="F18" s="1721"/>
      <c r="G18" s="1721"/>
      <c r="H18" s="1721"/>
      <c r="I18" s="1721">
        <f t="shared" si="1"/>
        <v>0</v>
      </c>
      <c r="J18" s="1721"/>
      <c r="K18" s="1721"/>
      <c r="L18" s="1721"/>
      <c r="M18" s="1721"/>
      <c r="N18" s="1721"/>
      <c r="O18" s="1721"/>
      <c r="P18" s="1721">
        <f t="shared" si="2"/>
        <v>0</v>
      </c>
      <c r="Q18" s="1723"/>
    </row>
    <row r="19" spans="1:17" s="1021" customFormat="1" x14ac:dyDescent="0.2">
      <c r="A19" s="1571">
        <v>4</v>
      </c>
      <c r="B19" s="1513" t="s">
        <v>1992</v>
      </c>
      <c r="C19" s="1513"/>
      <c r="D19" s="1514"/>
      <c r="E19" s="1721"/>
      <c r="F19" s="1721"/>
      <c r="G19" s="1721"/>
      <c r="H19" s="1721"/>
      <c r="I19" s="1721">
        <f t="shared" si="1"/>
        <v>0</v>
      </c>
      <c r="J19" s="1721"/>
      <c r="K19" s="1721"/>
      <c r="L19" s="1721"/>
      <c r="M19" s="1721"/>
      <c r="N19" s="1721"/>
      <c r="O19" s="1721"/>
      <c r="P19" s="1721">
        <f t="shared" si="2"/>
        <v>0</v>
      </c>
      <c r="Q19" s="1723"/>
    </row>
    <row r="20" spans="1:17" s="1021" customFormat="1" x14ac:dyDescent="0.2">
      <c r="A20" s="1571">
        <v>5</v>
      </c>
      <c r="B20" s="1513" t="s">
        <v>2163</v>
      </c>
      <c r="C20" s="1513"/>
      <c r="D20" s="1514"/>
      <c r="E20" s="1721"/>
      <c r="F20" s="1721"/>
      <c r="G20" s="1721"/>
      <c r="H20" s="1721"/>
      <c r="I20" s="1721">
        <f t="shared" si="1"/>
        <v>0</v>
      </c>
      <c r="J20" s="1721"/>
      <c r="K20" s="1721"/>
      <c r="L20" s="1721"/>
      <c r="M20" s="1721"/>
      <c r="N20" s="1721"/>
      <c r="O20" s="1721"/>
      <c r="P20" s="1721">
        <f t="shared" si="2"/>
        <v>0</v>
      </c>
      <c r="Q20" s="1723"/>
    </row>
    <row r="21" spans="1:17" ht="13.5" thickBot="1" x14ac:dyDescent="0.25">
      <c r="A21" s="1574"/>
      <c r="B21" s="1510"/>
      <c r="C21" s="1510"/>
      <c r="D21" s="1511"/>
      <c r="E21" s="1712"/>
      <c r="F21" s="1712"/>
      <c r="G21" s="1712"/>
      <c r="H21" s="1712"/>
      <c r="I21" s="1713"/>
      <c r="J21" s="1712"/>
      <c r="K21" s="1712"/>
      <c r="L21" s="1712"/>
      <c r="M21" s="1712"/>
      <c r="N21" s="1712"/>
      <c r="O21" s="1712"/>
      <c r="P21" s="1713"/>
      <c r="Q21" s="1715"/>
    </row>
    <row r="22" spans="1:17" s="1021" customFormat="1" x14ac:dyDescent="0.2">
      <c r="A22" s="1575"/>
      <c r="B22" s="1510" t="s">
        <v>1631</v>
      </c>
      <c r="C22" s="1510"/>
      <c r="D22" s="1511"/>
      <c r="E22" s="1694">
        <f t="shared" ref="E22:O22" si="3">E12+E17+E18+E19+E20</f>
        <v>0</v>
      </c>
      <c r="F22" s="1694">
        <f t="shared" si="3"/>
        <v>0</v>
      </c>
      <c r="G22" s="1694">
        <f t="shared" si="3"/>
        <v>0</v>
      </c>
      <c r="H22" s="1694">
        <f t="shared" si="3"/>
        <v>0</v>
      </c>
      <c r="I22" s="1694">
        <f t="shared" si="3"/>
        <v>0</v>
      </c>
      <c r="J22" s="1694">
        <f t="shared" si="3"/>
        <v>0</v>
      </c>
      <c r="K22" s="1694">
        <f t="shared" si="3"/>
        <v>0</v>
      </c>
      <c r="L22" s="1694">
        <f t="shared" si="3"/>
        <v>0</v>
      </c>
      <c r="M22" s="1694">
        <f t="shared" si="3"/>
        <v>0</v>
      </c>
      <c r="N22" s="1694">
        <f t="shared" si="3"/>
        <v>0</v>
      </c>
      <c r="O22" s="1694">
        <f t="shared" si="3"/>
        <v>0</v>
      </c>
      <c r="P22" s="1694">
        <f>P12+P17+P18+P19+P20</f>
        <v>0</v>
      </c>
      <c r="Q22" s="1696">
        <f>Q12+Q17+Q18+Q19+Q20</f>
        <v>0</v>
      </c>
    </row>
    <row r="23" spans="1:17" x14ac:dyDescent="0.2">
      <c r="A23" s="1574"/>
      <c r="B23" s="1510"/>
      <c r="C23" s="1510"/>
      <c r="D23" s="1511"/>
      <c r="E23" s="1689"/>
      <c r="F23" s="1689"/>
      <c r="G23" s="1689"/>
      <c r="H23" s="1689"/>
      <c r="I23" s="1690"/>
      <c r="J23" s="1689"/>
      <c r="K23" s="1689"/>
      <c r="L23" s="1689"/>
      <c r="M23" s="1689"/>
      <c r="N23" s="1689"/>
      <c r="O23" s="1689"/>
      <c r="P23" s="1690"/>
      <c r="Q23" s="1692"/>
    </row>
    <row r="24" spans="1:17" s="1021" customFormat="1" x14ac:dyDescent="0.2">
      <c r="A24" s="1571">
        <v>6</v>
      </c>
      <c r="B24" s="1573" t="s">
        <v>1418</v>
      </c>
      <c r="C24" s="1513"/>
      <c r="D24" s="1514"/>
      <c r="E24" s="1717"/>
      <c r="F24" s="1717"/>
      <c r="G24" s="1717"/>
      <c r="H24" s="1717"/>
      <c r="I24" s="1717">
        <f>E24-F24-G24-H24</f>
        <v>0</v>
      </c>
      <c r="J24" s="1717"/>
      <c r="K24" s="1717"/>
      <c r="L24" s="1717"/>
      <c r="M24" s="1717"/>
      <c r="N24" s="1717"/>
      <c r="O24" s="1717"/>
      <c r="P24" s="1717">
        <f>I24+J24+K24+L24-M24-N24-O24</f>
        <v>0</v>
      </c>
      <c r="Q24" s="1719"/>
    </row>
    <row r="25" spans="1:17" s="1021" customFormat="1" x14ac:dyDescent="0.2">
      <c r="A25" s="1571">
        <v>7</v>
      </c>
      <c r="B25" s="1573" t="s">
        <v>1419</v>
      </c>
      <c r="C25" s="1513"/>
      <c r="D25" s="1514"/>
      <c r="E25" s="1721"/>
      <c r="F25" s="1721"/>
      <c r="G25" s="1721"/>
      <c r="H25" s="1721"/>
      <c r="I25" s="1721">
        <f>E25-F25-G25-H25</f>
        <v>0</v>
      </c>
      <c r="J25" s="1721"/>
      <c r="K25" s="1721"/>
      <c r="L25" s="1721"/>
      <c r="M25" s="1721"/>
      <c r="N25" s="1721"/>
      <c r="O25" s="1721"/>
      <c r="P25" s="1721">
        <f>I25+J25+K25+L25-M25-N25-O25</f>
        <v>0</v>
      </c>
      <c r="Q25" s="1723"/>
    </row>
    <row r="26" spans="1:17" s="1021" customFormat="1" x14ac:dyDescent="0.2">
      <c r="A26" s="1571">
        <v>8</v>
      </c>
      <c r="B26" s="1573" t="s">
        <v>1696</v>
      </c>
      <c r="C26" s="1513"/>
      <c r="D26" s="1514"/>
      <c r="E26" s="1721"/>
      <c r="F26" s="1721"/>
      <c r="G26" s="1721"/>
      <c r="H26" s="1721"/>
      <c r="I26" s="1721">
        <f>E26-F26-G26-H26</f>
        <v>0</v>
      </c>
      <c r="J26" s="1721"/>
      <c r="K26" s="1721"/>
      <c r="L26" s="1721"/>
      <c r="M26" s="1721"/>
      <c r="N26" s="1721"/>
      <c r="O26" s="1721"/>
      <c r="P26" s="1721">
        <f>I26+J26+K26+L26-M26-N26-O26</f>
        <v>0</v>
      </c>
      <c r="Q26" s="1723"/>
    </row>
    <row r="27" spans="1:17" ht="13.5" thickBot="1" x14ac:dyDescent="0.25">
      <c r="A27" s="1571"/>
      <c r="B27" s="1513"/>
      <c r="C27" s="1513"/>
      <c r="D27" s="1514"/>
      <c r="E27" s="1713"/>
      <c r="F27" s="1713"/>
      <c r="G27" s="1713"/>
      <c r="H27" s="1713"/>
      <c r="I27" s="1713"/>
      <c r="J27" s="1713"/>
      <c r="K27" s="1713"/>
      <c r="L27" s="1713"/>
      <c r="M27" s="1713"/>
      <c r="N27" s="1713"/>
      <c r="O27" s="1713"/>
      <c r="P27" s="1713"/>
      <c r="Q27" s="1724"/>
    </row>
    <row r="28" spans="1:17" x14ac:dyDescent="0.2">
      <c r="A28" s="1575"/>
      <c r="B28" s="1510" t="s">
        <v>1632</v>
      </c>
      <c r="C28" s="1510"/>
      <c r="D28" s="1511"/>
      <c r="E28" s="1694">
        <f t="shared" ref="E28:P28" si="4">E24+E25+E26</f>
        <v>0</v>
      </c>
      <c r="F28" s="1694">
        <f t="shared" si="4"/>
        <v>0</v>
      </c>
      <c r="G28" s="1694">
        <f t="shared" si="4"/>
        <v>0</v>
      </c>
      <c r="H28" s="1694">
        <f t="shared" si="4"/>
        <v>0</v>
      </c>
      <c r="I28" s="1694">
        <f t="shared" si="4"/>
        <v>0</v>
      </c>
      <c r="J28" s="1694">
        <f t="shared" si="4"/>
        <v>0</v>
      </c>
      <c r="K28" s="1694">
        <f t="shared" si="4"/>
        <v>0</v>
      </c>
      <c r="L28" s="1694">
        <f t="shared" si="4"/>
        <v>0</v>
      </c>
      <c r="M28" s="1694">
        <f t="shared" si="4"/>
        <v>0</v>
      </c>
      <c r="N28" s="1694">
        <f t="shared" si="4"/>
        <v>0</v>
      </c>
      <c r="O28" s="1694">
        <f t="shared" si="4"/>
        <v>0</v>
      </c>
      <c r="P28" s="1694">
        <f t="shared" si="4"/>
        <v>0</v>
      </c>
      <c r="Q28" s="1696">
        <f>Q24+Q25+Q26</f>
        <v>0</v>
      </c>
    </row>
    <row r="29" spans="1:17" x14ac:dyDescent="0.2">
      <c r="A29" s="1575"/>
      <c r="B29" s="1510"/>
      <c r="C29" s="1510"/>
      <c r="D29" s="1511"/>
      <c r="E29" s="1690"/>
      <c r="F29" s="1690"/>
      <c r="G29" s="1690"/>
      <c r="H29" s="1690"/>
      <c r="I29" s="1690"/>
      <c r="J29" s="1690"/>
      <c r="K29" s="1690"/>
      <c r="L29" s="1690"/>
      <c r="M29" s="1690"/>
      <c r="N29" s="1690"/>
      <c r="O29" s="1690"/>
      <c r="P29" s="1690"/>
      <c r="Q29" s="1698"/>
    </row>
    <row r="30" spans="1:17" x14ac:dyDescent="0.2">
      <c r="A30" s="1571">
        <v>9</v>
      </c>
      <c r="B30" s="1513" t="s">
        <v>1997</v>
      </c>
      <c r="C30" s="1513"/>
      <c r="D30" s="1514"/>
      <c r="E30" s="1717">
        <f>SUM(E31:E35)</f>
        <v>0</v>
      </c>
      <c r="F30" s="1717">
        <f>SUM(F31:F35)</f>
        <v>0</v>
      </c>
      <c r="G30" s="1717">
        <f>SUM(G31:G35)</f>
        <v>0</v>
      </c>
      <c r="H30" s="1717">
        <f>SUM(H31:H35)</f>
        <v>0</v>
      </c>
      <c r="I30" s="1717">
        <f t="shared" ref="I30:I93" si="5">E30-F30-G30-H30</f>
        <v>0</v>
      </c>
      <c r="J30" s="1717">
        <f t="shared" ref="J30:Q30" si="6">SUM(J31:J35)</f>
        <v>0</v>
      </c>
      <c r="K30" s="1717">
        <f t="shared" si="6"/>
        <v>0</v>
      </c>
      <c r="L30" s="1717">
        <f t="shared" si="6"/>
        <v>0</v>
      </c>
      <c r="M30" s="1717">
        <f t="shared" si="6"/>
        <v>0</v>
      </c>
      <c r="N30" s="1717">
        <f t="shared" si="6"/>
        <v>0</v>
      </c>
      <c r="O30" s="1717">
        <f t="shared" si="6"/>
        <v>0</v>
      </c>
      <c r="P30" s="1717">
        <f t="shared" ref="P30:P93" si="7">I30+J30+K30+L30-M30-N30-O30</f>
        <v>0</v>
      </c>
      <c r="Q30" s="1719">
        <f t="shared" si="6"/>
        <v>0</v>
      </c>
    </row>
    <row r="31" spans="1:17" x14ac:dyDescent="0.2">
      <c r="A31" s="1571"/>
      <c r="B31" s="1572" t="s">
        <v>248</v>
      </c>
      <c r="C31" s="1513" t="s">
        <v>1227</v>
      </c>
      <c r="D31" s="1514"/>
      <c r="E31" s="1721"/>
      <c r="F31" s="1721"/>
      <c r="G31" s="1721"/>
      <c r="H31" s="1721"/>
      <c r="I31" s="1721">
        <f t="shared" si="5"/>
        <v>0</v>
      </c>
      <c r="J31" s="1721"/>
      <c r="K31" s="1721"/>
      <c r="L31" s="1721"/>
      <c r="M31" s="1721"/>
      <c r="N31" s="1721"/>
      <c r="O31" s="1721"/>
      <c r="P31" s="1721">
        <f t="shared" si="7"/>
        <v>0</v>
      </c>
      <c r="Q31" s="1723"/>
    </row>
    <row r="32" spans="1:17" x14ac:dyDescent="0.2">
      <c r="A32" s="1571"/>
      <c r="B32" s="1572" t="s">
        <v>249</v>
      </c>
      <c r="C32" s="1513" t="s">
        <v>1228</v>
      </c>
      <c r="D32" s="1514"/>
      <c r="E32" s="1721"/>
      <c r="F32" s="1721"/>
      <c r="G32" s="1721"/>
      <c r="H32" s="1721"/>
      <c r="I32" s="1721">
        <f t="shared" si="5"/>
        <v>0</v>
      </c>
      <c r="J32" s="1721"/>
      <c r="K32" s="1721"/>
      <c r="L32" s="1721"/>
      <c r="M32" s="1721"/>
      <c r="N32" s="1721"/>
      <c r="O32" s="1721"/>
      <c r="P32" s="1721">
        <f t="shared" si="7"/>
        <v>0</v>
      </c>
      <c r="Q32" s="1723"/>
    </row>
    <row r="33" spans="1:17" x14ac:dyDescent="0.2">
      <c r="A33" s="1571"/>
      <c r="B33" s="1572" t="s">
        <v>250</v>
      </c>
      <c r="C33" s="1513" t="s">
        <v>1229</v>
      </c>
      <c r="D33" s="1514"/>
      <c r="E33" s="1721"/>
      <c r="F33" s="1721"/>
      <c r="G33" s="1721"/>
      <c r="H33" s="1721"/>
      <c r="I33" s="1721">
        <f t="shared" si="5"/>
        <v>0</v>
      </c>
      <c r="J33" s="1721"/>
      <c r="K33" s="1721"/>
      <c r="L33" s="1721"/>
      <c r="M33" s="1721"/>
      <c r="N33" s="1721"/>
      <c r="O33" s="1721"/>
      <c r="P33" s="1721">
        <f t="shared" si="7"/>
        <v>0</v>
      </c>
      <c r="Q33" s="1723"/>
    </row>
    <row r="34" spans="1:17" x14ac:dyDescent="0.2">
      <c r="A34" s="1571"/>
      <c r="B34" s="1572" t="s">
        <v>456</v>
      </c>
      <c r="C34" s="1513" t="s">
        <v>1256</v>
      </c>
      <c r="D34" s="1514"/>
      <c r="E34" s="1721"/>
      <c r="F34" s="1721"/>
      <c r="G34" s="1721"/>
      <c r="H34" s="1721"/>
      <c r="I34" s="1721">
        <f t="shared" si="5"/>
        <v>0</v>
      </c>
      <c r="J34" s="1721"/>
      <c r="K34" s="1721"/>
      <c r="L34" s="1721"/>
      <c r="M34" s="1721"/>
      <c r="N34" s="1721"/>
      <c r="O34" s="1721"/>
      <c r="P34" s="1721">
        <f t="shared" si="7"/>
        <v>0</v>
      </c>
      <c r="Q34" s="1723"/>
    </row>
    <row r="35" spans="1:17" x14ac:dyDescent="0.2">
      <c r="A35" s="1571"/>
      <c r="B35" s="1572" t="s">
        <v>457</v>
      </c>
      <c r="C35" s="1513" t="s">
        <v>1231</v>
      </c>
      <c r="D35" s="1514"/>
      <c r="E35" s="1721">
        <f>E36+E37</f>
        <v>0</v>
      </c>
      <c r="F35" s="1721">
        <f>F36+F37</f>
        <v>0</v>
      </c>
      <c r="G35" s="1721">
        <f>G36+G37</f>
        <v>0</v>
      </c>
      <c r="H35" s="1721">
        <f>H36+H37</f>
        <v>0</v>
      </c>
      <c r="I35" s="1721">
        <f t="shared" si="5"/>
        <v>0</v>
      </c>
      <c r="J35" s="1721">
        <f t="shared" ref="J35:Q35" si="8">J36+J37</f>
        <v>0</v>
      </c>
      <c r="K35" s="1721">
        <f t="shared" si="8"/>
        <v>0</v>
      </c>
      <c r="L35" s="1721">
        <f t="shared" si="8"/>
        <v>0</v>
      </c>
      <c r="M35" s="1721">
        <f t="shared" si="8"/>
        <v>0</v>
      </c>
      <c r="N35" s="1721">
        <f t="shared" si="8"/>
        <v>0</v>
      </c>
      <c r="O35" s="1721">
        <f t="shared" si="8"/>
        <v>0</v>
      </c>
      <c r="P35" s="1721">
        <f t="shared" si="7"/>
        <v>0</v>
      </c>
      <c r="Q35" s="1723">
        <f t="shared" si="8"/>
        <v>0</v>
      </c>
    </row>
    <row r="36" spans="1:17" x14ac:dyDescent="0.2">
      <c r="A36" s="1574"/>
      <c r="B36" s="1510"/>
      <c r="C36" s="1513" t="s">
        <v>1257</v>
      </c>
      <c r="D36" s="1514" t="s">
        <v>2185</v>
      </c>
      <c r="E36" s="1721"/>
      <c r="F36" s="1721"/>
      <c r="G36" s="1721"/>
      <c r="H36" s="1721"/>
      <c r="I36" s="1721">
        <f t="shared" si="5"/>
        <v>0</v>
      </c>
      <c r="J36" s="1721"/>
      <c r="K36" s="1721"/>
      <c r="L36" s="1721"/>
      <c r="M36" s="1721"/>
      <c r="N36" s="1721"/>
      <c r="O36" s="1721"/>
      <c r="P36" s="1721">
        <f t="shared" si="7"/>
        <v>0</v>
      </c>
      <c r="Q36" s="1723"/>
    </row>
    <row r="37" spans="1:17" s="1021" customFormat="1" x14ac:dyDescent="0.2">
      <c r="A37" s="1574"/>
      <c r="B37" s="1510"/>
      <c r="C37" s="1513" t="s">
        <v>1258</v>
      </c>
      <c r="D37" s="1514" t="s">
        <v>1226</v>
      </c>
      <c r="E37" s="1721"/>
      <c r="F37" s="1721"/>
      <c r="G37" s="1721"/>
      <c r="H37" s="1721"/>
      <c r="I37" s="1721">
        <f t="shared" si="5"/>
        <v>0</v>
      </c>
      <c r="J37" s="1721"/>
      <c r="K37" s="1721"/>
      <c r="L37" s="1721"/>
      <c r="M37" s="1721"/>
      <c r="N37" s="1721"/>
      <c r="O37" s="1721"/>
      <c r="P37" s="1721">
        <f t="shared" si="7"/>
        <v>0</v>
      </c>
      <c r="Q37" s="1723"/>
    </row>
    <row r="38" spans="1:17" x14ac:dyDescent="0.2">
      <c r="A38" s="1571">
        <v>10</v>
      </c>
      <c r="B38" s="1513" t="s">
        <v>1182</v>
      </c>
      <c r="C38" s="1513"/>
      <c r="D38" s="1514"/>
      <c r="E38" s="1721">
        <f>SUM(E39:E42)</f>
        <v>0</v>
      </c>
      <c r="F38" s="1721">
        <f>SUM(F39:F42)</f>
        <v>0</v>
      </c>
      <c r="G38" s="1721">
        <f>SUM(G39:G42)</f>
        <v>0</v>
      </c>
      <c r="H38" s="1721">
        <f>SUM(H39:H42)</f>
        <v>0</v>
      </c>
      <c r="I38" s="1721">
        <f t="shared" si="5"/>
        <v>0</v>
      </c>
      <c r="J38" s="1721">
        <f t="shared" ref="J38:Q38" si="9">SUM(J39:J42)</f>
        <v>0</v>
      </c>
      <c r="K38" s="1721">
        <f t="shared" si="9"/>
        <v>0</v>
      </c>
      <c r="L38" s="1721">
        <f t="shared" si="9"/>
        <v>0</v>
      </c>
      <c r="M38" s="1721">
        <f t="shared" si="9"/>
        <v>0</v>
      </c>
      <c r="N38" s="1721">
        <f t="shared" si="9"/>
        <v>0</v>
      </c>
      <c r="O38" s="1721">
        <f t="shared" si="9"/>
        <v>0</v>
      </c>
      <c r="P38" s="1721">
        <f t="shared" si="7"/>
        <v>0</v>
      </c>
      <c r="Q38" s="1723">
        <f t="shared" si="9"/>
        <v>0</v>
      </c>
    </row>
    <row r="39" spans="1:17" x14ac:dyDescent="0.2">
      <c r="A39" s="1574"/>
      <c r="B39" s="1572" t="s">
        <v>248</v>
      </c>
      <c r="C39" s="1513" t="s">
        <v>1230</v>
      </c>
      <c r="D39" s="1514"/>
      <c r="E39" s="1721"/>
      <c r="F39" s="1721"/>
      <c r="G39" s="1721"/>
      <c r="H39" s="1721"/>
      <c r="I39" s="1721">
        <f t="shared" si="5"/>
        <v>0</v>
      </c>
      <c r="J39" s="1721"/>
      <c r="K39" s="1721"/>
      <c r="L39" s="1721"/>
      <c r="M39" s="1721"/>
      <c r="N39" s="1721"/>
      <c r="O39" s="1721"/>
      <c r="P39" s="1721">
        <f t="shared" si="7"/>
        <v>0</v>
      </c>
      <c r="Q39" s="1723"/>
    </row>
    <row r="40" spans="1:17" x14ac:dyDescent="0.2">
      <c r="A40" s="1574"/>
      <c r="B40" s="1572" t="s">
        <v>249</v>
      </c>
      <c r="C40" s="1513" t="s">
        <v>1231</v>
      </c>
      <c r="D40" s="1514"/>
      <c r="E40" s="1721"/>
      <c r="F40" s="1721"/>
      <c r="G40" s="1721"/>
      <c r="H40" s="1721"/>
      <c r="I40" s="1721">
        <f t="shared" si="5"/>
        <v>0</v>
      </c>
      <c r="J40" s="1721"/>
      <c r="K40" s="1721"/>
      <c r="L40" s="1721"/>
      <c r="M40" s="1721"/>
      <c r="N40" s="1721"/>
      <c r="O40" s="1721"/>
      <c r="P40" s="1721">
        <f t="shared" si="7"/>
        <v>0</v>
      </c>
      <c r="Q40" s="1723"/>
    </row>
    <row r="41" spans="1:17" x14ac:dyDescent="0.2">
      <c r="A41" s="1574"/>
      <c r="B41" s="1572" t="s">
        <v>250</v>
      </c>
      <c r="C41" s="1513" t="s">
        <v>1229</v>
      </c>
      <c r="D41" s="1514"/>
      <c r="E41" s="1721"/>
      <c r="F41" s="1721"/>
      <c r="G41" s="1721"/>
      <c r="H41" s="1721"/>
      <c r="I41" s="1721">
        <f t="shared" si="5"/>
        <v>0</v>
      </c>
      <c r="J41" s="1721"/>
      <c r="K41" s="1721"/>
      <c r="L41" s="1721"/>
      <c r="M41" s="1721"/>
      <c r="N41" s="1721"/>
      <c r="O41" s="1721"/>
      <c r="P41" s="1721">
        <f t="shared" si="7"/>
        <v>0</v>
      </c>
      <c r="Q41" s="1723"/>
    </row>
    <row r="42" spans="1:17" s="1021" customFormat="1" x14ac:dyDescent="0.2">
      <c r="A42" s="1574"/>
      <c r="B42" s="1572" t="s">
        <v>456</v>
      </c>
      <c r="C42" s="1513" t="s">
        <v>1188</v>
      </c>
      <c r="D42" s="1514"/>
      <c r="E42" s="1721"/>
      <c r="F42" s="1721"/>
      <c r="G42" s="1721"/>
      <c r="H42" s="1721"/>
      <c r="I42" s="1721">
        <f t="shared" si="5"/>
        <v>0</v>
      </c>
      <c r="J42" s="1721"/>
      <c r="K42" s="1721"/>
      <c r="L42" s="1721"/>
      <c r="M42" s="1721"/>
      <c r="N42" s="1721"/>
      <c r="O42" s="1721"/>
      <c r="P42" s="1721">
        <f t="shared" si="7"/>
        <v>0</v>
      </c>
      <c r="Q42" s="1723"/>
    </row>
    <row r="43" spans="1:17" x14ac:dyDescent="0.2">
      <c r="A43" s="1571">
        <v>11</v>
      </c>
      <c r="B43" s="1513" t="s">
        <v>1697</v>
      </c>
      <c r="C43" s="1513"/>
      <c r="D43" s="1514"/>
      <c r="E43" s="1725">
        <f>SUM(E44:E46)</f>
        <v>0</v>
      </c>
      <c r="F43" s="1725">
        <f>SUM(F44:F46)</f>
        <v>0</v>
      </c>
      <c r="G43" s="1725">
        <f>SUM(G44:G46)</f>
        <v>0</v>
      </c>
      <c r="H43" s="1725">
        <f>SUM(H44:H46)</f>
        <v>0</v>
      </c>
      <c r="I43" s="1721">
        <f t="shared" si="5"/>
        <v>0</v>
      </c>
      <c r="J43" s="1725">
        <f t="shared" ref="J43:Q43" si="10">SUM(J44:J46)</f>
        <v>0</v>
      </c>
      <c r="K43" s="1725">
        <f t="shared" si="10"/>
        <v>0</v>
      </c>
      <c r="L43" s="1725">
        <f t="shared" si="10"/>
        <v>0</v>
      </c>
      <c r="M43" s="1725">
        <f t="shared" si="10"/>
        <v>0</v>
      </c>
      <c r="N43" s="1725">
        <f t="shared" si="10"/>
        <v>0</v>
      </c>
      <c r="O43" s="1725">
        <f t="shared" si="10"/>
        <v>0</v>
      </c>
      <c r="P43" s="1721">
        <f t="shared" si="7"/>
        <v>0</v>
      </c>
      <c r="Q43" s="1726">
        <f t="shared" si="10"/>
        <v>0</v>
      </c>
    </row>
    <row r="44" spans="1:17" x14ac:dyDescent="0.2">
      <c r="A44" s="1574"/>
      <c r="B44" s="1513" t="s">
        <v>248</v>
      </c>
      <c r="C44" s="1513" t="s">
        <v>467</v>
      </c>
      <c r="D44" s="1514"/>
      <c r="E44" s="1721"/>
      <c r="F44" s="1721"/>
      <c r="G44" s="1721"/>
      <c r="H44" s="1721"/>
      <c r="I44" s="1721">
        <f t="shared" si="5"/>
        <v>0</v>
      </c>
      <c r="J44" s="1721"/>
      <c r="K44" s="1721"/>
      <c r="L44" s="1721"/>
      <c r="M44" s="1721"/>
      <c r="N44" s="1721"/>
      <c r="O44" s="1721"/>
      <c r="P44" s="1721">
        <f t="shared" si="7"/>
        <v>0</v>
      </c>
      <c r="Q44" s="1723"/>
    </row>
    <row r="45" spans="1:17" x14ac:dyDescent="0.2">
      <c r="A45" s="1574"/>
      <c r="B45" s="1513" t="s">
        <v>249</v>
      </c>
      <c r="C45" s="1513" t="s">
        <v>1190</v>
      </c>
      <c r="D45" s="1514"/>
      <c r="E45" s="1721"/>
      <c r="F45" s="1721"/>
      <c r="G45" s="1721"/>
      <c r="H45" s="1721"/>
      <c r="I45" s="1721">
        <f t="shared" si="5"/>
        <v>0</v>
      </c>
      <c r="J45" s="1721"/>
      <c r="K45" s="1721"/>
      <c r="L45" s="1721"/>
      <c r="M45" s="1721"/>
      <c r="N45" s="1721"/>
      <c r="O45" s="1721"/>
      <c r="P45" s="1721">
        <f t="shared" si="7"/>
        <v>0</v>
      </c>
      <c r="Q45" s="1723"/>
    </row>
    <row r="46" spans="1:17" s="1021" customFormat="1" x14ac:dyDescent="0.2">
      <c r="A46" s="1574"/>
      <c r="B46" s="1513" t="s">
        <v>250</v>
      </c>
      <c r="C46" s="1513" t="s">
        <v>1232</v>
      </c>
      <c r="D46" s="1514"/>
      <c r="E46" s="1721"/>
      <c r="F46" s="1721"/>
      <c r="G46" s="1721"/>
      <c r="H46" s="1721"/>
      <c r="I46" s="1721">
        <f t="shared" si="5"/>
        <v>0</v>
      </c>
      <c r="J46" s="1721"/>
      <c r="K46" s="1721"/>
      <c r="L46" s="1721"/>
      <c r="M46" s="1721"/>
      <c r="N46" s="1721"/>
      <c r="O46" s="1721"/>
      <c r="P46" s="1721">
        <f t="shared" si="7"/>
        <v>0</v>
      </c>
      <c r="Q46" s="1723"/>
    </row>
    <row r="47" spans="1:17" s="1021" customFormat="1" x14ac:dyDescent="0.2">
      <c r="A47" s="1571">
        <v>12</v>
      </c>
      <c r="B47" s="1513" t="s">
        <v>1184</v>
      </c>
      <c r="C47" s="1513"/>
      <c r="D47" s="1514"/>
      <c r="E47" s="1721">
        <f>E48+E55+E62+E69</f>
        <v>0</v>
      </c>
      <c r="F47" s="1721">
        <f>F48+F55+F62+F69</f>
        <v>0</v>
      </c>
      <c r="G47" s="1721">
        <f>G48+G55+G62+G69</f>
        <v>0</v>
      </c>
      <c r="H47" s="1721">
        <f>H48+H55+H62+H69</f>
        <v>0</v>
      </c>
      <c r="I47" s="1721">
        <f t="shared" si="5"/>
        <v>0</v>
      </c>
      <c r="J47" s="1721">
        <f t="shared" ref="J47:Q47" si="11">J48+J55+J62+J69</f>
        <v>0</v>
      </c>
      <c r="K47" s="1721">
        <f t="shared" si="11"/>
        <v>0</v>
      </c>
      <c r="L47" s="1721">
        <f t="shared" si="11"/>
        <v>0</v>
      </c>
      <c r="M47" s="1721">
        <f t="shared" si="11"/>
        <v>0</v>
      </c>
      <c r="N47" s="1721">
        <f t="shared" si="11"/>
        <v>0</v>
      </c>
      <c r="O47" s="1721">
        <f t="shared" si="11"/>
        <v>0</v>
      </c>
      <c r="P47" s="1721">
        <f t="shared" si="7"/>
        <v>0</v>
      </c>
      <c r="Q47" s="1723">
        <f t="shared" si="11"/>
        <v>0</v>
      </c>
    </row>
    <row r="48" spans="1:17" s="1021" customFormat="1" x14ac:dyDescent="0.2">
      <c r="A48" s="1574"/>
      <c r="B48" s="1513" t="s">
        <v>248</v>
      </c>
      <c r="C48" s="1513" t="s">
        <v>1185</v>
      </c>
      <c r="D48" s="1680"/>
      <c r="E48" s="1721">
        <f>SUM(E49:E54)</f>
        <v>0</v>
      </c>
      <c r="F48" s="1721">
        <f>SUM(F49:F54)</f>
        <v>0</v>
      </c>
      <c r="G48" s="1721">
        <f>SUM(G49:G54)</f>
        <v>0</v>
      </c>
      <c r="H48" s="1721">
        <f>SUM(H49:H54)</f>
        <v>0</v>
      </c>
      <c r="I48" s="1721">
        <f t="shared" si="5"/>
        <v>0</v>
      </c>
      <c r="J48" s="1721">
        <f t="shared" ref="J48:Q48" si="12">SUM(J49:J54)</f>
        <v>0</v>
      </c>
      <c r="K48" s="1721">
        <f t="shared" si="12"/>
        <v>0</v>
      </c>
      <c r="L48" s="1721">
        <f t="shared" si="12"/>
        <v>0</v>
      </c>
      <c r="M48" s="1721">
        <f t="shared" si="12"/>
        <v>0</v>
      </c>
      <c r="N48" s="1721">
        <f t="shared" si="12"/>
        <v>0</v>
      </c>
      <c r="O48" s="1721">
        <f t="shared" si="12"/>
        <v>0</v>
      </c>
      <c r="P48" s="1721">
        <f t="shared" si="7"/>
        <v>0</v>
      </c>
      <c r="Q48" s="1723">
        <f t="shared" si="12"/>
        <v>0</v>
      </c>
    </row>
    <row r="49" spans="1:17" s="1021" customFormat="1" x14ac:dyDescent="0.2">
      <c r="A49" s="1574"/>
      <c r="B49" s="1513"/>
      <c r="C49" s="1513" t="s">
        <v>1242</v>
      </c>
      <c r="D49" s="1681" t="s">
        <v>1233</v>
      </c>
      <c r="E49" s="1721"/>
      <c r="F49" s="1721"/>
      <c r="G49" s="1721"/>
      <c r="H49" s="1721"/>
      <c r="I49" s="1721">
        <f t="shared" si="5"/>
        <v>0</v>
      </c>
      <c r="J49" s="1721"/>
      <c r="K49" s="1721"/>
      <c r="L49" s="1721"/>
      <c r="M49" s="1721"/>
      <c r="N49" s="1721"/>
      <c r="O49" s="1721"/>
      <c r="P49" s="1721">
        <f t="shared" si="7"/>
        <v>0</v>
      </c>
      <c r="Q49" s="1723"/>
    </row>
    <row r="50" spans="1:17" s="1021" customFormat="1" x14ac:dyDescent="0.2">
      <c r="A50" s="1574"/>
      <c r="B50" s="1513"/>
      <c r="C50" s="1513" t="s">
        <v>1243</v>
      </c>
      <c r="D50" s="1514" t="s">
        <v>1234</v>
      </c>
      <c r="E50" s="1721"/>
      <c r="F50" s="1721"/>
      <c r="G50" s="1721"/>
      <c r="H50" s="1721"/>
      <c r="I50" s="1721">
        <f t="shared" si="5"/>
        <v>0</v>
      </c>
      <c r="J50" s="1721"/>
      <c r="K50" s="1721"/>
      <c r="L50" s="1721"/>
      <c r="M50" s="1721"/>
      <c r="N50" s="1721"/>
      <c r="O50" s="1721"/>
      <c r="P50" s="1721">
        <f t="shared" si="7"/>
        <v>0</v>
      </c>
      <c r="Q50" s="1723"/>
    </row>
    <row r="51" spans="1:17" s="1021" customFormat="1" x14ac:dyDescent="0.2">
      <c r="A51" s="1574"/>
      <c r="B51" s="1513"/>
      <c r="C51" s="1513" t="s">
        <v>1244</v>
      </c>
      <c r="D51" s="1514" t="s">
        <v>1235</v>
      </c>
      <c r="E51" s="1721"/>
      <c r="F51" s="1721"/>
      <c r="G51" s="1721"/>
      <c r="H51" s="1721"/>
      <c r="I51" s="1721">
        <f t="shared" si="5"/>
        <v>0</v>
      </c>
      <c r="J51" s="1721"/>
      <c r="K51" s="1721"/>
      <c r="L51" s="1721"/>
      <c r="M51" s="1721"/>
      <c r="N51" s="1721"/>
      <c r="O51" s="1721"/>
      <c r="P51" s="1721">
        <f t="shared" si="7"/>
        <v>0</v>
      </c>
      <c r="Q51" s="1723"/>
    </row>
    <row r="52" spans="1:17" s="1021" customFormat="1" x14ac:dyDescent="0.2">
      <c r="A52" s="1574"/>
      <c r="B52" s="1513"/>
      <c r="C52" s="1513" t="s">
        <v>1245</v>
      </c>
      <c r="D52" s="1514" t="s">
        <v>1236</v>
      </c>
      <c r="E52" s="1721"/>
      <c r="F52" s="1721"/>
      <c r="G52" s="1721"/>
      <c r="H52" s="1721"/>
      <c r="I52" s="1721">
        <f t="shared" si="5"/>
        <v>0</v>
      </c>
      <c r="J52" s="1721"/>
      <c r="K52" s="1721"/>
      <c r="L52" s="1721"/>
      <c r="M52" s="1721"/>
      <c r="N52" s="1721"/>
      <c r="O52" s="1721"/>
      <c r="P52" s="1721">
        <f t="shared" si="7"/>
        <v>0</v>
      </c>
      <c r="Q52" s="1723"/>
    </row>
    <row r="53" spans="1:17" s="1021" customFormat="1" x14ac:dyDescent="0.2">
      <c r="A53" s="1574"/>
      <c r="B53" s="1513"/>
      <c r="C53" s="1513" t="s">
        <v>1246</v>
      </c>
      <c r="D53" s="1514" t="s">
        <v>1237</v>
      </c>
      <c r="E53" s="1721"/>
      <c r="F53" s="1721"/>
      <c r="G53" s="1721"/>
      <c r="H53" s="1721"/>
      <c r="I53" s="1721">
        <f t="shared" si="5"/>
        <v>0</v>
      </c>
      <c r="J53" s="1721"/>
      <c r="K53" s="1721"/>
      <c r="L53" s="1721"/>
      <c r="M53" s="1721"/>
      <c r="N53" s="1721"/>
      <c r="O53" s="1721"/>
      <c r="P53" s="1721">
        <f t="shared" si="7"/>
        <v>0</v>
      </c>
      <c r="Q53" s="1723"/>
    </row>
    <row r="54" spans="1:17" s="1021" customFormat="1" x14ac:dyDescent="0.2">
      <c r="A54" s="1574"/>
      <c r="B54" s="1513"/>
      <c r="C54" s="1513" t="s">
        <v>1247</v>
      </c>
      <c r="D54" s="1514" t="s">
        <v>46</v>
      </c>
      <c r="E54" s="1721"/>
      <c r="F54" s="1721"/>
      <c r="G54" s="1721"/>
      <c r="H54" s="1721"/>
      <c r="I54" s="1721">
        <f t="shared" si="5"/>
        <v>0</v>
      </c>
      <c r="J54" s="1721"/>
      <c r="K54" s="1721"/>
      <c r="L54" s="1721"/>
      <c r="M54" s="1721"/>
      <c r="N54" s="1721"/>
      <c r="O54" s="1721"/>
      <c r="P54" s="1721">
        <f t="shared" si="7"/>
        <v>0</v>
      </c>
      <c r="Q54" s="1723"/>
    </row>
    <row r="55" spans="1:17" s="1021" customFormat="1" x14ac:dyDescent="0.2">
      <c r="A55" s="1574"/>
      <c r="B55" s="1513" t="s">
        <v>249</v>
      </c>
      <c r="C55" s="1513" t="s">
        <v>1186</v>
      </c>
      <c r="D55" s="1514"/>
      <c r="E55" s="1721">
        <f>SUM(E56:E61)</f>
        <v>0</v>
      </c>
      <c r="F55" s="1721">
        <f>SUM(F56:F61)</f>
        <v>0</v>
      </c>
      <c r="G55" s="1721">
        <f>SUM(G56:G61)</f>
        <v>0</v>
      </c>
      <c r="H55" s="1721">
        <f>SUM(H56:H61)</f>
        <v>0</v>
      </c>
      <c r="I55" s="1721">
        <f t="shared" si="5"/>
        <v>0</v>
      </c>
      <c r="J55" s="1721">
        <f t="shared" ref="J55:Q55" si="13">SUM(J56:J61)</f>
        <v>0</v>
      </c>
      <c r="K55" s="1721">
        <f t="shared" si="13"/>
        <v>0</v>
      </c>
      <c r="L55" s="1721">
        <f t="shared" si="13"/>
        <v>0</v>
      </c>
      <c r="M55" s="1721">
        <f t="shared" si="13"/>
        <v>0</v>
      </c>
      <c r="N55" s="1721">
        <f t="shared" si="13"/>
        <v>0</v>
      </c>
      <c r="O55" s="1721">
        <f t="shared" si="13"/>
        <v>0</v>
      </c>
      <c r="P55" s="1721">
        <f t="shared" si="7"/>
        <v>0</v>
      </c>
      <c r="Q55" s="1723">
        <f t="shared" si="13"/>
        <v>0</v>
      </c>
    </row>
    <row r="56" spans="1:17" s="1021" customFormat="1" x14ac:dyDescent="0.2">
      <c r="A56" s="1574"/>
      <c r="B56" s="1513"/>
      <c r="C56" s="1513" t="s">
        <v>1248</v>
      </c>
      <c r="D56" s="1681" t="s">
        <v>1233</v>
      </c>
      <c r="E56" s="1721"/>
      <c r="F56" s="1721"/>
      <c r="G56" s="1721"/>
      <c r="H56" s="1721"/>
      <c r="I56" s="1721">
        <f t="shared" si="5"/>
        <v>0</v>
      </c>
      <c r="J56" s="1721"/>
      <c r="K56" s="1721"/>
      <c r="L56" s="1721"/>
      <c r="M56" s="1721"/>
      <c r="N56" s="1721"/>
      <c r="O56" s="1721"/>
      <c r="P56" s="1721">
        <f t="shared" si="7"/>
        <v>0</v>
      </c>
      <c r="Q56" s="1723"/>
    </row>
    <row r="57" spans="1:17" s="1021" customFormat="1" x14ac:dyDescent="0.2">
      <c r="A57" s="1574"/>
      <c r="B57" s="1513"/>
      <c r="C57" s="1513" t="s">
        <v>1249</v>
      </c>
      <c r="D57" s="1514" t="s">
        <v>1234</v>
      </c>
      <c r="E57" s="1721"/>
      <c r="F57" s="1721"/>
      <c r="G57" s="1721"/>
      <c r="H57" s="1721"/>
      <c r="I57" s="1721">
        <f t="shared" si="5"/>
        <v>0</v>
      </c>
      <c r="J57" s="1721"/>
      <c r="K57" s="1721"/>
      <c r="L57" s="1721"/>
      <c r="M57" s="1721"/>
      <c r="N57" s="1721"/>
      <c r="O57" s="1721"/>
      <c r="P57" s="1721">
        <f t="shared" si="7"/>
        <v>0</v>
      </c>
      <c r="Q57" s="1723"/>
    </row>
    <row r="58" spans="1:17" s="1021" customFormat="1" x14ac:dyDescent="0.2">
      <c r="A58" s="1574"/>
      <c r="B58" s="1513"/>
      <c r="C58" s="1513" t="s">
        <v>1250</v>
      </c>
      <c r="D58" s="1514" t="s">
        <v>1235</v>
      </c>
      <c r="E58" s="1721"/>
      <c r="F58" s="1721"/>
      <c r="G58" s="1721"/>
      <c r="H58" s="1721"/>
      <c r="I58" s="1721">
        <f t="shared" si="5"/>
        <v>0</v>
      </c>
      <c r="J58" s="1721"/>
      <c r="K58" s="1721"/>
      <c r="L58" s="1721"/>
      <c r="M58" s="1721"/>
      <c r="N58" s="1721"/>
      <c r="O58" s="1721"/>
      <c r="P58" s="1721">
        <f t="shared" si="7"/>
        <v>0</v>
      </c>
      <c r="Q58" s="1723"/>
    </row>
    <row r="59" spans="1:17" s="1021" customFormat="1" x14ac:dyDescent="0.2">
      <c r="A59" s="1574"/>
      <c r="B59" s="1513"/>
      <c r="C59" s="1513" t="s">
        <v>1251</v>
      </c>
      <c r="D59" s="1514" t="s">
        <v>1236</v>
      </c>
      <c r="E59" s="1721"/>
      <c r="F59" s="1721"/>
      <c r="G59" s="1721"/>
      <c r="H59" s="1721"/>
      <c r="I59" s="1721">
        <f t="shared" si="5"/>
        <v>0</v>
      </c>
      <c r="J59" s="1721"/>
      <c r="K59" s="1721"/>
      <c r="L59" s="1721"/>
      <c r="M59" s="1721"/>
      <c r="N59" s="1721"/>
      <c r="O59" s="1721"/>
      <c r="P59" s="1721">
        <f t="shared" si="7"/>
        <v>0</v>
      </c>
      <c r="Q59" s="1723"/>
    </row>
    <row r="60" spans="1:17" s="1021" customFormat="1" x14ac:dyDescent="0.2">
      <c r="A60" s="1574"/>
      <c r="B60" s="1513"/>
      <c r="C60" s="1513" t="s">
        <v>1252</v>
      </c>
      <c r="D60" s="1514" t="s">
        <v>1237</v>
      </c>
      <c r="E60" s="1721"/>
      <c r="F60" s="1721"/>
      <c r="G60" s="1721"/>
      <c r="H60" s="1721"/>
      <c r="I60" s="1721">
        <f t="shared" si="5"/>
        <v>0</v>
      </c>
      <c r="J60" s="1721"/>
      <c r="K60" s="1721"/>
      <c r="L60" s="1721"/>
      <c r="M60" s="1721"/>
      <c r="N60" s="1721"/>
      <c r="O60" s="1721"/>
      <c r="P60" s="1721">
        <f t="shared" si="7"/>
        <v>0</v>
      </c>
      <c r="Q60" s="1723"/>
    </row>
    <row r="61" spans="1:17" s="1021" customFormat="1" x14ac:dyDescent="0.2">
      <c r="A61" s="1574"/>
      <c r="B61" s="1513"/>
      <c r="C61" s="1513" t="s">
        <v>1253</v>
      </c>
      <c r="D61" s="1514" t="s">
        <v>46</v>
      </c>
      <c r="E61" s="1721"/>
      <c r="F61" s="1721"/>
      <c r="G61" s="1721"/>
      <c r="H61" s="1721"/>
      <c r="I61" s="1721">
        <f t="shared" si="5"/>
        <v>0</v>
      </c>
      <c r="J61" s="1721"/>
      <c r="K61" s="1721"/>
      <c r="L61" s="1721"/>
      <c r="M61" s="1721"/>
      <c r="N61" s="1721"/>
      <c r="O61" s="1721"/>
      <c r="P61" s="1721">
        <f t="shared" si="7"/>
        <v>0</v>
      </c>
      <c r="Q61" s="1723"/>
    </row>
    <row r="62" spans="1:17" s="1021" customFormat="1" x14ac:dyDescent="0.2">
      <c r="A62" s="1574"/>
      <c r="B62" s="1513" t="s">
        <v>250</v>
      </c>
      <c r="C62" s="1513" t="s">
        <v>1187</v>
      </c>
      <c r="D62" s="1514"/>
      <c r="E62" s="1721">
        <f>SUM(E63:E68)</f>
        <v>0</v>
      </c>
      <c r="F62" s="1721">
        <f>SUM(F63:F68)</f>
        <v>0</v>
      </c>
      <c r="G62" s="1721">
        <f>SUM(G63:G68)</f>
        <v>0</v>
      </c>
      <c r="H62" s="1721">
        <f>SUM(H63:H68)</f>
        <v>0</v>
      </c>
      <c r="I62" s="1721">
        <f t="shared" si="5"/>
        <v>0</v>
      </c>
      <c r="J62" s="1721">
        <f t="shared" ref="J62:Q62" si="14">SUM(J63:J68)</f>
        <v>0</v>
      </c>
      <c r="K62" s="1721">
        <f t="shared" si="14"/>
        <v>0</v>
      </c>
      <c r="L62" s="1721">
        <f t="shared" si="14"/>
        <v>0</v>
      </c>
      <c r="M62" s="1721">
        <f t="shared" si="14"/>
        <v>0</v>
      </c>
      <c r="N62" s="1721">
        <f t="shared" si="14"/>
        <v>0</v>
      </c>
      <c r="O62" s="1721">
        <f t="shared" si="14"/>
        <v>0</v>
      </c>
      <c r="P62" s="1721">
        <f t="shared" si="7"/>
        <v>0</v>
      </c>
      <c r="Q62" s="1723">
        <f t="shared" si="14"/>
        <v>0</v>
      </c>
    </row>
    <row r="63" spans="1:17" s="1021" customFormat="1" x14ac:dyDescent="0.2">
      <c r="A63" s="1574"/>
      <c r="B63" s="1513"/>
      <c r="C63" s="1513" t="s">
        <v>1217</v>
      </c>
      <c r="D63" s="1681" t="s">
        <v>1233</v>
      </c>
      <c r="E63" s="1721"/>
      <c r="F63" s="1721"/>
      <c r="G63" s="1721"/>
      <c r="H63" s="1721"/>
      <c r="I63" s="1721">
        <f t="shared" si="5"/>
        <v>0</v>
      </c>
      <c r="J63" s="1721"/>
      <c r="K63" s="1721"/>
      <c r="L63" s="1721"/>
      <c r="M63" s="1721"/>
      <c r="N63" s="1721"/>
      <c r="O63" s="1721"/>
      <c r="P63" s="1721">
        <f t="shared" si="7"/>
        <v>0</v>
      </c>
      <c r="Q63" s="1723"/>
    </row>
    <row r="64" spans="1:17" s="1021" customFormat="1" x14ac:dyDescent="0.2">
      <c r="A64" s="1574"/>
      <c r="B64" s="1513"/>
      <c r="C64" s="1513" t="s">
        <v>1218</v>
      </c>
      <c r="D64" s="1514" t="s">
        <v>1234</v>
      </c>
      <c r="E64" s="1721"/>
      <c r="F64" s="1721"/>
      <c r="G64" s="1721"/>
      <c r="H64" s="1721"/>
      <c r="I64" s="1721">
        <f t="shared" si="5"/>
        <v>0</v>
      </c>
      <c r="J64" s="1721"/>
      <c r="K64" s="1721"/>
      <c r="L64" s="1721"/>
      <c r="M64" s="1721"/>
      <c r="N64" s="1721"/>
      <c r="O64" s="1721"/>
      <c r="P64" s="1721">
        <f t="shared" si="7"/>
        <v>0</v>
      </c>
      <c r="Q64" s="1723"/>
    </row>
    <row r="65" spans="1:17" s="1021" customFormat="1" x14ac:dyDescent="0.2">
      <c r="A65" s="1574"/>
      <c r="B65" s="1513"/>
      <c r="C65" s="1513" t="s">
        <v>1219</v>
      </c>
      <c r="D65" s="1514" t="s">
        <v>1235</v>
      </c>
      <c r="E65" s="1721"/>
      <c r="F65" s="1721"/>
      <c r="G65" s="1721"/>
      <c r="H65" s="1721"/>
      <c r="I65" s="1721">
        <f t="shared" si="5"/>
        <v>0</v>
      </c>
      <c r="J65" s="1721"/>
      <c r="K65" s="1721"/>
      <c r="L65" s="1721"/>
      <c r="M65" s="1721"/>
      <c r="N65" s="1721"/>
      <c r="O65" s="1721"/>
      <c r="P65" s="1721">
        <f t="shared" si="7"/>
        <v>0</v>
      </c>
      <c r="Q65" s="1723"/>
    </row>
    <row r="66" spans="1:17" s="1021" customFormat="1" x14ac:dyDescent="0.2">
      <c r="A66" s="1574"/>
      <c r="B66" s="1513"/>
      <c r="C66" s="1513" t="s">
        <v>1220</v>
      </c>
      <c r="D66" s="1514" t="s">
        <v>1236</v>
      </c>
      <c r="E66" s="1721"/>
      <c r="F66" s="1721"/>
      <c r="G66" s="1721"/>
      <c r="H66" s="1721"/>
      <c r="I66" s="1721">
        <f t="shared" si="5"/>
        <v>0</v>
      </c>
      <c r="J66" s="1721"/>
      <c r="K66" s="1721"/>
      <c r="L66" s="1721"/>
      <c r="M66" s="1721"/>
      <c r="N66" s="1721"/>
      <c r="O66" s="1721"/>
      <c r="P66" s="1721">
        <f t="shared" si="7"/>
        <v>0</v>
      </c>
      <c r="Q66" s="1723"/>
    </row>
    <row r="67" spans="1:17" s="1021" customFormat="1" x14ac:dyDescent="0.2">
      <c r="A67" s="1574"/>
      <c r="B67" s="1513"/>
      <c r="C67" s="1513" t="s">
        <v>1221</v>
      </c>
      <c r="D67" s="1514" t="s">
        <v>1237</v>
      </c>
      <c r="E67" s="1721"/>
      <c r="F67" s="1721"/>
      <c r="G67" s="1721"/>
      <c r="H67" s="1721"/>
      <c r="I67" s="1721">
        <f t="shared" si="5"/>
        <v>0</v>
      </c>
      <c r="J67" s="1721"/>
      <c r="K67" s="1721"/>
      <c r="L67" s="1721"/>
      <c r="M67" s="1721"/>
      <c r="N67" s="1721"/>
      <c r="O67" s="1721"/>
      <c r="P67" s="1721">
        <f t="shared" si="7"/>
        <v>0</v>
      </c>
      <c r="Q67" s="1723"/>
    </row>
    <row r="68" spans="1:17" s="1021" customFormat="1" x14ac:dyDescent="0.2">
      <c r="A68" s="1574"/>
      <c r="B68" s="1513"/>
      <c r="C68" s="1513" t="s">
        <v>1222</v>
      </c>
      <c r="D68" s="1514" t="s">
        <v>46</v>
      </c>
      <c r="E68" s="1721"/>
      <c r="F68" s="1721"/>
      <c r="G68" s="1721"/>
      <c r="H68" s="1721"/>
      <c r="I68" s="1721">
        <f t="shared" si="5"/>
        <v>0</v>
      </c>
      <c r="J68" s="1721"/>
      <c r="K68" s="1721"/>
      <c r="L68" s="1721"/>
      <c r="M68" s="1721"/>
      <c r="N68" s="1721"/>
      <c r="O68" s="1721"/>
      <c r="P68" s="1721">
        <f t="shared" si="7"/>
        <v>0</v>
      </c>
      <c r="Q68" s="1723"/>
    </row>
    <row r="69" spans="1:17" s="1021" customFormat="1" x14ac:dyDescent="0.2">
      <c r="A69" s="1574"/>
      <c r="B69" s="1513" t="s">
        <v>456</v>
      </c>
      <c r="C69" s="1513" t="s">
        <v>1188</v>
      </c>
      <c r="D69" s="1514"/>
      <c r="E69" s="1721">
        <f>SUM(E70:E75)</f>
        <v>0</v>
      </c>
      <c r="F69" s="1721">
        <f>SUM(F70:F75)</f>
        <v>0</v>
      </c>
      <c r="G69" s="1721">
        <f>SUM(G70:G75)</f>
        <v>0</v>
      </c>
      <c r="H69" s="1721">
        <f>SUM(H70:H75)</f>
        <v>0</v>
      </c>
      <c r="I69" s="1721">
        <f t="shared" si="5"/>
        <v>0</v>
      </c>
      <c r="J69" s="1721">
        <f t="shared" ref="J69:Q69" si="15">SUM(J70:J75)</f>
        <v>0</v>
      </c>
      <c r="K69" s="1721">
        <f t="shared" si="15"/>
        <v>0</v>
      </c>
      <c r="L69" s="1721">
        <f t="shared" si="15"/>
        <v>0</v>
      </c>
      <c r="M69" s="1721">
        <f t="shared" si="15"/>
        <v>0</v>
      </c>
      <c r="N69" s="1721">
        <f t="shared" si="15"/>
        <v>0</v>
      </c>
      <c r="O69" s="1721">
        <f t="shared" si="15"/>
        <v>0</v>
      </c>
      <c r="P69" s="1721">
        <f t="shared" si="7"/>
        <v>0</v>
      </c>
      <c r="Q69" s="1723">
        <f t="shared" si="15"/>
        <v>0</v>
      </c>
    </row>
    <row r="70" spans="1:17" s="1021" customFormat="1" x14ac:dyDescent="0.2">
      <c r="A70" s="1574"/>
      <c r="B70" s="1513"/>
      <c r="C70" s="1513" t="s">
        <v>1223</v>
      </c>
      <c r="D70" s="1681" t="s">
        <v>1233</v>
      </c>
      <c r="E70" s="1721"/>
      <c r="F70" s="1721"/>
      <c r="G70" s="1721"/>
      <c r="H70" s="1721"/>
      <c r="I70" s="1721">
        <f t="shared" si="5"/>
        <v>0</v>
      </c>
      <c r="J70" s="1721"/>
      <c r="K70" s="1721"/>
      <c r="L70" s="1721"/>
      <c r="M70" s="1721"/>
      <c r="N70" s="1721"/>
      <c r="O70" s="1721"/>
      <c r="P70" s="1721">
        <f t="shared" si="7"/>
        <v>0</v>
      </c>
      <c r="Q70" s="1723"/>
    </row>
    <row r="71" spans="1:17" s="1021" customFormat="1" x14ac:dyDescent="0.2">
      <c r="A71" s="1574"/>
      <c r="B71" s="1513"/>
      <c r="C71" s="1513" t="s">
        <v>1224</v>
      </c>
      <c r="D71" s="1514" t="s">
        <v>1234</v>
      </c>
      <c r="E71" s="1721"/>
      <c r="F71" s="1721"/>
      <c r="G71" s="1721"/>
      <c r="H71" s="1721"/>
      <c r="I71" s="1721">
        <f t="shared" si="5"/>
        <v>0</v>
      </c>
      <c r="J71" s="1721"/>
      <c r="K71" s="1721"/>
      <c r="L71" s="1721"/>
      <c r="M71" s="1721"/>
      <c r="N71" s="1721"/>
      <c r="O71" s="1721"/>
      <c r="P71" s="1721">
        <f t="shared" si="7"/>
        <v>0</v>
      </c>
      <c r="Q71" s="1723"/>
    </row>
    <row r="72" spans="1:17" s="1021" customFormat="1" x14ac:dyDescent="0.2">
      <c r="A72" s="1574"/>
      <c r="B72" s="1513"/>
      <c r="C72" s="1513" t="s">
        <v>1238</v>
      </c>
      <c r="D72" s="1514" t="s">
        <v>1235</v>
      </c>
      <c r="E72" s="1721"/>
      <c r="F72" s="1721"/>
      <c r="G72" s="1721"/>
      <c r="H72" s="1721"/>
      <c r="I72" s="1721">
        <f t="shared" si="5"/>
        <v>0</v>
      </c>
      <c r="J72" s="1721"/>
      <c r="K72" s="1721"/>
      <c r="L72" s="1721"/>
      <c r="M72" s="1721"/>
      <c r="N72" s="1721"/>
      <c r="O72" s="1721"/>
      <c r="P72" s="1721">
        <f t="shared" si="7"/>
        <v>0</v>
      </c>
      <c r="Q72" s="1723"/>
    </row>
    <row r="73" spans="1:17" s="1021" customFormat="1" x14ac:dyDescent="0.2">
      <c r="A73" s="1574"/>
      <c r="B73" s="1513"/>
      <c r="C73" s="1513" t="s">
        <v>1239</v>
      </c>
      <c r="D73" s="1514" t="s">
        <v>1236</v>
      </c>
      <c r="E73" s="1721"/>
      <c r="F73" s="1721"/>
      <c r="G73" s="1721"/>
      <c r="H73" s="1721"/>
      <c r="I73" s="1721">
        <f t="shared" si="5"/>
        <v>0</v>
      </c>
      <c r="J73" s="1721"/>
      <c r="K73" s="1721"/>
      <c r="L73" s="1721"/>
      <c r="M73" s="1721"/>
      <c r="N73" s="1721"/>
      <c r="O73" s="1721"/>
      <c r="P73" s="1721">
        <f t="shared" si="7"/>
        <v>0</v>
      </c>
      <c r="Q73" s="1723"/>
    </row>
    <row r="74" spans="1:17" s="1021" customFormat="1" x14ac:dyDescent="0.2">
      <c r="A74" s="1574"/>
      <c r="B74" s="1513"/>
      <c r="C74" s="1513" t="s">
        <v>1240</v>
      </c>
      <c r="D74" s="1514" t="s">
        <v>1237</v>
      </c>
      <c r="E74" s="1721"/>
      <c r="F74" s="1721"/>
      <c r="G74" s="1721"/>
      <c r="H74" s="1721"/>
      <c r="I74" s="1721">
        <f t="shared" si="5"/>
        <v>0</v>
      </c>
      <c r="J74" s="1721"/>
      <c r="K74" s="1721"/>
      <c r="L74" s="1721"/>
      <c r="M74" s="1721"/>
      <c r="N74" s="1721"/>
      <c r="O74" s="1721"/>
      <c r="P74" s="1721">
        <f t="shared" si="7"/>
        <v>0</v>
      </c>
      <c r="Q74" s="1723"/>
    </row>
    <row r="75" spans="1:17" s="1021" customFormat="1" x14ac:dyDescent="0.2">
      <c r="A75" s="1574"/>
      <c r="B75" s="1513"/>
      <c r="C75" s="1513" t="s">
        <v>1241</v>
      </c>
      <c r="D75" s="1514" t="s">
        <v>46</v>
      </c>
      <c r="E75" s="1721"/>
      <c r="F75" s="1721"/>
      <c r="G75" s="1721"/>
      <c r="H75" s="1721"/>
      <c r="I75" s="1721">
        <f t="shared" si="5"/>
        <v>0</v>
      </c>
      <c r="J75" s="1721"/>
      <c r="K75" s="1721"/>
      <c r="L75" s="1721"/>
      <c r="M75" s="1721"/>
      <c r="N75" s="1721"/>
      <c r="O75" s="1721"/>
      <c r="P75" s="1721">
        <f t="shared" si="7"/>
        <v>0</v>
      </c>
      <c r="Q75" s="1723"/>
    </row>
    <row r="76" spans="1:17" s="1021" customFormat="1" x14ac:dyDescent="0.2">
      <c r="A76" s="1571">
        <v>13</v>
      </c>
      <c r="B76" s="1513" t="s">
        <v>1189</v>
      </c>
      <c r="C76" s="1513"/>
      <c r="D76" s="1514"/>
      <c r="E76" s="1721">
        <f>E77+E84+E91</f>
        <v>0</v>
      </c>
      <c r="F76" s="1721">
        <f>F77+F84+F91</f>
        <v>0</v>
      </c>
      <c r="G76" s="1721">
        <f>G77+G84+G91</f>
        <v>0</v>
      </c>
      <c r="H76" s="1721">
        <f>H77+H84+H91</f>
        <v>0</v>
      </c>
      <c r="I76" s="1721">
        <f t="shared" si="5"/>
        <v>0</v>
      </c>
      <c r="J76" s="1721">
        <f t="shared" ref="J76:Q76" si="16">J77+J84+J91</f>
        <v>0</v>
      </c>
      <c r="K76" s="1721">
        <f t="shared" si="16"/>
        <v>0</v>
      </c>
      <c r="L76" s="1721">
        <f t="shared" si="16"/>
        <v>0</v>
      </c>
      <c r="M76" s="1721">
        <f t="shared" si="16"/>
        <v>0</v>
      </c>
      <c r="N76" s="1721">
        <f t="shared" si="16"/>
        <v>0</v>
      </c>
      <c r="O76" s="1721">
        <f t="shared" si="16"/>
        <v>0</v>
      </c>
      <c r="P76" s="1721">
        <f t="shared" si="7"/>
        <v>0</v>
      </c>
      <c r="Q76" s="1723">
        <f t="shared" si="16"/>
        <v>0</v>
      </c>
    </row>
    <row r="77" spans="1:17" s="1021" customFormat="1" x14ac:dyDescent="0.2">
      <c r="A77" s="1574"/>
      <c r="B77" s="1513" t="s">
        <v>248</v>
      </c>
      <c r="C77" s="1513" t="s">
        <v>467</v>
      </c>
      <c r="D77" s="1680"/>
      <c r="E77" s="1721">
        <f>SUM(E78:E83)</f>
        <v>0</v>
      </c>
      <c r="F77" s="1721">
        <f>SUM(F78:F83)</f>
        <v>0</v>
      </c>
      <c r="G77" s="1721">
        <f>SUM(G78:G83)</f>
        <v>0</v>
      </c>
      <c r="H77" s="1721">
        <f>SUM(H78:H83)</f>
        <v>0</v>
      </c>
      <c r="I77" s="1721">
        <f t="shared" si="5"/>
        <v>0</v>
      </c>
      <c r="J77" s="1721">
        <f t="shared" ref="J77:Q77" si="17">SUM(J78:J83)</f>
        <v>0</v>
      </c>
      <c r="K77" s="1721">
        <f t="shared" si="17"/>
        <v>0</v>
      </c>
      <c r="L77" s="1721">
        <f t="shared" si="17"/>
        <v>0</v>
      </c>
      <c r="M77" s="1721">
        <f t="shared" si="17"/>
        <v>0</v>
      </c>
      <c r="N77" s="1721">
        <f t="shared" si="17"/>
        <v>0</v>
      </c>
      <c r="O77" s="1721">
        <f t="shared" si="17"/>
        <v>0</v>
      </c>
      <c r="P77" s="1721">
        <f t="shared" si="7"/>
        <v>0</v>
      </c>
      <c r="Q77" s="1723">
        <f t="shared" si="17"/>
        <v>0</v>
      </c>
    </row>
    <row r="78" spans="1:17" s="1021" customFormat="1" x14ac:dyDescent="0.2">
      <c r="A78" s="1574"/>
      <c r="B78" s="1513"/>
      <c r="C78" s="1513" t="s">
        <v>1242</v>
      </c>
      <c r="D78" s="1681" t="s">
        <v>1233</v>
      </c>
      <c r="E78" s="1721"/>
      <c r="F78" s="1721"/>
      <c r="G78" s="1721"/>
      <c r="H78" s="1721"/>
      <c r="I78" s="1721">
        <f t="shared" si="5"/>
        <v>0</v>
      </c>
      <c r="J78" s="1721"/>
      <c r="K78" s="1721"/>
      <c r="L78" s="1721"/>
      <c r="M78" s="1721"/>
      <c r="N78" s="1721"/>
      <c r="O78" s="1721"/>
      <c r="P78" s="1721">
        <f t="shared" si="7"/>
        <v>0</v>
      </c>
      <c r="Q78" s="1723"/>
    </row>
    <row r="79" spans="1:17" s="1021" customFormat="1" x14ac:dyDescent="0.2">
      <c r="A79" s="1574"/>
      <c r="B79" s="1513"/>
      <c r="C79" s="1513" t="s">
        <v>1243</v>
      </c>
      <c r="D79" s="1514" t="s">
        <v>1234</v>
      </c>
      <c r="E79" s="1721"/>
      <c r="F79" s="1721"/>
      <c r="G79" s="1721"/>
      <c r="H79" s="1721"/>
      <c r="I79" s="1721">
        <f t="shared" si="5"/>
        <v>0</v>
      </c>
      <c r="J79" s="1721"/>
      <c r="K79" s="1721"/>
      <c r="L79" s="1721"/>
      <c r="M79" s="1721"/>
      <c r="N79" s="1721"/>
      <c r="O79" s="1721"/>
      <c r="P79" s="1721">
        <f t="shared" si="7"/>
        <v>0</v>
      </c>
      <c r="Q79" s="1723"/>
    </row>
    <row r="80" spans="1:17" s="1021" customFormat="1" x14ac:dyDescent="0.2">
      <c r="A80" s="1574"/>
      <c r="B80" s="1513"/>
      <c r="C80" s="1513" t="s">
        <v>1244</v>
      </c>
      <c r="D80" s="1514" t="s">
        <v>1235</v>
      </c>
      <c r="E80" s="1721"/>
      <c r="F80" s="1721"/>
      <c r="G80" s="1721"/>
      <c r="H80" s="1721"/>
      <c r="I80" s="1721">
        <f t="shared" si="5"/>
        <v>0</v>
      </c>
      <c r="J80" s="1721"/>
      <c r="K80" s="1721"/>
      <c r="L80" s="1721"/>
      <c r="M80" s="1721"/>
      <c r="N80" s="1721"/>
      <c r="O80" s="1721"/>
      <c r="P80" s="1721">
        <f t="shared" si="7"/>
        <v>0</v>
      </c>
      <c r="Q80" s="1723"/>
    </row>
    <row r="81" spans="1:17" s="1021" customFormat="1" x14ac:dyDescent="0.2">
      <c r="A81" s="1574"/>
      <c r="B81" s="1513"/>
      <c r="C81" s="1513" t="s">
        <v>1245</v>
      </c>
      <c r="D81" s="1514" t="s">
        <v>1236</v>
      </c>
      <c r="E81" s="1721"/>
      <c r="F81" s="1721"/>
      <c r="G81" s="1721"/>
      <c r="H81" s="1721"/>
      <c r="I81" s="1721">
        <f t="shared" si="5"/>
        <v>0</v>
      </c>
      <c r="J81" s="1721"/>
      <c r="K81" s="1721"/>
      <c r="L81" s="1721"/>
      <c r="M81" s="1721"/>
      <c r="N81" s="1721"/>
      <c r="O81" s="1721"/>
      <c r="P81" s="1721">
        <f t="shared" si="7"/>
        <v>0</v>
      </c>
      <c r="Q81" s="1723"/>
    </row>
    <row r="82" spans="1:17" s="1021" customFormat="1" x14ac:dyDescent="0.2">
      <c r="A82" s="1574"/>
      <c r="B82" s="1513"/>
      <c r="C82" s="1513" t="s">
        <v>1246</v>
      </c>
      <c r="D82" s="1514" t="s">
        <v>1237</v>
      </c>
      <c r="E82" s="1721"/>
      <c r="F82" s="1721"/>
      <c r="G82" s="1721"/>
      <c r="H82" s="1721"/>
      <c r="I82" s="1721">
        <f t="shared" si="5"/>
        <v>0</v>
      </c>
      <c r="J82" s="1721"/>
      <c r="K82" s="1721"/>
      <c r="L82" s="1721"/>
      <c r="M82" s="1721"/>
      <c r="N82" s="1721"/>
      <c r="O82" s="1721"/>
      <c r="P82" s="1721">
        <f t="shared" si="7"/>
        <v>0</v>
      </c>
      <c r="Q82" s="1723"/>
    </row>
    <row r="83" spans="1:17" s="1021" customFormat="1" x14ac:dyDescent="0.2">
      <c r="A83" s="1574"/>
      <c r="B83" s="1513"/>
      <c r="C83" s="1513" t="s">
        <v>1247</v>
      </c>
      <c r="D83" s="1514" t="s">
        <v>46</v>
      </c>
      <c r="E83" s="1721"/>
      <c r="F83" s="1721"/>
      <c r="G83" s="1721"/>
      <c r="H83" s="1721"/>
      <c r="I83" s="1721">
        <f t="shared" si="5"/>
        <v>0</v>
      </c>
      <c r="J83" s="1721"/>
      <c r="K83" s="1721"/>
      <c r="L83" s="1721"/>
      <c r="M83" s="1721"/>
      <c r="N83" s="1721"/>
      <c r="O83" s="1721"/>
      <c r="P83" s="1721">
        <f t="shared" si="7"/>
        <v>0</v>
      </c>
      <c r="Q83" s="1723"/>
    </row>
    <row r="84" spans="1:17" s="1021" customFormat="1" x14ac:dyDescent="0.2">
      <c r="A84" s="1574"/>
      <c r="B84" s="1513" t="s">
        <v>249</v>
      </c>
      <c r="C84" s="1513" t="s">
        <v>1190</v>
      </c>
      <c r="D84" s="1680"/>
      <c r="E84" s="1721">
        <f>SUM(E85:E90)</f>
        <v>0</v>
      </c>
      <c r="F84" s="1721">
        <f>SUM(F85:F90)</f>
        <v>0</v>
      </c>
      <c r="G84" s="1721">
        <f>SUM(G85:G90)</f>
        <v>0</v>
      </c>
      <c r="H84" s="1721">
        <f>SUM(H85:H90)</f>
        <v>0</v>
      </c>
      <c r="I84" s="1721">
        <f t="shared" si="5"/>
        <v>0</v>
      </c>
      <c r="J84" s="1721">
        <f t="shared" ref="J84:Q84" si="18">SUM(J85:J90)</f>
        <v>0</v>
      </c>
      <c r="K84" s="1721">
        <f t="shared" si="18"/>
        <v>0</v>
      </c>
      <c r="L84" s="1721">
        <f t="shared" si="18"/>
        <v>0</v>
      </c>
      <c r="M84" s="1721">
        <f t="shared" si="18"/>
        <v>0</v>
      </c>
      <c r="N84" s="1721">
        <f t="shared" si="18"/>
        <v>0</v>
      </c>
      <c r="O84" s="1721">
        <f t="shared" si="18"/>
        <v>0</v>
      </c>
      <c r="P84" s="1721">
        <f t="shared" si="7"/>
        <v>0</v>
      </c>
      <c r="Q84" s="1723">
        <f t="shared" si="18"/>
        <v>0</v>
      </c>
    </row>
    <row r="85" spans="1:17" s="1021" customFormat="1" x14ac:dyDescent="0.2">
      <c r="A85" s="1574"/>
      <c r="B85" s="1513"/>
      <c r="C85" s="1513" t="s">
        <v>1248</v>
      </c>
      <c r="D85" s="1681" t="s">
        <v>1233</v>
      </c>
      <c r="E85" s="1721"/>
      <c r="F85" s="1721"/>
      <c r="G85" s="1721"/>
      <c r="H85" s="1721"/>
      <c r="I85" s="1721">
        <f t="shared" si="5"/>
        <v>0</v>
      </c>
      <c r="J85" s="1721"/>
      <c r="K85" s="1721"/>
      <c r="L85" s="1721"/>
      <c r="M85" s="1721"/>
      <c r="N85" s="1721"/>
      <c r="O85" s="1721"/>
      <c r="P85" s="1721">
        <f t="shared" si="7"/>
        <v>0</v>
      </c>
      <c r="Q85" s="1723"/>
    </row>
    <row r="86" spans="1:17" s="1021" customFormat="1" x14ac:dyDescent="0.2">
      <c r="A86" s="1574"/>
      <c r="B86" s="1513"/>
      <c r="C86" s="1513" t="s">
        <v>1249</v>
      </c>
      <c r="D86" s="1514" t="s">
        <v>1234</v>
      </c>
      <c r="E86" s="1721"/>
      <c r="F86" s="1721"/>
      <c r="G86" s="1721"/>
      <c r="H86" s="1721"/>
      <c r="I86" s="1721">
        <f t="shared" si="5"/>
        <v>0</v>
      </c>
      <c r="J86" s="1721"/>
      <c r="K86" s="1721"/>
      <c r="L86" s="1721"/>
      <c r="M86" s="1721"/>
      <c r="N86" s="1721"/>
      <c r="O86" s="1721"/>
      <c r="P86" s="1721">
        <f t="shared" si="7"/>
        <v>0</v>
      </c>
      <c r="Q86" s="1723"/>
    </row>
    <row r="87" spans="1:17" s="1021" customFormat="1" x14ac:dyDescent="0.2">
      <c r="A87" s="1574"/>
      <c r="B87" s="1513"/>
      <c r="C87" s="1513" t="s">
        <v>1250</v>
      </c>
      <c r="D87" s="1514" t="s">
        <v>1235</v>
      </c>
      <c r="E87" s="1721"/>
      <c r="F87" s="1721"/>
      <c r="G87" s="1721"/>
      <c r="H87" s="1721"/>
      <c r="I87" s="1721">
        <f t="shared" si="5"/>
        <v>0</v>
      </c>
      <c r="J87" s="1721"/>
      <c r="K87" s="1721"/>
      <c r="L87" s="1721"/>
      <c r="M87" s="1721"/>
      <c r="N87" s="1721"/>
      <c r="O87" s="1721"/>
      <c r="P87" s="1721">
        <f t="shared" si="7"/>
        <v>0</v>
      </c>
      <c r="Q87" s="1723"/>
    </row>
    <row r="88" spans="1:17" s="1021" customFormat="1" x14ac:dyDescent="0.2">
      <c r="A88" s="1574"/>
      <c r="B88" s="1513"/>
      <c r="C88" s="1513" t="s">
        <v>1251</v>
      </c>
      <c r="D88" s="1514" t="s">
        <v>1236</v>
      </c>
      <c r="E88" s="1721"/>
      <c r="F88" s="1721"/>
      <c r="G88" s="1721"/>
      <c r="H88" s="1721"/>
      <c r="I88" s="1721">
        <f t="shared" si="5"/>
        <v>0</v>
      </c>
      <c r="J88" s="1721"/>
      <c r="K88" s="1721"/>
      <c r="L88" s="1721"/>
      <c r="M88" s="1721"/>
      <c r="N88" s="1721"/>
      <c r="O88" s="1721"/>
      <c r="P88" s="1721">
        <f t="shared" si="7"/>
        <v>0</v>
      </c>
      <c r="Q88" s="1723"/>
    </row>
    <row r="89" spans="1:17" s="1021" customFormat="1" x14ac:dyDescent="0.2">
      <c r="A89" s="1574"/>
      <c r="B89" s="1513"/>
      <c r="C89" s="1513" t="s">
        <v>1252</v>
      </c>
      <c r="D89" s="1514" t="s">
        <v>1237</v>
      </c>
      <c r="E89" s="1721"/>
      <c r="F89" s="1721"/>
      <c r="G89" s="1721"/>
      <c r="H89" s="1721"/>
      <c r="I89" s="1721">
        <f t="shared" si="5"/>
        <v>0</v>
      </c>
      <c r="J89" s="1721"/>
      <c r="K89" s="1721"/>
      <c r="L89" s="1721"/>
      <c r="M89" s="1721"/>
      <c r="N89" s="1721"/>
      <c r="O89" s="1721"/>
      <c r="P89" s="1721">
        <f t="shared" si="7"/>
        <v>0</v>
      </c>
      <c r="Q89" s="1723"/>
    </row>
    <row r="90" spans="1:17" s="1021" customFormat="1" x14ac:dyDescent="0.2">
      <c r="A90" s="1574"/>
      <c r="B90" s="1513"/>
      <c r="C90" s="1513" t="s">
        <v>1253</v>
      </c>
      <c r="D90" s="1514" t="s">
        <v>46</v>
      </c>
      <c r="E90" s="1721"/>
      <c r="F90" s="1721"/>
      <c r="G90" s="1721"/>
      <c r="H90" s="1721"/>
      <c r="I90" s="1721">
        <f t="shared" si="5"/>
        <v>0</v>
      </c>
      <c r="J90" s="1721"/>
      <c r="K90" s="1721"/>
      <c r="L90" s="1721"/>
      <c r="M90" s="1721"/>
      <c r="N90" s="1721"/>
      <c r="O90" s="1721"/>
      <c r="P90" s="1721">
        <f t="shared" si="7"/>
        <v>0</v>
      </c>
      <c r="Q90" s="1723"/>
    </row>
    <row r="91" spans="1:17" s="1021" customFormat="1" x14ac:dyDescent="0.2">
      <c r="A91" s="1574"/>
      <c r="B91" s="1513" t="s">
        <v>250</v>
      </c>
      <c r="C91" s="1513" t="s">
        <v>1191</v>
      </c>
      <c r="D91" s="1680"/>
      <c r="E91" s="1721">
        <f>SUM(E92:E97)</f>
        <v>0</v>
      </c>
      <c r="F91" s="1721">
        <f>SUM(F92:F97)</f>
        <v>0</v>
      </c>
      <c r="G91" s="1721">
        <f>SUM(G92:G97)</f>
        <v>0</v>
      </c>
      <c r="H91" s="1721">
        <f>SUM(H92:H97)</f>
        <v>0</v>
      </c>
      <c r="I91" s="1721">
        <f t="shared" si="5"/>
        <v>0</v>
      </c>
      <c r="J91" s="1721">
        <f t="shared" ref="J91:Q91" si="19">SUM(J92:J97)</f>
        <v>0</v>
      </c>
      <c r="K91" s="1721">
        <f t="shared" si="19"/>
        <v>0</v>
      </c>
      <c r="L91" s="1721">
        <f t="shared" si="19"/>
        <v>0</v>
      </c>
      <c r="M91" s="1721">
        <f t="shared" si="19"/>
        <v>0</v>
      </c>
      <c r="N91" s="1721">
        <f t="shared" si="19"/>
        <v>0</v>
      </c>
      <c r="O91" s="1721">
        <f t="shared" si="19"/>
        <v>0</v>
      </c>
      <c r="P91" s="1721">
        <f t="shared" si="7"/>
        <v>0</v>
      </c>
      <c r="Q91" s="1723">
        <f t="shared" si="19"/>
        <v>0</v>
      </c>
    </row>
    <row r="92" spans="1:17" s="1021" customFormat="1" x14ac:dyDescent="0.2">
      <c r="A92" s="1574"/>
      <c r="B92" s="1513"/>
      <c r="C92" s="1513" t="s">
        <v>1217</v>
      </c>
      <c r="D92" s="1681" t="s">
        <v>1233</v>
      </c>
      <c r="E92" s="1721"/>
      <c r="F92" s="1721"/>
      <c r="G92" s="1721"/>
      <c r="H92" s="1721"/>
      <c r="I92" s="1721">
        <f t="shared" si="5"/>
        <v>0</v>
      </c>
      <c r="J92" s="1721"/>
      <c r="K92" s="1721"/>
      <c r="L92" s="1721"/>
      <c r="M92" s="1721"/>
      <c r="N92" s="1721"/>
      <c r="O92" s="1721"/>
      <c r="P92" s="1721">
        <f t="shared" si="7"/>
        <v>0</v>
      </c>
      <c r="Q92" s="1723"/>
    </row>
    <row r="93" spans="1:17" s="1021" customFormat="1" x14ac:dyDescent="0.2">
      <c r="A93" s="1574"/>
      <c r="B93" s="1513"/>
      <c r="C93" s="1513" t="s">
        <v>1218</v>
      </c>
      <c r="D93" s="1514" t="s">
        <v>1234</v>
      </c>
      <c r="E93" s="1721"/>
      <c r="F93" s="1721"/>
      <c r="G93" s="1721"/>
      <c r="H93" s="1721"/>
      <c r="I93" s="1721">
        <f t="shared" si="5"/>
        <v>0</v>
      </c>
      <c r="J93" s="1721"/>
      <c r="K93" s="1721"/>
      <c r="L93" s="1721"/>
      <c r="M93" s="1721"/>
      <c r="N93" s="1721"/>
      <c r="O93" s="1721"/>
      <c r="P93" s="1721">
        <f t="shared" si="7"/>
        <v>0</v>
      </c>
      <c r="Q93" s="1723"/>
    </row>
    <row r="94" spans="1:17" s="1021" customFormat="1" x14ac:dyDescent="0.2">
      <c r="A94" s="1574"/>
      <c r="B94" s="1513"/>
      <c r="C94" s="1513" t="s">
        <v>1219</v>
      </c>
      <c r="D94" s="1514" t="s">
        <v>1235</v>
      </c>
      <c r="E94" s="1721"/>
      <c r="F94" s="1721"/>
      <c r="G94" s="1721"/>
      <c r="H94" s="1721"/>
      <c r="I94" s="1721">
        <f>E94-F94-G94-H94</f>
        <v>0</v>
      </c>
      <c r="J94" s="1721"/>
      <c r="K94" s="1721"/>
      <c r="L94" s="1721"/>
      <c r="M94" s="1721"/>
      <c r="N94" s="1721"/>
      <c r="O94" s="1721"/>
      <c r="P94" s="1721">
        <f>I94+J94+K94+L94-M94-N94-O94</f>
        <v>0</v>
      </c>
      <c r="Q94" s="1723"/>
    </row>
    <row r="95" spans="1:17" s="1021" customFormat="1" x14ac:dyDescent="0.2">
      <c r="A95" s="1574"/>
      <c r="B95" s="1513"/>
      <c r="C95" s="1513" t="s">
        <v>1220</v>
      </c>
      <c r="D95" s="1514" t="s">
        <v>1236</v>
      </c>
      <c r="E95" s="1721"/>
      <c r="F95" s="1721"/>
      <c r="G95" s="1721"/>
      <c r="H95" s="1721"/>
      <c r="I95" s="1721">
        <f>E95-F95-G95-H95</f>
        <v>0</v>
      </c>
      <c r="J95" s="1721"/>
      <c r="K95" s="1721"/>
      <c r="L95" s="1721"/>
      <c r="M95" s="1721"/>
      <c r="N95" s="1721"/>
      <c r="O95" s="1721"/>
      <c r="P95" s="1721">
        <f>I95+J95+K95+L95-M95-N95-O95</f>
        <v>0</v>
      </c>
      <c r="Q95" s="1723"/>
    </row>
    <row r="96" spans="1:17" s="1021" customFormat="1" x14ac:dyDescent="0.2">
      <c r="A96" s="1574"/>
      <c r="B96" s="1513"/>
      <c r="C96" s="1513" t="s">
        <v>1221</v>
      </c>
      <c r="D96" s="1514" t="s">
        <v>1237</v>
      </c>
      <c r="E96" s="1721"/>
      <c r="F96" s="1721"/>
      <c r="G96" s="1721"/>
      <c r="H96" s="1721"/>
      <c r="I96" s="1721">
        <f>E96-F96-G96-H96</f>
        <v>0</v>
      </c>
      <c r="J96" s="1721"/>
      <c r="K96" s="1721"/>
      <c r="L96" s="1721"/>
      <c r="M96" s="1721"/>
      <c r="N96" s="1721"/>
      <c r="O96" s="1721"/>
      <c r="P96" s="1721">
        <f>I96+J96+K96+L96-M96-N96-O96</f>
        <v>0</v>
      </c>
      <c r="Q96" s="1723"/>
    </row>
    <row r="97" spans="1:17" s="1021" customFormat="1" x14ac:dyDescent="0.2">
      <c r="A97" s="1574"/>
      <c r="B97" s="1513"/>
      <c r="C97" s="1513" t="s">
        <v>1222</v>
      </c>
      <c r="D97" s="1514" t="s">
        <v>46</v>
      </c>
      <c r="E97" s="1721"/>
      <c r="F97" s="1721"/>
      <c r="G97" s="1721"/>
      <c r="H97" s="1721"/>
      <c r="I97" s="1721">
        <f>E97-F97-G97-H97</f>
        <v>0</v>
      </c>
      <c r="J97" s="1721"/>
      <c r="K97" s="1721"/>
      <c r="L97" s="1721"/>
      <c r="M97" s="1721"/>
      <c r="N97" s="1721"/>
      <c r="O97" s="1721"/>
      <c r="P97" s="1721">
        <f>I97+J97+K97+L97-M97-N97-O97</f>
        <v>0</v>
      </c>
      <c r="Q97" s="1723"/>
    </row>
    <row r="98" spans="1:17" s="1021" customFormat="1" ht="13.5" thickBot="1" x14ac:dyDescent="0.25">
      <c r="A98" s="1574"/>
      <c r="B98" s="1510"/>
      <c r="C98" s="1510"/>
      <c r="D98" s="1511"/>
      <c r="E98" s="1713"/>
      <c r="F98" s="1713"/>
      <c r="G98" s="1713"/>
      <c r="H98" s="1713"/>
      <c r="I98" s="1713"/>
      <c r="J98" s="1713"/>
      <c r="K98" s="1713"/>
      <c r="L98" s="1713"/>
      <c r="M98" s="1713"/>
      <c r="N98" s="1713"/>
      <c r="O98" s="1713"/>
      <c r="P98" s="1713"/>
      <c r="Q98" s="1724"/>
    </row>
    <row r="99" spans="1:17" x14ac:dyDescent="0.2">
      <c r="A99" s="1575"/>
      <c r="B99" s="1510" t="s">
        <v>1709</v>
      </c>
      <c r="C99" s="1510"/>
      <c r="D99" s="1511"/>
      <c r="E99" s="1694">
        <f>E76+E47+E43+E38+E30</f>
        <v>0</v>
      </c>
      <c r="F99" s="1694">
        <f>F76+F47+F43+F38+F30</f>
        <v>0</v>
      </c>
      <c r="G99" s="1694">
        <f>G76+G47+G43+G38+G30</f>
        <v>0</v>
      </c>
      <c r="H99" s="1694">
        <f>H76+H47+H43+H38+H30</f>
        <v>0</v>
      </c>
      <c r="I99" s="1694">
        <f>I76+I47+I43+I38+I30</f>
        <v>0</v>
      </c>
      <c r="J99" s="1694">
        <f t="shared" ref="J99:O99" si="20">J76+J47+J43+J38+J30</f>
        <v>0</v>
      </c>
      <c r="K99" s="1694">
        <f t="shared" si="20"/>
        <v>0</v>
      </c>
      <c r="L99" s="1694">
        <f t="shared" si="20"/>
        <v>0</v>
      </c>
      <c r="M99" s="1694">
        <f t="shared" si="20"/>
        <v>0</v>
      </c>
      <c r="N99" s="1694">
        <f t="shared" si="20"/>
        <v>0</v>
      </c>
      <c r="O99" s="1694">
        <f t="shared" si="20"/>
        <v>0</v>
      </c>
      <c r="P99" s="1694">
        <f>P76+P47+P43+P38+P30</f>
        <v>0</v>
      </c>
      <c r="Q99" s="1696">
        <f>Q76+Q47+Q43+Q38+Q30</f>
        <v>0</v>
      </c>
    </row>
    <row r="100" spans="1:17" s="1021" customFormat="1" x14ac:dyDescent="0.2">
      <c r="A100" s="1574"/>
      <c r="B100" s="1510"/>
      <c r="C100" s="1510"/>
      <c r="D100" s="1511"/>
      <c r="E100" s="1690"/>
      <c r="F100" s="1690"/>
      <c r="G100" s="1690"/>
      <c r="H100" s="1690"/>
      <c r="I100" s="1690"/>
      <c r="J100" s="1690"/>
      <c r="K100" s="1690"/>
      <c r="L100" s="1690"/>
      <c r="M100" s="1690"/>
      <c r="N100" s="1690"/>
      <c r="O100" s="1690"/>
      <c r="P100" s="1690"/>
      <c r="Q100" s="1698"/>
    </row>
    <row r="101" spans="1:17" s="1021" customFormat="1" x14ac:dyDescent="0.2">
      <c r="A101" s="1571">
        <v>14</v>
      </c>
      <c r="B101" s="1513" t="s">
        <v>1698</v>
      </c>
      <c r="C101" s="1513"/>
      <c r="D101" s="1681"/>
      <c r="E101" s="1717"/>
      <c r="F101" s="1717"/>
      <c r="G101" s="1717"/>
      <c r="H101" s="1717"/>
      <c r="I101" s="1717">
        <f>E101-F101-G101-H101</f>
        <v>0</v>
      </c>
      <c r="J101" s="1717"/>
      <c r="K101" s="1717"/>
      <c r="L101" s="1717"/>
      <c r="M101" s="1717"/>
      <c r="N101" s="1717"/>
      <c r="O101" s="1717"/>
      <c r="P101" s="1717">
        <f t="shared" ref="P101:P123" si="21">I101+J101+K101+L101-M101-N101-O101</f>
        <v>0</v>
      </c>
      <c r="Q101" s="1719"/>
    </row>
    <row r="102" spans="1:17" s="1021" customFormat="1" x14ac:dyDescent="0.2">
      <c r="A102" s="1571">
        <v>15</v>
      </c>
      <c r="B102" s="1513" t="s">
        <v>1699</v>
      </c>
      <c r="C102" s="1513"/>
      <c r="D102" s="1514"/>
      <c r="E102" s="1721"/>
      <c r="F102" s="1721"/>
      <c r="G102" s="1721"/>
      <c r="H102" s="1721"/>
      <c r="I102" s="1721">
        <f t="shared" ref="I102:I123" si="22">E102-F102-G102-H102</f>
        <v>0</v>
      </c>
      <c r="J102" s="1721"/>
      <c r="K102" s="1721"/>
      <c r="L102" s="1721"/>
      <c r="M102" s="1721"/>
      <c r="N102" s="1721"/>
      <c r="O102" s="1721"/>
      <c r="P102" s="1721">
        <f t="shared" si="21"/>
        <v>0</v>
      </c>
      <c r="Q102" s="1723"/>
    </row>
    <row r="103" spans="1:17" s="1021" customFormat="1" x14ac:dyDescent="0.2">
      <c r="A103" s="1571">
        <v>16</v>
      </c>
      <c r="B103" s="1513" t="s">
        <v>1700</v>
      </c>
      <c r="C103" s="1513"/>
      <c r="D103" s="1514"/>
      <c r="E103" s="1721"/>
      <c r="F103" s="1721"/>
      <c r="G103" s="1721"/>
      <c r="H103" s="1721"/>
      <c r="I103" s="1721">
        <f t="shared" si="22"/>
        <v>0</v>
      </c>
      <c r="J103" s="1721"/>
      <c r="K103" s="1721"/>
      <c r="L103" s="1721"/>
      <c r="M103" s="1721"/>
      <c r="N103" s="1721"/>
      <c r="O103" s="1721"/>
      <c r="P103" s="1721">
        <f t="shared" si="21"/>
        <v>0</v>
      </c>
      <c r="Q103" s="1723"/>
    </row>
    <row r="104" spans="1:17" x14ac:dyDescent="0.2">
      <c r="A104" s="1571">
        <v>17</v>
      </c>
      <c r="B104" s="1513" t="s">
        <v>1701</v>
      </c>
      <c r="C104" s="1513"/>
      <c r="D104" s="1514"/>
      <c r="E104" s="1721">
        <f>SUM(E105:E106)</f>
        <v>0</v>
      </c>
      <c r="F104" s="1721">
        <f>SUM(F105:F106)</f>
        <v>0</v>
      </c>
      <c r="G104" s="1721">
        <f>SUM(G105:G106)</f>
        <v>0</v>
      </c>
      <c r="H104" s="1721">
        <f>SUM(H105:H106)</f>
        <v>0</v>
      </c>
      <c r="I104" s="1721">
        <f t="shared" si="22"/>
        <v>0</v>
      </c>
      <c r="J104" s="1721">
        <f t="shared" ref="J104:Q104" si="23">SUM(J105:J106)</f>
        <v>0</v>
      </c>
      <c r="K104" s="1721">
        <f t="shared" si="23"/>
        <v>0</v>
      </c>
      <c r="L104" s="1721">
        <f t="shared" si="23"/>
        <v>0</v>
      </c>
      <c r="M104" s="1721">
        <f t="shared" si="23"/>
        <v>0</v>
      </c>
      <c r="N104" s="1721">
        <f t="shared" si="23"/>
        <v>0</v>
      </c>
      <c r="O104" s="1721">
        <f t="shared" si="23"/>
        <v>0</v>
      </c>
      <c r="P104" s="1721">
        <f t="shared" si="21"/>
        <v>0</v>
      </c>
      <c r="Q104" s="1723">
        <f t="shared" si="23"/>
        <v>0</v>
      </c>
    </row>
    <row r="105" spans="1:17" x14ac:dyDescent="0.2">
      <c r="A105" s="1571"/>
      <c r="B105" s="1513" t="s">
        <v>248</v>
      </c>
      <c r="C105" s="1513" t="s">
        <v>1254</v>
      </c>
      <c r="D105" s="1514"/>
      <c r="E105" s="1721"/>
      <c r="F105" s="1721"/>
      <c r="G105" s="1721"/>
      <c r="H105" s="1721"/>
      <c r="I105" s="1721">
        <f t="shared" si="22"/>
        <v>0</v>
      </c>
      <c r="J105" s="1721"/>
      <c r="K105" s="1721"/>
      <c r="L105" s="1721"/>
      <c r="M105" s="1721"/>
      <c r="N105" s="1721"/>
      <c r="O105" s="1721"/>
      <c r="P105" s="1721">
        <f t="shared" si="21"/>
        <v>0</v>
      </c>
      <c r="Q105" s="1723"/>
    </row>
    <row r="106" spans="1:17" s="1021" customFormat="1" x14ac:dyDescent="0.2">
      <c r="A106" s="1571"/>
      <c r="B106" s="1513" t="s">
        <v>249</v>
      </c>
      <c r="C106" s="1513" t="s">
        <v>1255</v>
      </c>
      <c r="D106" s="1514"/>
      <c r="E106" s="1721"/>
      <c r="F106" s="1721"/>
      <c r="G106" s="1721"/>
      <c r="H106" s="1721"/>
      <c r="I106" s="1721">
        <f t="shared" si="22"/>
        <v>0</v>
      </c>
      <c r="J106" s="1721"/>
      <c r="K106" s="1721"/>
      <c r="L106" s="1721"/>
      <c r="M106" s="1721"/>
      <c r="N106" s="1721"/>
      <c r="O106" s="1721"/>
      <c r="P106" s="1721">
        <f t="shared" si="21"/>
        <v>0</v>
      </c>
      <c r="Q106" s="1723"/>
    </row>
    <row r="107" spans="1:17" x14ac:dyDescent="0.2">
      <c r="A107" s="1571">
        <v>18</v>
      </c>
      <c r="B107" s="1513" t="s">
        <v>1702</v>
      </c>
      <c r="C107" s="1513"/>
      <c r="D107" s="1514"/>
      <c r="E107" s="1721">
        <f>SUM(E108:E112)</f>
        <v>0</v>
      </c>
      <c r="F107" s="1721">
        <f>SUM(F108:F112)</f>
        <v>0</v>
      </c>
      <c r="G107" s="1721">
        <f>SUM(G108:G112)</f>
        <v>0</v>
      </c>
      <c r="H107" s="1721">
        <f>SUM(H108:H112)</f>
        <v>0</v>
      </c>
      <c r="I107" s="1721">
        <f t="shared" si="22"/>
        <v>0</v>
      </c>
      <c r="J107" s="1721">
        <f t="shared" ref="J107:Q107" si="24">SUM(J108:J112)</f>
        <v>0</v>
      </c>
      <c r="K107" s="1721">
        <f t="shared" si="24"/>
        <v>0</v>
      </c>
      <c r="L107" s="1721">
        <f t="shared" si="24"/>
        <v>0</v>
      </c>
      <c r="M107" s="1721">
        <f t="shared" si="24"/>
        <v>0</v>
      </c>
      <c r="N107" s="1721">
        <f t="shared" si="24"/>
        <v>0</v>
      </c>
      <c r="O107" s="1721">
        <f t="shared" si="24"/>
        <v>0</v>
      </c>
      <c r="P107" s="1721">
        <f t="shared" si="21"/>
        <v>0</v>
      </c>
      <c r="Q107" s="1723">
        <f t="shared" si="24"/>
        <v>0</v>
      </c>
    </row>
    <row r="108" spans="1:17" x14ac:dyDescent="0.2">
      <c r="A108" s="1571"/>
      <c r="B108" s="1513" t="s">
        <v>248</v>
      </c>
      <c r="C108" s="1513" t="s">
        <v>2186</v>
      </c>
      <c r="D108" s="1514"/>
      <c r="E108" s="1721"/>
      <c r="F108" s="1721"/>
      <c r="G108" s="1721"/>
      <c r="H108" s="1721"/>
      <c r="I108" s="1721">
        <f t="shared" si="22"/>
        <v>0</v>
      </c>
      <c r="J108" s="1721"/>
      <c r="K108" s="1721"/>
      <c r="L108" s="1721"/>
      <c r="M108" s="1721"/>
      <c r="N108" s="1721"/>
      <c r="O108" s="1721"/>
      <c r="P108" s="1721">
        <f t="shared" si="21"/>
        <v>0</v>
      </c>
      <c r="Q108" s="1723"/>
    </row>
    <row r="109" spans="1:17" x14ac:dyDescent="0.2">
      <c r="A109" s="1571"/>
      <c r="B109" s="1513" t="s">
        <v>249</v>
      </c>
      <c r="C109" s="1513" t="s">
        <v>287</v>
      </c>
      <c r="D109" s="1514"/>
      <c r="E109" s="1721"/>
      <c r="F109" s="1721"/>
      <c r="G109" s="1721"/>
      <c r="H109" s="1721"/>
      <c r="I109" s="1721">
        <f t="shared" si="22"/>
        <v>0</v>
      </c>
      <c r="J109" s="1721"/>
      <c r="K109" s="1721"/>
      <c r="L109" s="1721"/>
      <c r="M109" s="1721"/>
      <c r="N109" s="1721"/>
      <c r="O109" s="1721"/>
      <c r="P109" s="1721">
        <f t="shared" si="21"/>
        <v>0</v>
      </c>
      <c r="Q109" s="1723"/>
    </row>
    <row r="110" spans="1:17" x14ac:dyDescent="0.2">
      <c r="A110" s="1571"/>
      <c r="B110" s="1513" t="s">
        <v>250</v>
      </c>
      <c r="C110" s="1513" t="s">
        <v>1992</v>
      </c>
      <c r="D110" s="1514"/>
      <c r="E110" s="1721"/>
      <c r="F110" s="1721"/>
      <c r="G110" s="1721"/>
      <c r="H110" s="1721"/>
      <c r="I110" s="1721">
        <f t="shared" si="22"/>
        <v>0</v>
      </c>
      <c r="J110" s="1721"/>
      <c r="K110" s="1721"/>
      <c r="L110" s="1721"/>
      <c r="M110" s="1721"/>
      <c r="N110" s="1721"/>
      <c r="O110" s="1721"/>
      <c r="P110" s="1721">
        <f t="shared" si="21"/>
        <v>0</v>
      </c>
      <c r="Q110" s="1723"/>
    </row>
    <row r="111" spans="1:17" x14ac:dyDescent="0.2">
      <c r="A111" s="1571"/>
      <c r="B111" s="1513" t="s">
        <v>456</v>
      </c>
      <c r="C111" s="1513" t="s">
        <v>1694</v>
      </c>
      <c r="D111" s="1514"/>
      <c r="E111" s="1721"/>
      <c r="F111" s="1721"/>
      <c r="G111" s="1721"/>
      <c r="H111" s="1721"/>
      <c r="I111" s="1721">
        <f t="shared" si="22"/>
        <v>0</v>
      </c>
      <c r="J111" s="1721"/>
      <c r="K111" s="1721"/>
      <c r="L111" s="1721"/>
      <c r="M111" s="1721"/>
      <c r="N111" s="1721"/>
      <c r="O111" s="1721"/>
      <c r="P111" s="1721">
        <f t="shared" si="21"/>
        <v>0</v>
      </c>
      <c r="Q111" s="1723"/>
    </row>
    <row r="112" spans="1:17" s="1021" customFormat="1" x14ac:dyDescent="0.2">
      <c r="A112" s="1571"/>
      <c r="B112" s="1513" t="s">
        <v>457</v>
      </c>
      <c r="C112" s="1513" t="s">
        <v>46</v>
      </c>
      <c r="D112" s="1514"/>
      <c r="E112" s="1721"/>
      <c r="F112" s="1721"/>
      <c r="G112" s="1721"/>
      <c r="H112" s="1721"/>
      <c r="I112" s="1721">
        <f t="shared" si="22"/>
        <v>0</v>
      </c>
      <c r="J112" s="1721"/>
      <c r="K112" s="1721"/>
      <c r="L112" s="1721"/>
      <c r="M112" s="1721"/>
      <c r="N112" s="1721"/>
      <c r="O112" s="1721"/>
      <c r="P112" s="1721">
        <f t="shared" si="21"/>
        <v>0</v>
      </c>
      <c r="Q112" s="1723"/>
    </row>
    <row r="113" spans="1:17" x14ac:dyDescent="0.2">
      <c r="A113" s="1571">
        <v>19</v>
      </c>
      <c r="B113" s="1513" t="s">
        <v>1703</v>
      </c>
      <c r="C113" s="1513"/>
      <c r="D113" s="1514"/>
      <c r="E113" s="1721">
        <f>SUM(E114:E118)</f>
        <v>0</v>
      </c>
      <c r="F113" s="1721">
        <f>SUM(F114:F118)</f>
        <v>0</v>
      </c>
      <c r="G113" s="1721">
        <f>SUM(G114:G118)</f>
        <v>0</v>
      </c>
      <c r="H113" s="1721">
        <f>SUM(H114:H118)</f>
        <v>0</v>
      </c>
      <c r="I113" s="1721">
        <f t="shared" si="22"/>
        <v>0</v>
      </c>
      <c r="J113" s="1721">
        <f t="shared" ref="J113:Q113" si="25">SUM(J114:J118)</f>
        <v>0</v>
      </c>
      <c r="K113" s="1721">
        <f t="shared" si="25"/>
        <v>0</v>
      </c>
      <c r="L113" s="1721">
        <f t="shared" si="25"/>
        <v>0</v>
      </c>
      <c r="M113" s="1721">
        <f t="shared" si="25"/>
        <v>0</v>
      </c>
      <c r="N113" s="1721">
        <f t="shared" si="25"/>
        <v>0</v>
      </c>
      <c r="O113" s="1721">
        <f t="shared" si="25"/>
        <v>0</v>
      </c>
      <c r="P113" s="1721">
        <f t="shared" si="21"/>
        <v>0</v>
      </c>
      <c r="Q113" s="1723">
        <f t="shared" si="25"/>
        <v>0</v>
      </c>
    </row>
    <row r="114" spans="1:17" x14ac:dyDescent="0.2">
      <c r="A114" s="1571"/>
      <c r="B114" s="1513" t="s">
        <v>248</v>
      </c>
      <c r="C114" s="1513" t="s">
        <v>2187</v>
      </c>
      <c r="D114" s="1514"/>
      <c r="E114" s="1721"/>
      <c r="F114" s="1721"/>
      <c r="G114" s="1721"/>
      <c r="H114" s="1721"/>
      <c r="I114" s="1721">
        <f t="shared" si="22"/>
        <v>0</v>
      </c>
      <c r="J114" s="1721"/>
      <c r="K114" s="1721"/>
      <c r="L114" s="1721"/>
      <c r="M114" s="1721"/>
      <c r="N114" s="1721"/>
      <c r="O114" s="1721"/>
      <c r="P114" s="1721">
        <f t="shared" si="21"/>
        <v>0</v>
      </c>
      <c r="Q114" s="1723"/>
    </row>
    <row r="115" spans="1:17" x14ac:dyDescent="0.2">
      <c r="A115" s="1571"/>
      <c r="B115" s="1513" t="s">
        <v>249</v>
      </c>
      <c r="C115" s="1513" t="s">
        <v>2188</v>
      </c>
      <c r="D115" s="1514"/>
      <c r="E115" s="1721"/>
      <c r="F115" s="1721"/>
      <c r="G115" s="1721"/>
      <c r="H115" s="1721"/>
      <c r="I115" s="1721">
        <f t="shared" si="22"/>
        <v>0</v>
      </c>
      <c r="J115" s="1721"/>
      <c r="K115" s="1721"/>
      <c r="L115" s="1721"/>
      <c r="M115" s="1721"/>
      <c r="N115" s="1721"/>
      <c r="O115" s="1721"/>
      <c r="P115" s="1721">
        <f t="shared" si="21"/>
        <v>0</v>
      </c>
      <c r="Q115" s="1723"/>
    </row>
    <row r="116" spans="1:17" x14ac:dyDescent="0.2">
      <c r="A116" s="1571"/>
      <c r="B116" s="1513" t="s">
        <v>250</v>
      </c>
      <c r="C116" s="1513" t="s">
        <v>2189</v>
      </c>
      <c r="D116" s="1514"/>
      <c r="E116" s="1721"/>
      <c r="F116" s="1721"/>
      <c r="G116" s="1721"/>
      <c r="H116" s="1721"/>
      <c r="I116" s="1721">
        <f t="shared" si="22"/>
        <v>0</v>
      </c>
      <c r="J116" s="1721"/>
      <c r="K116" s="1721"/>
      <c r="L116" s="1721"/>
      <c r="M116" s="1721"/>
      <c r="N116" s="1721"/>
      <c r="O116" s="1721"/>
      <c r="P116" s="1721">
        <f t="shared" si="21"/>
        <v>0</v>
      </c>
      <c r="Q116" s="1723"/>
    </row>
    <row r="117" spans="1:17" x14ac:dyDescent="0.2">
      <c r="A117" s="1571"/>
      <c r="B117" s="1513" t="s">
        <v>456</v>
      </c>
      <c r="C117" s="1513" t="s">
        <v>2190</v>
      </c>
      <c r="D117" s="1514"/>
      <c r="E117" s="1721"/>
      <c r="F117" s="1721"/>
      <c r="G117" s="1721"/>
      <c r="H117" s="1721"/>
      <c r="I117" s="1721">
        <f t="shared" si="22"/>
        <v>0</v>
      </c>
      <c r="J117" s="1721"/>
      <c r="K117" s="1721"/>
      <c r="L117" s="1721"/>
      <c r="M117" s="1721"/>
      <c r="N117" s="1721"/>
      <c r="O117" s="1721"/>
      <c r="P117" s="1721">
        <f t="shared" si="21"/>
        <v>0</v>
      </c>
      <c r="Q117" s="1723"/>
    </row>
    <row r="118" spans="1:17" x14ac:dyDescent="0.2">
      <c r="A118" s="1571"/>
      <c r="B118" s="1513" t="s">
        <v>457</v>
      </c>
      <c r="C118" s="1513" t="s">
        <v>2191</v>
      </c>
      <c r="D118" s="1514"/>
      <c r="E118" s="1721"/>
      <c r="F118" s="1721"/>
      <c r="G118" s="1721"/>
      <c r="H118" s="1721"/>
      <c r="I118" s="1721">
        <f t="shared" si="22"/>
        <v>0</v>
      </c>
      <c r="J118" s="1721"/>
      <c r="K118" s="1721"/>
      <c r="L118" s="1721"/>
      <c r="M118" s="1721"/>
      <c r="N118" s="1721"/>
      <c r="O118" s="1721"/>
      <c r="P118" s="1721">
        <f t="shared" si="21"/>
        <v>0</v>
      </c>
      <c r="Q118" s="1723"/>
    </row>
    <row r="119" spans="1:17" x14ac:dyDescent="0.2">
      <c r="A119" s="1571">
        <v>20</v>
      </c>
      <c r="B119" s="1513" t="s">
        <v>1704</v>
      </c>
      <c r="C119" s="1513"/>
      <c r="D119" s="1514"/>
      <c r="E119" s="1721"/>
      <c r="F119" s="1721"/>
      <c r="G119" s="1721"/>
      <c r="H119" s="1721"/>
      <c r="I119" s="1721">
        <f t="shared" si="22"/>
        <v>0</v>
      </c>
      <c r="J119" s="1721"/>
      <c r="K119" s="1721"/>
      <c r="L119" s="1721"/>
      <c r="M119" s="1721"/>
      <c r="N119" s="1721"/>
      <c r="O119" s="1721"/>
      <c r="P119" s="1721">
        <f t="shared" si="21"/>
        <v>0</v>
      </c>
      <c r="Q119" s="1723"/>
    </row>
    <row r="120" spans="1:17" x14ac:dyDescent="0.2">
      <c r="A120" s="1571">
        <v>21</v>
      </c>
      <c r="B120" s="1513" t="s">
        <v>1705</v>
      </c>
      <c r="C120" s="1513"/>
      <c r="D120" s="1514"/>
      <c r="E120" s="1721"/>
      <c r="F120" s="1721"/>
      <c r="G120" s="1721"/>
      <c r="H120" s="1721"/>
      <c r="I120" s="1721">
        <f t="shared" si="22"/>
        <v>0</v>
      </c>
      <c r="J120" s="1721"/>
      <c r="K120" s="1721"/>
      <c r="L120" s="1721"/>
      <c r="M120" s="1721"/>
      <c r="N120" s="1721"/>
      <c r="O120" s="1721"/>
      <c r="P120" s="1721">
        <f t="shared" si="21"/>
        <v>0</v>
      </c>
      <c r="Q120" s="1723"/>
    </row>
    <row r="121" spans="1:17" x14ac:dyDescent="0.2">
      <c r="A121" s="1571">
        <v>22</v>
      </c>
      <c r="B121" s="1513" t="s">
        <v>1706</v>
      </c>
      <c r="C121" s="1513"/>
      <c r="D121" s="1514"/>
      <c r="E121" s="1721"/>
      <c r="F121" s="1721"/>
      <c r="G121" s="1721"/>
      <c r="H121" s="1721"/>
      <c r="I121" s="1721">
        <f t="shared" si="22"/>
        <v>0</v>
      </c>
      <c r="J121" s="1721"/>
      <c r="K121" s="1721"/>
      <c r="L121" s="1721"/>
      <c r="M121" s="1721"/>
      <c r="N121" s="1721"/>
      <c r="O121" s="1721"/>
      <c r="P121" s="1721">
        <f t="shared" si="21"/>
        <v>0</v>
      </c>
      <c r="Q121" s="1723"/>
    </row>
    <row r="122" spans="1:17" s="1021" customFormat="1" x14ac:dyDescent="0.2">
      <c r="A122" s="1571">
        <v>23</v>
      </c>
      <c r="B122" s="1513" t="s">
        <v>1707</v>
      </c>
      <c r="C122" s="1513"/>
      <c r="D122" s="1514"/>
      <c r="E122" s="1721"/>
      <c r="F122" s="1721"/>
      <c r="G122" s="1721"/>
      <c r="H122" s="1721"/>
      <c r="I122" s="1721">
        <f t="shared" si="22"/>
        <v>0</v>
      </c>
      <c r="J122" s="1721"/>
      <c r="K122" s="1721"/>
      <c r="L122" s="1721"/>
      <c r="M122" s="1721"/>
      <c r="N122" s="1721"/>
      <c r="O122" s="1721"/>
      <c r="P122" s="1721">
        <f t="shared" si="21"/>
        <v>0</v>
      </c>
      <c r="Q122" s="1723"/>
    </row>
    <row r="123" spans="1:17" ht="30" customHeight="1" x14ac:dyDescent="0.2">
      <c r="A123" s="1571">
        <v>24</v>
      </c>
      <c r="B123" s="3664" t="s">
        <v>2864</v>
      </c>
      <c r="C123" s="3665"/>
      <c r="D123" s="3720"/>
      <c r="E123" s="1728"/>
      <c r="F123" s="1728"/>
      <c r="G123" s="1728"/>
      <c r="H123" s="1728"/>
      <c r="I123" s="1721">
        <f t="shared" si="22"/>
        <v>0</v>
      </c>
      <c r="J123" s="1728"/>
      <c r="K123" s="1728"/>
      <c r="L123" s="1728"/>
      <c r="M123" s="1728"/>
      <c r="N123" s="1728"/>
      <c r="O123" s="1728"/>
      <c r="P123" s="1721">
        <f t="shared" si="21"/>
        <v>0</v>
      </c>
      <c r="Q123" s="1729"/>
    </row>
    <row r="124" spans="1:17" ht="14.25" x14ac:dyDescent="0.2">
      <c r="A124" s="1571">
        <v>25</v>
      </c>
      <c r="B124" s="1513" t="s">
        <v>2820</v>
      </c>
      <c r="C124" s="1513"/>
      <c r="D124" s="1514"/>
      <c r="E124" s="1728"/>
      <c r="F124" s="1728"/>
      <c r="G124" s="1728"/>
      <c r="H124" s="1728"/>
      <c r="I124" s="1721"/>
      <c r="J124" s="1728"/>
      <c r="K124" s="1728"/>
      <c r="L124" s="1728"/>
      <c r="M124" s="1728"/>
      <c r="N124" s="1728"/>
      <c r="O124" s="1728"/>
      <c r="P124" s="1721"/>
      <c r="Q124" s="1729"/>
    </row>
    <row r="125" spans="1:17" ht="13.5" thickBot="1" x14ac:dyDescent="0.25">
      <c r="A125" s="1571"/>
      <c r="B125" s="1510"/>
      <c r="C125" s="1513"/>
      <c r="D125" s="1511"/>
      <c r="E125" s="1712"/>
      <c r="F125" s="1712"/>
      <c r="G125" s="1712"/>
      <c r="H125" s="1712"/>
      <c r="I125" s="1713"/>
      <c r="J125" s="1712"/>
      <c r="K125" s="1712"/>
      <c r="L125" s="1712"/>
      <c r="M125" s="1712"/>
      <c r="N125" s="1712"/>
      <c r="O125" s="1712"/>
      <c r="P125" s="1713"/>
      <c r="Q125" s="1715"/>
    </row>
    <row r="126" spans="1:17" x14ac:dyDescent="0.2">
      <c r="A126" s="1575"/>
      <c r="B126" s="1510" t="s">
        <v>1710</v>
      </c>
      <c r="C126" s="1510"/>
      <c r="D126" s="1511"/>
      <c r="E126" s="1693">
        <f>E101+E102+E103+E113+E123+E107+E104+E119+E120+E121+E122+E124</f>
        <v>0</v>
      </c>
      <c r="F126" s="1693">
        <f t="shared" ref="F126:Q126" si="26">F101+F102+F103+F113+F123+F107+F104+F119+F120+F121+F122+F124</f>
        <v>0</v>
      </c>
      <c r="G126" s="1693">
        <f t="shared" si="26"/>
        <v>0</v>
      </c>
      <c r="H126" s="1693">
        <f t="shared" si="26"/>
        <v>0</v>
      </c>
      <c r="I126" s="1693">
        <f t="shared" si="26"/>
        <v>0</v>
      </c>
      <c r="J126" s="1693">
        <f t="shared" si="26"/>
        <v>0</v>
      </c>
      <c r="K126" s="1693">
        <f t="shared" si="26"/>
        <v>0</v>
      </c>
      <c r="L126" s="1693">
        <f t="shared" si="26"/>
        <v>0</v>
      </c>
      <c r="M126" s="1693">
        <f t="shared" si="26"/>
        <v>0</v>
      </c>
      <c r="N126" s="1693">
        <f t="shared" si="26"/>
        <v>0</v>
      </c>
      <c r="O126" s="1693">
        <f t="shared" si="26"/>
        <v>0</v>
      </c>
      <c r="P126" s="1693">
        <f t="shared" si="26"/>
        <v>0</v>
      </c>
      <c r="Q126" s="1705">
        <f t="shared" si="26"/>
        <v>0</v>
      </c>
    </row>
    <row r="127" spans="1:17" ht="13.5" thickBot="1" x14ac:dyDescent="0.25">
      <c r="A127" s="1682"/>
      <c r="B127" s="1683"/>
      <c r="C127" s="1683"/>
      <c r="D127" s="1684"/>
      <c r="E127" s="1758"/>
      <c r="F127" s="1758"/>
      <c r="G127" s="1758"/>
      <c r="H127" s="1758"/>
      <c r="I127" s="1758"/>
      <c r="J127" s="1758"/>
      <c r="K127" s="1758"/>
      <c r="L127" s="1758"/>
      <c r="M127" s="1758"/>
      <c r="N127" s="1758"/>
      <c r="O127" s="1758"/>
      <c r="P127" s="1758"/>
      <c r="Q127" s="1759"/>
    </row>
    <row r="128" spans="1:17" ht="13.5" thickBot="1" x14ac:dyDescent="0.25">
      <c r="A128" s="1300" t="s">
        <v>251</v>
      </c>
      <c r="B128" s="1301"/>
      <c r="C128" s="1301"/>
      <c r="D128" s="1301"/>
      <c r="E128" s="1313">
        <f>E122+E113+E103+E102+E101+E76+E47+E43+E38+E26+E25+E24+E20+E19+E18+E17+E12+E107+E104+E123+E119+E120+E121+E30+E124</f>
        <v>0</v>
      </c>
      <c r="F128" s="1313">
        <f t="shared" ref="F128:Q128" si="27">F122+F113+F103+F102+F101+F76+F47+F43+F38+F26+F25+F24+F20+F19+F18+F17+F12+F107+F104+F123+F119+F120+F121+F30+F124</f>
        <v>0</v>
      </c>
      <c r="G128" s="1313">
        <f t="shared" si="27"/>
        <v>0</v>
      </c>
      <c r="H128" s="1313">
        <f t="shared" si="27"/>
        <v>0</v>
      </c>
      <c r="I128" s="1313">
        <f t="shared" si="27"/>
        <v>0</v>
      </c>
      <c r="J128" s="1313">
        <f t="shared" si="27"/>
        <v>0</v>
      </c>
      <c r="K128" s="1313">
        <f t="shared" si="27"/>
        <v>0</v>
      </c>
      <c r="L128" s="1313">
        <f t="shared" si="27"/>
        <v>0</v>
      </c>
      <c r="M128" s="1313">
        <f t="shared" si="27"/>
        <v>0</v>
      </c>
      <c r="N128" s="1313">
        <f t="shared" si="27"/>
        <v>0</v>
      </c>
      <c r="O128" s="1313">
        <f t="shared" si="27"/>
        <v>0</v>
      </c>
      <c r="P128" s="1313">
        <f t="shared" si="27"/>
        <v>0</v>
      </c>
      <c r="Q128" s="1313">
        <f t="shared" si="27"/>
        <v>0</v>
      </c>
    </row>
    <row r="129" spans="1:17" x14ac:dyDescent="0.2">
      <c r="B129" s="1319"/>
    </row>
    <row r="130" spans="1:17" s="703" customFormat="1" ht="13.5" thickBot="1" x14ac:dyDescent="0.25">
      <c r="A130" s="862" t="s">
        <v>2865</v>
      </c>
      <c r="B130" s="1019"/>
      <c r="C130" s="1019"/>
      <c r="D130" s="1019"/>
      <c r="E130" s="1019"/>
      <c r="F130" s="1019"/>
      <c r="G130" s="1019"/>
    </row>
    <row r="131" spans="1:17" s="703" customFormat="1" x14ac:dyDescent="0.2">
      <c r="A131" s="1648">
        <v>1</v>
      </c>
      <c r="B131" s="3668"/>
      <c r="C131" s="3668"/>
      <c r="D131" s="3698"/>
      <c r="E131" s="1737"/>
      <c r="F131" s="1738"/>
      <c r="G131" s="1738"/>
      <c r="H131" s="1738"/>
      <c r="I131" s="1738">
        <f t="shared" ref="I131:I140" si="28">E131-F131-G131-H131</f>
        <v>0</v>
      </c>
      <c r="J131" s="1738"/>
      <c r="K131" s="1738"/>
      <c r="L131" s="1738"/>
      <c r="M131" s="1738"/>
      <c r="N131" s="1738"/>
      <c r="O131" s="1738"/>
      <c r="P131" s="1738">
        <f t="shared" ref="P131:P140" si="29">I131+J131+K131+L131-M131-N131-O131</f>
        <v>0</v>
      </c>
      <c r="Q131" s="1760"/>
    </row>
    <row r="132" spans="1:17" s="703" customFormat="1" x14ac:dyDescent="0.2">
      <c r="A132" s="1571">
        <v>2</v>
      </c>
      <c r="B132" s="3662"/>
      <c r="C132" s="3662"/>
      <c r="D132" s="3696"/>
      <c r="E132" s="1740"/>
      <c r="F132" s="1741"/>
      <c r="G132" s="1741"/>
      <c r="H132" s="1741"/>
      <c r="I132" s="1741">
        <f t="shared" si="28"/>
        <v>0</v>
      </c>
      <c r="J132" s="1741"/>
      <c r="K132" s="1741"/>
      <c r="L132" s="1741"/>
      <c r="M132" s="1741"/>
      <c r="N132" s="1741"/>
      <c r="O132" s="1741"/>
      <c r="P132" s="1741">
        <f t="shared" si="29"/>
        <v>0</v>
      </c>
      <c r="Q132" s="1761"/>
    </row>
    <row r="133" spans="1:17" s="703" customFormat="1" x14ac:dyDescent="0.2">
      <c r="A133" s="1571">
        <v>3</v>
      </c>
      <c r="B133" s="3662"/>
      <c r="C133" s="3662"/>
      <c r="D133" s="3696"/>
      <c r="E133" s="1740"/>
      <c r="F133" s="1741"/>
      <c r="G133" s="1741"/>
      <c r="H133" s="1741"/>
      <c r="I133" s="1741">
        <f t="shared" si="28"/>
        <v>0</v>
      </c>
      <c r="J133" s="1741"/>
      <c r="K133" s="1741"/>
      <c r="L133" s="1741"/>
      <c r="M133" s="1741"/>
      <c r="N133" s="1741"/>
      <c r="O133" s="1741"/>
      <c r="P133" s="1741">
        <f t="shared" si="29"/>
        <v>0</v>
      </c>
      <c r="Q133" s="1761"/>
    </row>
    <row r="134" spans="1:17" s="703" customFormat="1" x14ac:dyDescent="0.2">
      <c r="A134" s="1571">
        <v>4</v>
      </c>
      <c r="B134" s="3662"/>
      <c r="C134" s="3662"/>
      <c r="D134" s="3696"/>
      <c r="E134" s="1740"/>
      <c r="F134" s="1741"/>
      <c r="G134" s="1741"/>
      <c r="H134" s="1741"/>
      <c r="I134" s="1741">
        <f t="shared" si="28"/>
        <v>0</v>
      </c>
      <c r="J134" s="1741"/>
      <c r="K134" s="1741"/>
      <c r="L134" s="1741"/>
      <c r="M134" s="1741"/>
      <c r="N134" s="1741"/>
      <c r="O134" s="1741"/>
      <c r="P134" s="1741">
        <f t="shared" si="29"/>
        <v>0</v>
      </c>
      <c r="Q134" s="1761"/>
    </row>
    <row r="135" spans="1:17" s="703" customFormat="1" x14ac:dyDescent="0.2">
      <c r="A135" s="1571">
        <v>5</v>
      </c>
      <c r="B135" s="3662"/>
      <c r="C135" s="3662"/>
      <c r="D135" s="3696"/>
      <c r="E135" s="1740"/>
      <c r="F135" s="1741"/>
      <c r="G135" s="1741"/>
      <c r="H135" s="1741"/>
      <c r="I135" s="1741">
        <f t="shared" si="28"/>
        <v>0</v>
      </c>
      <c r="J135" s="1741"/>
      <c r="K135" s="1741"/>
      <c r="L135" s="1741"/>
      <c r="M135" s="1741"/>
      <c r="N135" s="1741"/>
      <c r="O135" s="1741"/>
      <c r="P135" s="1741">
        <f t="shared" si="29"/>
        <v>0</v>
      </c>
      <c r="Q135" s="1761"/>
    </row>
    <row r="136" spans="1:17" s="703" customFormat="1" x14ac:dyDescent="0.2">
      <c r="A136" s="1571">
        <v>6</v>
      </c>
      <c r="B136" s="3662"/>
      <c r="C136" s="3662"/>
      <c r="D136" s="3696"/>
      <c r="E136" s="1740"/>
      <c r="F136" s="1741"/>
      <c r="G136" s="1741"/>
      <c r="H136" s="1741"/>
      <c r="I136" s="1741">
        <f t="shared" si="28"/>
        <v>0</v>
      </c>
      <c r="J136" s="1741"/>
      <c r="K136" s="1741"/>
      <c r="L136" s="1741"/>
      <c r="M136" s="1741"/>
      <c r="N136" s="1741"/>
      <c r="O136" s="1741"/>
      <c r="P136" s="1741">
        <f t="shared" si="29"/>
        <v>0</v>
      </c>
      <c r="Q136" s="1761"/>
    </row>
    <row r="137" spans="1:17" s="703" customFormat="1" x14ac:dyDescent="0.2">
      <c r="A137" s="1571">
        <v>7</v>
      </c>
      <c r="B137" s="3662"/>
      <c r="C137" s="3662"/>
      <c r="D137" s="3696"/>
      <c r="E137" s="1740"/>
      <c r="F137" s="1741"/>
      <c r="G137" s="1741"/>
      <c r="H137" s="1741"/>
      <c r="I137" s="1741">
        <f t="shared" si="28"/>
        <v>0</v>
      </c>
      <c r="J137" s="1741"/>
      <c r="K137" s="1741"/>
      <c r="L137" s="1741"/>
      <c r="M137" s="1741"/>
      <c r="N137" s="1741"/>
      <c r="O137" s="1741"/>
      <c r="P137" s="1741">
        <f t="shared" si="29"/>
        <v>0</v>
      </c>
      <c r="Q137" s="1761"/>
    </row>
    <row r="138" spans="1:17" s="703" customFormat="1" x14ac:dyDescent="0.2">
      <c r="A138" s="1571">
        <v>8</v>
      </c>
      <c r="B138" s="3662"/>
      <c r="C138" s="3662"/>
      <c r="D138" s="3696"/>
      <c r="E138" s="1740"/>
      <c r="F138" s="1741"/>
      <c r="G138" s="1741"/>
      <c r="H138" s="1741"/>
      <c r="I138" s="1741">
        <f t="shared" si="28"/>
        <v>0</v>
      </c>
      <c r="J138" s="1741"/>
      <c r="K138" s="1741"/>
      <c r="L138" s="1741"/>
      <c r="M138" s="1741"/>
      <c r="N138" s="1741"/>
      <c r="O138" s="1741"/>
      <c r="P138" s="1741">
        <f t="shared" si="29"/>
        <v>0</v>
      </c>
      <c r="Q138" s="1761"/>
    </row>
    <row r="139" spans="1:17" s="703" customFormat="1" x14ac:dyDescent="0.2">
      <c r="A139" s="1571">
        <v>9</v>
      </c>
      <c r="B139" s="3662"/>
      <c r="C139" s="3662"/>
      <c r="D139" s="3696"/>
      <c r="E139" s="1740"/>
      <c r="F139" s="1741"/>
      <c r="G139" s="1741"/>
      <c r="H139" s="1741"/>
      <c r="I139" s="1741">
        <f t="shared" si="28"/>
        <v>0</v>
      </c>
      <c r="J139" s="1741"/>
      <c r="K139" s="1741"/>
      <c r="L139" s="1741"/>
      <c r="M139" s="1741"/>
      <c r="N139" s="1741"/>
      <c r="O139" s="1741"/>
      <c r="P139" s="1741">
        <f t="shared" si="29"/>
        <v>0</v>
      </c>
      <c r="Q139" s="1761"/>
    </row>
    <row r="140" spans="1:17" s="703" customFormat="1" ht="13.5" thickBot="1" x14ac:dyDescent="0.25">
      <c r="A140" s="1763">
        <v>10</v>
      </c>
      <c r="B140" s="3718"/>
      <c r="C140" s="3718"/>
      <c r="D140" s="3719"/>
      <c r="E140" s="1743"/>
      <c r="F140" s="1744"/>
      <c r="G140" s="1744"/>
      <c r="H140" s="1744"/>
      <c r="I140" s="1744">
        <f t="shared" si="28"/>
        <v>0</v>
      </c>
      <c r="J140" s="1744"/>
      <c r="K140" s="1744"/>
      <c r="L140" s="1744"/>
      <c r="M140" s="1744"/>
      <c r="N140" s="1744"/>
      <c r="O140" s="1744"/>
      <c r="P140" s="1744">
        <f t="shared" si="29"/>
        <v>0</v>
      </c>
      <c r="Q140" s="1762"/>
    </row>
    <row r="141" spans="1:17" s="703" customFormat="1" ht="13.5" thickBot="1" x14ac:dyDescent="0.25">
      <c r="A141" s="1764"/>
      <c r="B141" s="1765" t="s">
        <v>2313</v>
      </c>
      <c r="C141" s="1765"/>
      <c r="D141" s="1766"/>
      <c r="E141" s="895">
        <f>SUM(E131:E140)</f>
        <v>0</v>
      </c>
      <c r="F141" s="895">
        <f t="shared" ref="F141:P141" si="30">SUM(F131:F140)</f>
        <v>0</v>
      </c>
      <c r="G141" s="895">
        <f t="shared" si="30"/>
        <v>0</v>
      </c>
      <c r="H141" s="895">
        <f t="shared" si="30"/>
        <v>0</v>
      </c>
      <c r="I141" s="895">
        <f t="shared" si="30"/>
        <v>0</v>
      </c>
      <c r="J141" s="895">
        <f t="shared" si="30"/>
        <v>0</v>
      </c>
      <c r="K141" s="895">
        <f t="shared" si="30"/>
        <v>0</v>
      </c>
      <c r="L141" s="895">
        <f t="shared" si="30"/>
        <v>0</v>
      </c>
      <c r="M141" s="895">
        <f t="shared" si="30"/>
        <v>0</v>
      </c>
      <c r="N141" s="895">
        <f t="shared" si="30"/>
        <v>0</v>
      </c>
      <c r="O141" s="895">
        <f t="shared" si="30"/>
        <v>0</v>
      </c>
      <c r="P141" s="895">
        <f t="shared" si="30"/>
        <v>0</v>
      </c>
      <c r="Q141" s="898">
        <f>SUM(Q131:Q140)</f>
        <v>0</v>
      </c>
    </row>
    <row r="142" spans="1:17" s="703" customFormat="1" x14ac:dyDescent="0.2">
      <c r="A142" s="4"/>
      <c r="B142" s="864"/>
      <c r="C142" s="1019"/>
      <c r="D142" s="1019"/>
      <c r="E142" s="1019"/>
      <c r="F142" s="1019"/>
      <c r="G142" s="1019"/>
    </row>
    <row r="143" spans="1:17" x14ac:dyDescent="0.2">
      <c r="A143" s="1560" t="s">
        <v>2866</v>
      </c>
    </row>
    <row r="144" spans="1:17" x14ac:dyDescent="0.2">
      <c r="A144" s="20" t="s">
        <v>2873</v>
      </c>
    </row>
    <row r="145" spans="1:1" x14ac:dyDescent="0.2">
      <c r="A145" s="20" t="s">
        <v>2874</v>
      </c>
    </row>
  </sheetData>
  <protectedRanges>
    <protectedRange sqref="E3:F4" name="Range20_2_1_1_1"/>
    <protectedRange sqref="E131:E140" name="Range13_1_1_1_1_1_1_1"/>
    <protectedRange password="CE2C" sqref="J131:J140" name="Range1_1_1_1_1_1_1_1"/>
    <protectedRange sqref="F131:I140 K131:Q140" name="Range2_1_2_1_1_1"/>
    <protectedRange password="CE2C" sqref="E113:H113 J113:O113 Q113" name="Range6_1_1_1_1_1_1"/>
    <protectedRange password="CE2C" sqref="E38:H38 J38:O38 Q38" name="Range3_1_1_1_1_1_1_1"/>
    <protectedRange password="CE2C" sqref="I13:I21 P13:P20 I23:I27 P24:P26 P30:P37 P43:P97 I29:I98 I100:I124 P102:P124 E12:Q12" name="Range1_1_1_1_1_1_1_2"/>
    <protectedRange sqref="E47:H48 E55:H55 E62:H62 E69:H69 E77:H77 E84:H84 E91:H91 J47:O48 J55:O55 J62:O62 J69:O69 J77:O77 J84:O84 J91:O91 Q47:Q48 Q55 Q62 Q69 Q77 Q84 Q91" name="Range18_1_1_1_2_1_2"/>
    <protectedRange sqref="E13:H20 E24:H26 E39:H42 E44:H46 E54:H54 E56:H61 E63:H68 E70:H75 E85:H90 E78:H83 E101:H103 E105:H106 E108:H112 E114:H122 J13:O20 J24:O26 J39:O42 J44:O46 J54:O54 J56:O61 J63:O68 J70:O75 J85:O90 J78:O83 J101:O103 J105:O106 J108:O112 J114:O122 Q13:Q20 Q24:Q26 Q39:Q42 Q44:Q46 Q54 Q56:Q61 Q63:Q68 Q70:Q75 Q85:Q90 Q78:Q83 Q101:Q103 Q105:Q106 Q108:Q112 Q114:Q122" name="Range2_1_2_1_1_2"/>
    <protectedRange sqref="E49:H53 J49:O53 Q49:Q53" name="Range12_1_1_1_2_1_1_1"/>
    <protectedRange sqref="E49:H53 J49:O53 Q49:Q53" name="Range18_1_1_1_2_1_1_1"/>
    <protectedRange sqref="E97:H97 J97:O97 Q97" name="Range12_1_1_1_2_3_1"/>
    <protectedRange sqref="E97:H97 J97:O97 Q97" name="Range18_1_1_1_2_3_1"/>
    <protectedRange sqref="E92:H96 J92:O96 Q92:Q96" name="Range12_1_6_1_1_1"/>
    <protectedRange sqref="E92:H96 J92:O96 Q92:Q96" name="Range18_1_6_1_1_1"/>
  </protectedRanges>
  <mergeCells count="26">
    <mergeCell ref="A2:Q2"/>
    <mergeCell ref="A4:Q4"/>
    <mergeCell ref="A6:D6"/>
    <mergeCell ref="A7:D9"/>
    <mergeCell ref="E7:E9"/>
    <mergeCell ref="F7:H7"/>
    <mergeCell ref="I7:I8"/>
    <mergeCell ref="J7:L7"/>
    <mergeCell ref="M7:O7"/>
    <mergeCell ref="P7:P9"/>
    <mergeCell ref="Q7:Q9"/>
    <mergeCell ref="G8:H8"/>
    <mergeCell ref="K8:L8"/>
    <mergeCell ref="N8:O8"/>
    <mergeCell ref="A10:D10"/>
    <mergeCell ref="B138:D138"/>
    <mergeCell ref="B139:D139"/>
    <mergeCell ref="B140:D140"/>
    <mergeCell ref="B132:D132"/>
    <mergeCell ref="B133:D133"/>
    <mergeCell ref="B134:D134"/>
    <mergeCell ref="B135:D135"/>
    <mergeCell ref="B136:D136"/>
    <mergeCell ref="B137:D137"/>
    <mergeCell ref="B131:D131"/>
    <mergeCell ref="B123:D123"/>
  </mergeCells>
  <hyperlinks>
    <hyperlink ref="S1" location="Content!A1" display="Content"/>
  </hyperlinks>
  <pageMargins left="0.98425196850393704" right="0.51181102362204722" top="0.98425196850393704" bottom="0.51181102362204722" header="0.19685039370078741" footer="0.19685039370078741"/>
  <pageSetup paperSize="5" scale="48" fitToHeight="0" orientation="landscape" r:id="rId1"/>
  <headerFooter>
    <oddFooter>&amp;R&amp;"-,Bold"Page 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7C80"/>
    <pageSetUpPr fitToPage="1"/>
  </sheetPr>
  <dimension ref="A1:Q90"/>
  <sheetViews>
    <sheetView showGridLines="0" zoomScale="40" zoomScaleNormal="40" zoomScaleSheetLayoutView="40" workbookViewId="0">
      <selection activeCell="V55" sqref="V55"/>
    </sheetView>
  </sheetViews>
  <sheetFormatPr defaultRowHeight="15" x14ac:dyDescent="0.25"/>
  <cols>
    <col min="1" max="1" width="6.5703125" style="57" customWidth="1"/>
    <col min="2" max="2" width="6.28515625" style="57" customWidth="1"/>
    <col min="3" max="3" width="7" style="57" customWidth="1"/>
    <col min="4" max="4" width="5.140625" style="57" customWidth="1"/>
    <col min="5" max="5" width="7.28515625" style="57" customWidth="1"/>
    <col min="6" max="6" width="6.28515625" style="57" customWidth="1"/>
    <col min="7" max="7" width="6.5703125" style="57" customWidth="1"/>
    <col min="8" max="8" width="7" style="57" customWidth="1"/>
    <col min="9" max="9" width="7.28515625" style="57" customWidth="1"/>
    <col min="10" max="10" width="6.5703125" style="57" customWidth="1"/>
    <col min="11" max="11" width="7.28515625" style="57" customWidth="1"/>
    <col min="12" max="12" width="9.140625" style="57" customWidth="1"/>
    <col min="13" max="13" width="9.140625" style="57"/>
    <col min="14" max="14" width="20.5703125" style="57" customWidth="1"/>
    <col min="15" max="15" width="11" style="57" customWidth="1"/>
    <col min="16" max="16" width="19" style="57" customWidth="1"/>
    <col min="17" max="17" width="14.85546875" style="57" customWidth="1"/>
    <col min="18" max="18" width="9.140625" style="57"/>
    <col min="19" max="19" width="24.42578125" style="57" bestFit="1" customWidth="1"/>
    <col min="20" max="16384" width="9.140625" style="57"/>
  </cols>
  <sheetData>
    <row r="1" spans="1:17" s="55" customFormat="1" ht="18" customHeight="1" thickTop="1" x14ac:dyDescent="0.2">
      <c r="A1" s="219"/>
      <c r="B1" s="220"/>
      <c r="C1" s="220"/>
      <c r="D1" s="220"/>
      <c r="E1" s="220"/>
      <c r="F1" s="220"/>
      <c r="G1" s="220"/>
      <c r="H1" s="220"/>
      <c r="I1" s="220"/>
      <c r="J1" s="220"/>
      <c r="K1" s="220"/>
      <c r="L1" s="220"/>
      <c r="M1" s="220"/>
      <c r="N1" s="220"/>
      <c r="O1" s="220"/>
      <c r="P1" s="221"/>
      <c r="Q1" s="222"/>
    </row>
    <row r="2" spans="1:17" s="55" customFormat="1" ht="18" customHeight="1" x14ac:dyDescent="0.2">
      <c r="A2" s="223"/>
      <c r="B2" s="224"/>
      <c r="C2" s="224"/>
      <c r="D2" s="224"/>
      <c r="E2" s="224"/>
      <c r="F2" s="224"/>
      <c r="G2" s="224"/>
      <c r="H2" s="224"/>
      <c r="I2" s="224"/>
      <c r="J2" s="224"/>
      <c r="K2" s="224"/>
      <c r="L2" s="224"/>
      <c r="M2" s="224"/>
      <c r="N2" s="224"/>
      <c r="O2" s="224"/>
      <c r="P2" s="218"/>
      <c r="Q2" s="225"/>
    </row>
    <row r="3" spans="1:17" s="55" customFormat="1" ht="18" customHeight="1" x14ac:dyDescent="0.2">
      <c r="A3" s="223"/>
      <c r="B3" s="224"/>
      <c r="C3" s="224"/>
      <c r="D3" s="224"/>
      <c r="E3" s="224"/>
      <c r="F3" s="224"/>
      <c r="G3" s="224"/>
      <c r="H3" s="224"/>
      <c r="I3" s="224"/>
      <c r="J3" s="224"/>
      <c r="K3" s="224"/>
      <c r="L3" s="224"/>
      <c r="M3" s="224"/>
      <c r="N3" s="224"/>
      <c r="O3" s="224"/>
      <c r="P3" s="218"/>
      <c r="Q3" s="225"/>
    </row>
    <row r="4" spans="1:17" s="55" customFormat="1" ht="18" customHeight="1" x14ac:dyDescent="0.2">
      <c r="A4" s="223"/>
      <c r="B4" s="224"/>
      <c r="C4" s="224"/>
      <c r="D4" s="224"/>
      <c r="E4" s="224"/>
      <c r="F4" s="224"/>
      <c r="G4" s="224"/>
      <c r="H4" s="224"/>
      <c r="I4" s="224"/>
      <c r="J4" s="224"/>
      <c r="K4" s="224"/>
      <c r="L4" s="224"/>
      <c r="M4" s="224"/>
      <c r="N4" s="224"/>
      <c r="O4" s="224"/>
      <c r="P4" s="218"/>
      <c r="Q4" s="225"/>
    </row>
    <row r="5" spans="1:17" s="55" customFormat="1" ht="18" customHeight="1" x14ac:dyDescent="0.2">
      <c r="A5" s="223"/>
      <c r="B5" s="224"/>
      <c r="C5" s="224"/>
      <c r="D5" s="224"/>
      <c r="E5" s="226"/>
      <c r="F5" s="226"/>
      <c r="G5" s="226"/>
      <c r="H5" s="224"/>
      <c r="I5" s="224"/>
      <c r="J5" s="224"/>
      <c r="K5" s="224"/>
      <c r="L5" s="224"/>
      <c r="M5" s="224"/>
      <c r="N5" s="224"/>
      <c r="O5" s="224"/>
      <c r="P5" s="218"/>
      <c r="Q5" s="225"/>
    </row>
    <row r="6" spans="1:17" s="55" customFormat="1" ht="21" customHeight="1" x14ac:dyDescent="0.2">
      <c r="A6" s="223"/>
      <c r="B6" s="224"/>
      <c r="C6" s="224"/>
      <c r="D6" s="224"/>
      <c r="E6" s="226"/>
      <c r="F6" s="226"/>
      <c r="G6" s="226"/>
      <c r="H6" s="224"/>
      <c r="I6" s="224"/>
      <c r="J6" s="224"/>
      <c r="K6" s="224"/>
      <c r="L6" s="224"/>
      <c r="M6" s="224"/>
      <c r="N6" s="224"/>
      <c r="O6" s="224"/>
      <c r="P6" s="218"/>
      <c r="Q6" s="225"/>
    </row>
    <row r="7" spans="1:17" s="55" customFormat="1" ht="18" customHeight="1" x14ac:dyDescent="0.2">
      <c r="A7" s="223"/>
      <c r="B7" s="224"/>
      <c r="C7" s="224"/>
      <c r="D7" s="224"/>
      <c r="E7" s="226"/>
      <c r="F7" s="226"/>
      <c r="G7" s="226"/>
      <c r="H7" s="224"/>
      <c r="I7" s="224"/>
      <c r="J7" s="224"/>
      <c r="K7" s="224"/>
      <c r="L7" s="224"/>
      <c r="M7" s="224"/>
      <c r="N7" s="224"/>
      <c r="O7" s="224"/>
      <c r="P7" s="218"/>
      <c r="Q7" s="225"/>
    </row>
    <row r="8" spans="1:17" s="55" customFormat="1" ht="21" customHeight="1" x14ac:dyDescent="0.2">
      <c r="A8" s="223"/>
      <c r="B8" s="224"/>
      <c r="C8" s="224"/>
      <c r="D8" s="224"/>
      <c r="E8" s="226"/>
      <c r="F8" s="226"/>
      <c r="G8" s="226"/>
      <c r="H8" s="224"/>
      <c r="I8" s="224"/>
      <c r="J8" s="224"/>
      <c r="K8" s="224"/>
      <c r="L8" s="224"/>
      <c r="M8" s="224"/>
      <c r="N8" s="224"/>
      <c r="O8" s="224"/>
      <c r="P8" s="218"/>
      <c r="Q8" s="225"/>
    </row>
    <row r="9" spans="1:17" s="55" customFormat="1" ht="18" customHeight="1" x14ac:dyDescent="0.2">
      <c r="A9" s="223"/>
      <c r="B9" s="224"/>
      <c r="C9" s="224"/>
      <c r="D9" s="224"/>
      <c r="E9" s="226"/>
      <c r="F9" s="226"/>
      <c r="G9" s="226"/>
      <c r="H9" s="224"/>
      <c r="I9" s="224"/>
      <c r="J9" s="224"/>
      <c r="K9" s="224"/>
      <c r="L9" s="224"/>
      <c r="M9" s="224"/>
      <c r="N9" s="224"/>
      <c r="O9" s="224"/>
      <c r="P9" s="218"/>
      <c r="Q9" s="225"/>
    </row>
    <row r="10" spans="1:17" s="55" customFormat="1" ht="18" customHeight="1" x14ac:dyDescent="0.2">
      <c r="A10" s="223"/>
      <c r="B10" s="224"/>
      <c r="C10" s="224"/>
      <c r="D10" s="224"/>
      <c r="E10" s="226"/>
      <c r="F10" s="226"/>
      <c r="G10" s="226"/>
      <c r="H10" s="224"/>
      <c r="I10" s="224"/>
      <c r="J10" s="224"/>
      <c r="K10" s="224"/>
      <c r="L10" s="224"/>
      <c r="M10" s="224"/>
      <c r="N10" s="224"/>
      <c r="O10" s="224"/>
      <c r="P10" s="218"/>
      <c r="Q10" s="225"/>
    </row>
    <row r="11" spans="1:17" s="55" customFormat="1" ht="21" customHeight="1" x14ac:dyDescent="0.2">
      <c r="A11" s="223"/>
      <c r="B11" s="224"/>
      <c r="C11" s="224"/>
      <c r="D11" s="224"/>
      <c r="E11" s="226"/>
      <c r="F11" s="226"/>
      <c r="G11" s="226"/>
      <c r="H11" s="224"/>
      <c r="I11" s="224"/>
      <c r="J11" s="224"/>
      <c r="K11" s="224"/>
      <c r="L11" s="224"/>
      <c r="M11" s="224"/>
      <c r="N11" s="224"/>
      <c r="O11" s="224"/>
      <c r="P11" s="218"/>
      <c r="Q11" s="225"/>
    </row>
    <row r="12" spans="1:17" s="55" customFormat="1" ht="18" customHeight="1" x14ac:dyDescent="0.2">
      <c r="A12" s="223"/>
      <c r="B12" s="224"/>
      <c r="C12" s="224"/>
      <c r="D12" s="224"/>
      <c r="E12" s="226"/>
      <c r="F12" s="226"/>
      <c r="G12" s="226"/>
      <c r="H12" s="224"/>
      <c r="I12" s="224"/>
      <c r="J12" s="224"/>
      <c r="K12" s="224"/>
      <c r="L12" s="224"/>
      <c r="M12" s="224"/>
      <c r="N12" s="224"/>
      <c r="O12" s="224"/>
      <c r="P12" s="218"/>
      <c r="Q12" s="225"/>
    </row>
    <row r="13" spans="1:17" s="55" customFormat="1" ht="18" customHeight="1" x14ac:dyDescent="0.2">
      <c r="A13" s="223"/>
      <c r="B13" s="224"/>
      <c r="C13" s="224"/>
      <c r="D13" s="224"/>
      <c r="E13" s="226"/>
      <c r="F13" s="226"/>
      <c r="G13" s="226"/>
      <c r="H13" s="224"/>
      <c r="I13" s="224"/>
      <c r="J13" s="224"/>
      <c r="K13" s="224"/>
      <c r="L13" s="224"/>
      <c r="M13" s="224"/>
      <c r="N13" s="224"/>
      <c r="O13" s="224"/>
      <c r="P13" s="218"/>
      <c r="Q13" s="225"/>
    </row>
    <row r="14" spans="1:17" s="55" customFormat="1" ht="21" customHeight="1" x14ac:dyDescent="0.2">
      <c r="A14" s="223"/>
      <c r="B14" s="224"/>
      <c r="C14" s="224"/>
      <c r="D14" s="224"/>
      <c r="E14" s="226"/>
      <c r="F14" s="226"/>
      <c r="G14" s="226"/>
      <c r="H14" s="224"/>
      <c r="I14" s="224"/>
      <c r="J14" s="224"/>
      <c r="K14" s="224"/>
      <c r="L14" s="224"/>
      <c r="M14" s="224"/>
      <c r="N14" s="224"/>
      <c r="O14" s="224"/>
      <c r="P14" s="218"/>
      <c r="Q14" s="225"/>
    </row>
    <row r="15" spans="1:17" s="55" customFormat="1" ht="18" customHeight="1" x14ac:dyDescent="0.2">
      <c r="A15" s="223"/>
      <c r="B15" s="224"/>
      <c r="C15" s="224"/>
      <c r="D15" s="224"/>
      <c r="E15" s="226"/>
      <c r="F15" s="226"/>
      <c r="G15" s="226"/>
      <c r="H15" s="224"/>
      <c r="I15" s="224"/>
      <c r="J15" s="224"/>
      <c r="K15" s="224"/>
      <c r="L15" s="224"/>
      <c r="M15" s="224"/>
      <c r="N15" s="224"/>
      <c r="O15" s="224"/>
      <c r="P15" s="218"/>
      <c r="Q15" s="225"/>
    </row>
    <row r="16" spans="1:17" s="55" customFormat="1" ht="18" customHeight="1" x14ac:dyDescent="0.2">
      <c r="A16" s="223"/>
      <c r="B16" s="224"/>
      <c r="C16" s="224"/>
      <c r="D16" s="224"/>
      <c r="E16" s="226"/>
      <c r="F16" s="226"/>
      <c r="G16" s="226"/>
      <c r="H16" s="224"/>
      <c r="I16" s="224"/>
      <c r="J16" s="224"/>
      <c r="K16" s="224"/>
      <c r="L16" s="224"/>
      <c r="M16" s="224"/>
      <c r="N16" s="224"/>
      <c r="O16" s="224"/>
      <c r="P16" s="218"/>
      <c r="Q16" s="225"/>
    </row>
    <row r="17" spans="1:17" s="55" customFormat="1" ht="18" customHeight="1" x14ac:dyDescent="0.2">
      <c r="A17" s="223"/>
      <c r="B17" s="224"/>
      <c r="C17" s="224"/>
      <c r="D17" s="224"/>
      <c r="E17" s="226"/>
      <c r="F17" s="226"/>
      <c r="G17" s="226"/>
      <c r="H17" s="224"/>
      <c r="I17" s="224"/>
      <c r="J17" s="224"/>
      <c r="K17" s="224"/>
      <c r="L17" s="224"/>
      <c r="M17" s="224"/>
      <c r="N17" s="224"/>
      <c r="O17" s="224"/>
      <c r="P17" s="218"/>
      <c r="Q17" s="225"/>
    </row>
    <row r="18" spans="1:17" s="55" customFormat="1" ht="21" customHeight="1" x14ac:dyDescent="0.2">
      <c r="A18" s="223"/>
      <c r="B18" s="224"/>
      <c r="C18" s="224"/>
      <c r="D18" s="224"/>
      <c r="E18" s="226"/>
      <c r="F18" s="226"/>
      <c r="G18" s="226"/>
      <c r="H18" s="224"/>
      <c r="I18" s="224"/>
      <c r="J18" s="224"/>
      <c r="K18" s="224"/>
      <c r="L18" s="224"/>
      <c r="M18" s="224"/>
      <c r="N18" s="224"/>
      <c r="O18" s="224"/>
      <c r="P18" s="218"/>
      <c r="Q18" s="225"/>
    </row>
    <row r="19" spans="1:17" s="55" customFormat="1" ht="18" customHeight="1" x14ac:dyDescent="0.2">
      <c r="A19" s="223"/>
      <c r="B19" s="224"/>
      <c r="C19" s="224"/>
      <c r="D19" s="224"/>
      <c r="E19" s="226"/>
      <c r="F19" s="226"/>
      <c r="G19" s="226"/>
      <c r="H19" s="224"/>
      <c r="I19" s="224"/>
      <c r="J19" s="224"/>
      <c r="K19" s="224"/>
      <c r="L19" s="224"/>
      <c r="M19" s="224"/>
      <c r="N19" s="224"/>
      <c r="O19" s="224"/>
      <c r="P19" s="218"/>
      <c r="Q19" s="225"/>
    </row>
    <row r="20" spans="1:17" s="55" customFormat="1" ht="18" customHeight="1" x14ac:dyDescent="0.2">
      <c r="A20" s="223"/>
      <c r="B20" s="224"/>
      <c r="C20" s="224"/>
      <c r="D20" s="224"/>
      <c r="E20" s="226"/>
      <c r="F20" s="226"/>
      <c r="G20" s="226"/>
      <c r="H20" s="224"/>
      <c r="I20" s="224"/>
      <c r="J20" s="224"/>
      <c r="K20" s="224"/>
      <c r="L20" s="224"/>
      <c r="M20" s="224"/>
      <c r="N20" s="224"/>
      <c r="O20" s="224"/>
      <c r="P20" s="218"/>
      <c r="Q20" s="225"/>
    </row>
    <row r="21" spans="1:17" s="55" customFormat="1" ht="18" customHeight="1" x14ac:dyDescent="0.2">
      <c r="A21" s="223"/>
      <c r="B21" s="224"/>
      <c r="C21" s="224"/>
      <c r="D21" s="224"/>
      <c r="E21" s="226"/>
      <c r="F21" s="226"/>
      <c r="G21" s="226"/>
      <c r="H21" s="224"/>
      <c r="I21" s="224"/>
      <c r="J21" s="224"/>
      <c r="K21" s="224"/>
      <c r="L21" s="224"/>
      <c r="M21" s="224"/>
      <c r="N21" s="224"/>
      <c r="O21" s="224"/>
      <c r="P21" s="218"/>
      <c r="Q21" s="225"/>
    </row>
    <row r="22" spans="1:17" s="55" customFormat="1" ht="18" customHeight="1" x14ac:dyDescent="0.2">
      <c r="A22" s="223"/>
      <c r="B22" s="224"/>
      <c r="C22" s="224"/>
      <c r="D22" s="224"/>
      <c r="E22" s="226"/>
      <c r="F22" s="226"/>
      <c r="G22" s="226"/>
      <c r="H22" s="224"/>
      <c r="I22" s="224"/>
      <c r="J22" s="224"/>
      <c r="K22" s="224"/>
      <c r="L22" s="224"/>
      <c r="M22" s="224"/>
      <c r="N22" s="224"/>
      <c r="O22" s="224"/>
      <c r="P22" s="218"/>
      <c r="Q22" s="225"/>
    </row>
    <row r="23" spans="1:17" s="55" customFormat="1" ht="18" customHeight="1" x14ac:dyDescent="0.2">
      <c r="A23" s="223"/>
      <c r="B23" s="224"/>
      <c r="C23" s="224"/>
      <c r="D23" s="224"/>
      <c r="E23" s="226"/>
      <c r="F23" s="226"/>
      <c r="G23" s="226"/>
      <c r="H23" s="224"/>
      <c r="I23" s="224"/>
      <c r="J23" s="224"/>
      <c r="K23" s="224"/>
      <c r="L23" s="224"/>
      <c r="M23" s="224"/>
      <c r="N23" s="224"/>
      <c r="O23" s="224"/>
      <c r="P23" s="218"/>
      <c r="Q23" s="225"/>
    </row>
    <row r="24" spans="1:17" s="55" customFormat="1" ht="18" customHeight="1" x14ac:dyDescent="0.2">
      <c r="A24" s="223"/>
      <c r="B24" s="224"/>
      <c r="C24" s="224"/>
      <c r="D24" s="224"/>
      <c r="E24" s="224"/>
      <c r="F24" s="224"/>
      <c r="G24" s="224"/>
      <c r="H24" s="224"/>
      <c r="I24" s="224"/>
      <c r="J24" s="224"/>
      <c r="K24" s="224"/>
      <c r="L24" s="224"/>
      <c r="M24" s="224"/>
      <c r="N24" s="224"/>
      <c r="O24" s="224"/>
      <c r="P24" s="218"/>
      <c r="Q24" s="225"/>
    </row>
    <row r="25" spans="1:17" s="55" customFormat="1" ht="18" customHeight="1" x14ac:dyDescent="0.2">
      <c r="A25" s="223"/>
      <c r="B25" s="224"/>
      <c r="C25" s="224"/>
      <c r="D25" s="224"/>
      <c r="E25" s="224"/>
      <c r="F25" s="224"/>
      <c r="G25" s="224"/>
      <c r="H25" s="224"/>
      <c r="I25" s="224"/>
      <c r="J25" s="224"/>
      <c r="K25" s="224"/>
      <c r="L25" s="224"/>
      <c r="M25" s="224"/>
      <c r="N25" s="224"/>
      <c r="O25" s="224"/>
      <c r="P25" s="218"/>
      <c r="Q25" s="225"/>
    </row>
    <row r="26" spans="1:17" s="55" customFormat="1" ht="18" customHeight="1" x14ac:dyDescent="0.2">
      <c r="A26" s="223"/>
      <c r="B26" s="224"/>
      <c r="C26" s="224"/>
      <c r="D26" s="224"/>
      <c r="E26" s="224"/>
      <c r="F26" s="224"/>
      <c r="G26" s="224"/>
      <c r="H26" s="224"/>
      <c r="I26" s="224"/>
      <c r="J26" s="224"/>
      <c r="K26" s="224"/>
      <c r="L26" s="224"/>
      <c r="M26" s="224"/>
      <c r="N26" s="224"/>
      <c r="O26" s="224"/>
      <c r="P26" s="218"/>
      <c r="Q26" s="225"/>
    </row>
    <row r="27" spans="1:17" s="55" customFormat="1" ht="18" customHeight="1" x14ac:dyDescent="0.2">
      <c r="A27" s="223"/>
      <c r="B27" s="224"/>
      <c r="C27" s="224"/>
      <c r="D27" s="224"/>
      <c r="E27" s="224"/>
      <c r="F27" s="224"/>
      <c r="G27" s="224"/>
      <c r="H27" s="224"/>
      <c r="I27" s="224"/>
      <c r="J27" s="224"/>
      <c r="K27" s="224"/>
      <c r="L27" s="224"/>
      <c r="M27" s="224"/>
      <c r="N27" s="224"/>
      <c r="O27" s="224"/>
      <c r="P27" s="218"/>
      <c r="Q27" s="225"/>
    </row>
    <row r="28" spans="1:17" s="55" customFormat="1" ht="18" customHeight="1" x14ac:dyDescent="0.2">
      <c r="A28" s="227"/>
      <c r="B28" s="218"/>
      <c r="C28" s="218"/>
      <c r="D28" s="218"/>
      <c r="E28" s="218"/>
      <c r="F28" s="218"/>
      <c r="G28" s="218"/>
      <c r="H28" s="218"/>
      <c r="I28" s="218"/>
      <c r="J28" s="218"/>
      <c r="K28" s="218"/>
      <c r="L28" s="218"/>
      <c r="M28" s="218"/>
      <c r="N28" s="218"/>
      <c r="O28" s="218"/>
      <c r="P28" s="218"/>
      <c r="Q28" s="225"/>
    </row>
    <row r="29" spans="1:17" s="55" customFormat="1" ht="18" customHeight="1" x14ac:dyDescent="0.2">
      <c r="A29" s="227"/>
      <c r="B29" s="218"/>
      <c r="C29" s="218"/>
      <c r="D29" s="218"/>
      <c r="E29" s="218"/>
      <c r="F29" s="218"/>
      <c r="G29" s="218"/>
      <c r="H29" s="218"/>
      <c r="I29" s="218"/>
      <c r="J29" s="218"/>
      <c r="K29" s="218"/>
      <c r="L29" s="218"/>
      <c r="M29" s="218"/>
      <c r="N29" s="218"/>
      <c r="O29" s="218"/>
      <c r="P29" s="218"/>
      <c r="Q29" s="225"/>
    </row>
    <row r="30" spans="1:17" s="55" customFormat="1" ht="18" customHeight="1" x14ac:dyDescent="0.2">
      <c r="A30" s="227"/>
      <c r="B30" s="218"/>
      <c r="C30" s="218"/>
      <c r="D30" s="218"/>
      <c r="E30" s="218"/>
      <c r="F30" s="218"/>
      <c r="G30" s="218"/>
      <c r="H30" s="218"/>
      <c r="I30" s="218"/>
      <c r="J30" s="218"/>
      <c r="K30" s="218"/>
      <c r="L30" s="218"/>
      <c r="M30" s="218"/>
      <c r="N30" s="218"/>
      <c r="O30" s="218"/>
      <c r="P30" s="218"/>
      <c r="Q30" s="225"/>
    </row>
    <row r="31" spans="1:17" s="55" customFormat="1" ht="18" customHeight="1" x14ac:dyDescent="0.2">
      <c r="A31" s="227"/>
      <c r="B31" s="218"/>
      <c r="C31" s="218"/>
      <c r="D31" s="218"/>
      <c r="E31" s="218"/>
      <c r="F31" s="218"/>
      <c r="G31" s="218"/>
      <c r="H31" s="218"/>
      <c r="I31" s="218"/>
      <c r="J31" s="218"/>
      <c r="K31" s="218"/>
      <c r="L31" s="218"/>
      <c r="M31" s="218"/>
      <c r="N31" s="218"/>
      <c r="O31" s="218"/>
      <c r="P31" s="218"/>
      <c r="Q31" s="225"/>
    </row>
    <row r="32" spans="1:17" s="55" customFormat="1" ht="18" customHeight="1" x14ac:dyDescent="0.2">
      <c r="A32" s="227"/>
      <c r="B32" s="218"/>
      <c r="C32" s="218"/>
      <c r="D32" s="218"/>
      <c r="E32" s="218"/>
      <c r="F32" s="218"/>
      <c r="G32" s="218"/>
      <c r="H32" s="218"/>
      <c r="I32" s="218"/>
      <c r="J32" s="218"/>
      <c r="K32" s="218"/>
      <c r="L32" s="218"/>
      <c r="M32" s="218"/>
      <c r="N32" s="218"/>
      <c r="O32" s="218"/>
      <c r="P32" s="218"/>
      <c r="Q32" s="225"/>
    </row>
    <row r="33" spans="1:17" s="55" customFormat="1" ht="18" customHeight="1" x14ac:dyDescent="0.2">
      <c r="A33" s="3161"/>
      <c r="B33" s="3162"/>
      <c r="C33" s="3162"/>
      <c r="D33" s="3162"/>
      <c r="E33" s="3162"/>
      <c r="F33" s="3162"/>
      <c r="G33" s="3162"/>
      <c r="H33" s="3162"/>
      <c r="I33" s="3162"/>
      <c r="J33" s="3162"/>
      <c r="K33" s="3162"/>
      <c r="L33" s="3162"/>
      <c r="M33" s="3162"/>
      <c r="N33" s="3162"/>
      <c r="O33" s="3162"/>
      <c r="P33" s="3162"/>
      <c r="Q33" s="3163"/>
    </row>
    <row r="34" spans="1:17" s="55" customFormat="1" ht="25.5" customHeight="1" x14ac:dyDescent="0.2">
      <c r="A34" s="3161"/>
      <c r="B34" s="3162"/>
      <c r="C34" s="3162"/>
      <c r="D34" s="3162"/>
      <c r="E34" s="3162"/>
      <c r="F34" s="3162"/>
      <c r="G34" s="3162"/>
      <c r="H34" s="3162"/>
      <c r="I34" s="3162"/>
      <c r="J34" s="3162"/>
      <c r="K34" s="3162"/>
      <c r="L34" s="3162"/>
      <c r="M34" s="3162"/>
      <c r="N34" s="3162"/>
      <c r="O34" s="3162"/>
      <c r="P34" s="3162"/>
      <c r="Q34" s="3163"/>
    </row>
    <row r="35" spans="1:17" s="55" customFormat="1" ht="25.5" customHeight="1" x14ac:dyDescent="0.2">
      <c r="A35" s="228"/>
      <c r="B35" s="229"/>
      <c r="C35" s="229"/>
      <c r="D35" s="229"/>
      <c r="E35" s="229"/>
      <c r="F35" s="229"/>
      <c r="G35" s="229"/>
      <c r="H35" s="229"/>
      <c r="I35" s="229"/>
      <c r="J35" s="229"/>
      <c r="K35" s="229"/>
      <c r="L35" s="229"/>
      <c r="M35" s="229"/>
      <c r="N35" s="229"/>
      <c r="O35" s="229"/>
      <c r="P35" s="229"/>
      <c r="Q35" s="230"/>
    </row>
    <row r="36" spans="1:17" s="55" customFormat="1" ht="24.75" customHeight="1" x14ac:dyDescent="0.2">
      <c r="A36" s="3164"/>
      <c r="B36" s="3165"/>
      <c r="C36" s="3165"/>
      <c r="D36" s="3165"/>
      <c r="E36" s="3165"/>
      <c r="F36" s="3165"/>
      <c r="G36" s="3165"/>
      <c r="H36" s="3165"/>
      <c r="I36" s="3165"/>
      <c r="J36" s="3165"/>
      <c r="K36" s="3165"/>
      <c r="L36" s="3165"/>
      <c r="M36" s="3165"/>
      <c r="N36" s="3165"/>
      <c r="O36" s="3165"/>
      <c r="P36" s="3165"/>
      <c r="Q36" s="3166"/>
    </row>
    <row r="37" spans="1:17" s="55" customFormat="1" ht="18" customHeight="1" x14ac:dyDescent="0.2">
      <c r="A37" s="3164"/>
      <c r="B37" s="3165"/>
      <c r="C37" s="3165"/>
      <c r="D37" s="3165"/>
      <c r="E37" s="3165"/>
      <c r="F37" s="3165"/>
      <c r="G37" s="3165"/>
      <c r="H37" s="3165"/>
      <c r="I37" s="3165"/>
      <c r="J37" s="3165"/>
      <c r="K37" s="3165"/>
      <c r="L37" s="3165"/>
      <c r="M37" s="3165"/>
      <c r="N37" s="3165"/>
      <c r="O37" s="3165"/>
      <c r="P37" s="3165"/>
      <c r="Q37" s="3166"/>
    </row>
    <row r="38" spans="1:17" s="55" customFormat="1" ht="18" customHeight="1" x14ac:dyDescent="0.2">
      <c r="A38" s="3161"/>
      <c r="B38" s="3162"/>
      <c r="C38" s="3162"/>
      <c r="D38" s="3162"/>
      <c r="E38" s="3162"/>
      <c r="F38" s="3162"/>
      <c r="G38" s="3162"/>
      <c r="H38" s="3162"/>
      <c r="I38" s="3162"/>
      <c r="J38" s="3162"/>
      <c r="K38" s="3162"/>
      <c r="L38" s="3162"/>
      <c r="M38" s="3162"/>
      <c r="N38" s="3162"/>
      <c r="O38" s="3162"/>
      <c r="P38" s="3162"/>
      <c r="Q38" s="3163"/>
    </row>
    <row r="39" spans="1:17" s="55" customFormat="1" ht="18" customHeight="1" x14ac:dyDescent="0.2">
      <c r="A39" s="3161"/>
      <c r="B39" s="3162"/>
      <c r="C39" s="3162"/>
      <c r="D39" s="3162"/>
      <c r="E39" s="3162"/>
      <c r="F39" s="3162"/>
      <c r="G39" s="3162"/>
      <c r="H39" s="3162"/>
      <c r="I39" s="3162"/>
      <c r="J39" s="3162"/>
      <c r="K39" s="3162"/>
      <c r="L39" s="3162"/>
      <c r="M39" s="3162"/>
      <c r="N39" s="3162"/>
      <c r="O39" s="3162"/>
      <c r="P39" s="3162"/>
      <c r="Q39" s="3163"/>
    </row>
    <row r="40" spans="1:17" s="55" customFormat="1" ht="18" customHeight="1" x14ac:dyDescent="0.2">
      <c r="A40" s="3179"/>
      <c r="B40" s="3180"/>
      <c r="C40" s="3180"/>
      <c r="D40" s="3180"/>
      <c r="E40" s="3180"/>
      <c r="F40" s="3180"/>
      <c r="G40" s="3180"/>
      <c r="H40" s="3180"/>
      <c r="I40" s="3180"/>
      <c r="J40" s="3180"/>
      <c r="K40" s="3180"/>
      <c r="L40" s="3180"/>
      <c r="M40" s="3180"/>
      <c r="N40" s="3180"/>
      <c r="O40" s="3180"/>
      <c r="P40" s="3180"/>
      <c r="Q40" s="3181"/>
    </row>
    <row r="41" spans="1:17" s="55" customFormat="1" ht="18" customHeight="1" x14ac:dyDescent="0.2">
      <c r="A41" s="3179"/>
      <c r="B41" s="3180"/>
      <c r="C41" s="3180"/>
      <c r="D41" s="3180"/>
      <c r="E41" s="3180"/>
      <c r="F41" s="3180"/>
      <c r="G41" s="3180"/>
      <c r="H41" s="3180"/>
      <c r="I41" s="3180"/>
      <c r="J41" s="3180"/>
      <c r="K41" s="3180"/>
      <c r="L41" s="3180"/>
      <c r="M41" s="3180"/>
      <c r="N41" s="3180"/>
      <c r="O41" s="3180"/>
      <c r="P41" s="3180"/>
      <c r="Q41" s="3181"/>
    </row>
    <row r="42" spans="1:17" s="55" customFormat="1" ht="18" customHeight="1" x14ac:dyDescent="0.2">
      <c r="A42" s="227"/>
      <c r="B42" s="218"/>
      <c r="C42" s="218"/>
      <c r="D42" s="218"/>
      <c r="E42" s="218"/>
      <c r="F42" s="218"/>
      <c r="G42" s="218"/>
      <c r="H42" s="218"/>
      <c r="I42" s="218"/>
      <c r="J42" s="218"/>
      <c r="K42" s="218"/>
      <c r="L42" s="218"/>
      <c r="M42" s="218"/>
      <c r="N42" s="218"/>
      <c r="O42" s="218"/>
      <c r="P42" s="218"/>
      <c r="Q42" s="225"/>
    </row>
    <row r="43" spans="1:17" s="55" customFormat="1" ht="18" customHeight="1" x14ac:dyDescent="0.2">
      <c r="A43" s="227"/>
      <c r="B43" s="218"/>
      <c r="C43" s="218"/>
      <c r="D43" s="218"/>
      <c r="E43" s="218"/>
      <c r="F43" s="218"/>
      <c r="G43" s="218"/>
      <c r="H43" s="218"/>
      <c r="I43" s="218"/>
      <c r="J43" s="218"/>
      <c r="K43" s="218"/>
      <c r="L43" s="218"/>
      <c r="M43" s="218"/>
      <c r="N43" s="218"/>
      <c r="O43" s="218"/>
      <c r="P43" s="218"/>
      <c r="Q43" s="225"/>
    </row>
    <row r="44" spans="1:17" s="55" customFormat="1" ht="18" customHeight="1" x14ac:dyDescent="0.2">
      <c r="A44" s="227"/>
      <c r="B44" s="218"/>
      <c r="C44" s="218"/>
      <c r="D44" s="218"/>
      <c r="E44" s="218"/>
      <c r="F44" s="218"/>
      <c r="G44" s="218"/>
      <c r="H44" s="218"/>
      <c r="I44" s="218"/>
      <c r="J44" s="218"/>
      <c r="K44" s="218"/>
      <c r="L44" s="218"/>
      <c r="M44" s="218"/>
      <c r="N44" s="218"/>
      <c r="O44" s="218"/>
      <c r="P44" s="218"/>
      <c r="Q44" s="225"/>
    </row>
    <row r="45" spans="1:17" s="55" customFormat="1" ht="18" customHeight="1" x14ac:dyDescent="0.2">
      <c r="A45" s="227"/>
      <c r="B45" s="218"/>
      <c r="C45" s="218"/>
      <c r="D45" s="218"/>
      <c r="E45" s="218"/>
      <c r="F45" s="218"/>
      <c r="G45" s="218"/>
      <c r="H45" s="218"/>
      <c r="I45" s="218"/>
      <c r="J45" s="218"/>
      <c r="K45" s="218"/>
      <c r="L45" s="218"/>
      <c r="M45" s="218"/>
      <c r="N45" s="218"/>
      <c r="O45" s="218"/>
      <c r="P45" s="218"/>
      <c r="Q45" s="225"/>
    </row>
    <row r="46" spans="1:17" s="55" customFormat="1" ht="18" customHeight="1" x14ac:dyDescent="0.2">
      <c r="A46" s="223"/>
      <c r="B46" s="224"/>
      <c r="C46" s="224"/>
      <c r="D46" s="224"/>
      <c r="E46" s="224"/>
      <c r="F46" s="224"/>
      <c r="G46" s="224"/>
      <c r="H46" s="224"/>
      <c r="I46" s="224"/>
      <c r="J46" s="224"/>
      <c r="K46" s="224"/>
      <c r="L46" s="224"/>
      <c r="M46" s="224"/>
      <c r="N46" s="224"/>
      <c r="O46" s="224"/>
      <c r="P46" s="218"/>
      <c r="Q46" s="225"/>
    </row>
    <row r="47" spans="1:17" s="55" customFormat="1" ht="18" customHeight="1" x14ac:dyDescent="0.2">
      <c r="A47" s="223"/>
      <c r="B47" s="224"/>
      <c r="C47" s="224"/>
      <c r="D47" s="224"/>
      <c r="E47" s="224"/>
      <c r="F47" s="224"/>
      <c r="G47" s="224"/>
      <c r="H47" s="224"/>
      <c r="I47" s="224"/>
      <c r="J47" s="224"/>
      <c r="K47" s="224"/>
      <c r="L47" s="224"/>
      <c r="M47" s="224"/>
      <c r="N47" s="224"/>
      <c r="O47" s="224"/>
      <c r="P47" s="218"/>
      <c r="Q47" s="225"/>
    </row>
    <row r="48" spans="1:17" s="55" customFormat="1" ht="18" customHeight="1" x14ac:dyDescent="0.2">
      <c r="A48" s="223"/>
      <c r="B48" s="224"/>
      <c r="C48" s="224"/>
      <c r="D48" s="224"/>
      <c r="E48" s="224"/>
      <c r="F48" s="224"/>
      <c r="G48" s="224"/>
      <c r="H48" s="224"/>
      <c r="I48" s="224"/>
      <c r="J48" s="224"/>
      <c r="K48" s="224"/>
      <c r="L48" s="224"/>
      <c r="M48" s="224"/>
      <c r="N48" s="224"/>
      <c r="O48" s="224"/>
      <c r="P48" s="218"/>
      <c r="Q48" s="225"/>
    </row>
    <row r="49" spans="1:17" s="55" customFormat="1" ht="18" customHeight="1" x14ac:dyDescent="0.2">
      <c r="A49" s="223"/>
      <c r="B49" s="224"/>
      <c r="C49" s="224"/>
      <c r="D49" s="224"/>
      <c r="E49" s="224"/>
      <c r="F49" s="224"/>
      <c r="G49" s="224"/>
      <c r="H49" s="224"/>
      <c r="I49" s="224"/>
      <c r="J49" s="224"/>
      <c r="K49" s="224"/>
      <c r="L49" s="224"/>
      <c r="M49" s="224"/>
      <c r="N49" s="224"/>
      <c r="O49" s="224"/>
      <c r="P49" s="218"/>
      <c r="Q49" s="225"/>
    </row>
    <row r="50" spans="1:17" s="55" customFormat="1" ht="18" customHeight="1" x14ac:dyDescent="0.2">
      <c r="A50" s="223"/>
      <c r="B50" s="224"/>
      <c r="C50" s="224"/>
      <c r="D50" s="224"/>
      <c r="E50" s="224"/>
      <c r="F50" s="224"/>
      <c r="G50" s="224"/>
      <c r="H50" s="224"/>
      <c r="I50" s="224"/>
      <c r="J50" s="224"/>
      <c r="K50" s="224"/>
      <c r="L50" s="224"/>
      <c r="M50" s="224"/>
      <c r="N50" s="224"/>
      <c r="O50" s="224"/>
      <c r="P50" s="218"/>
      <c r="Q50" s="225"/>
    </row>
    <row r="51" spans="1:17" s="55" customFormat="1" ht="18" customHeight="1" x14ac:dyDescent="0.2">
      <c r="A51" s="223"/>
      <c r="B51" s="224"/>
      <c r="C51" s="224"/>
      <c r="D51" s="224"/>
      <c r="E51" s="224"/>
      <c r="F51" s="224"/>
      <c r="G51" s="224"/>
      <c r="H51" s="224"/>
      <c r="I51" s="224"/>
      <c r="J51" s="224"/>
      <c r="K51" s="224"/>
      <c r="L51" s="224"/>
      <c r="M51" s="224"/>
      <c r="N51" s="224"/>
      <c r="O51" s="224"/>
      <c r="P51" s="218"/>
      <c r="Q51" s="225"/>
    </row>
    <row r="52" spans="1:17" s="55" customFormat="1" ht="18" customHeight="1" x14ac:dyDescent="0.2">
      <c r="A52" s="223"/>
      <c r="B52" s="224"/>
      <c r="C52" s="224"/>
      <c r="D52" s="224"/>
      <c r="E52" s="224"/>
      <c r="F52" s="224"/>
      <c r="G52" s="224"/>
      <c r="H52" s="224"/>
      <c r="I52" s="224"/>
      <c r="J52" s="224"/>
      <c r="K52" s="224"/>
      <c r="L52" s="224"/>
      <c r="M52" s="224"/>
      <c r="N52" s="224"/>
      <c r="O52" s="224"/>
      <c r="P52" s="218"/>
      <c r="Q52" s="225"/>
    </row>
    <row r="53" spans="1:17" s="55" customFormat="1" ht="18" customHeight="1" x14ac:dyDescent="0.2">
      <c r="A53" s="223"/>
      <c r="B53" s="224"/>
      <c r="C53" s="224"/>
      <c r="D53" s="224"/>
      <c r="E53" s="224"/>
      <c r="F53" s="224"/>
      <c r="G53" s="224"/>
      <c r="H53" s="224"/>
      <c r="I53" s="224"/>
      <c r="J53" s="224"/>
      <c r="K53" s="224"/>
      <c r="L53" s="224"/>
      <c r="M53" s="224"/>
      <c r="N53" s="224"/>
      <c r="O53" s="224"/>
      <c r="P53" s="218"/>
      <c r="Q53" s="225"/>
    </row>
    <row r="54" spans="1:17" s="55" customFormat="1" ht="18" customHeight="1" x14ac:dyDescent="0.2">
      <c r="A54" s="223"/>
      <c r="B54" s="224"/>
      <c r="C54" s="224"/>
      <c r="D54" s="224"/>
      <c r="E54" s="224"/>
      <c r="F54" s="224"/>
      <c r="G54" s="224"/>
      <c r="H54" s="224"/>
      <c r="I54" s="224"/>
      <c r="J54" s="224"/>
      <c r="K54" s="882"/>
      <c r="L54" s="224"/>
      <c r="M54" s="224"/>
      <c r="N54" s="224"/>
      <c r="O54" s="224"/>
      <c r="P54" s="218"/>
      <c r="Q54" s="225"/>
    </row>
    <row r="55" spans="1:17" s="55" customFormat="1" ht="18" customHeight="1" x14ac:dyDescent="0.2">
      <c r="A55" s="223"/>
      <c r="B55" s="224"/>
      <c r="C55" s="224"/>
      <c r="D55" s="224"/>
      <c r="E55" s="224"/>
      <c r="F55" s="224"/>
      <c r="G55" s="224"/>
      <c r="H55" s="224"/>
      <c r="I55" s="224"/>
      <c r="J55" s="224"/>
      <c r="K55" s="224"/>
      <c r="L55" s="224"/>
      <c r="M55" s="224"/>
      <c r="N55" s="224"/>
      <c r="O55" s="224"/>
      <c r="P55" s="218"/>
      <c r="Q55" s="225"/>
    </row>
    <row r="56" spans="1:17" s="55" customFormat="1" ht="18" customHeight="1" x14ac:dyDescent="0.2">
      <c r="A56" s="223"/>
      <c r="B56" s="224"/>
      <c r="C56" s="224"/>
      <c r="D56" s="224"/>
      <c r="E56" s="224"/>
      <c r="F56" s="224"/>
      <c r="G56" s="224"/>
      <c r="H56" s="224"/>
      <c r="I56" s="224"/>
      <c r="J56" s="224"/>
      <c r="K56" s="224"/>
      <c r="L56" s="224"/>
      <c r="M56" s="224"/>
      <c r="N56" s="224"/>
      <c r="O56" s="224"/>
      <c r="P56" s="218"/>
      <c r="Q56" s="225"/>
    </row>
    <row r="57" spans="1:17" s="55" customFormat="1" ht="18" customHeight="1" x14ac:dyDescent="0.2">
      <c r="A57" s="223"/>
      <c r="B57" s="224"/>
      <c r="C57" s="224"/>
      <c r="D57" s="224"/>
      <c r="E57" s="224"/>
      <c r="F57" s="224"/>
      <c r="G57" s="224"/>
      <c r="H57" s="224"/>
      <c r="I57" s="224"/>
      <c r="J57" s="224"/>
      <c r="K57" s="224"/>
      <c r="L57" s="224"/>
      <c r="M57" s="224"/>
      <c r="N57" s="224"/>
      <c r="O57" s="224"/>
      <c r="P57" s="218"/>
      <c r="Q57" s="225"/>
    </row>
    <row r="58" spans="1:17" s="55" customFormat="1" ht="18" customHeight="1" x14ac:dyDescent="0.2">
      <c r="A58" s="223"/>
      <c r="B58" s="224"/>
      <c r="C58" s="224"/>
      <c r="D58" s="224"/>
      <c r="E58" s="224"/>
      <c r="F58" s="224"/>
      <c r="G58" s="224"/>
      <c r="H58" s="224"/>
      <c r="I58" s="224"/>
      <c r="J58" s="224"/>
      <c r="K58" s="224"/>
      <c r="L58" s="224"/>
      <c r="M58" s="224"/>
      <c r="N58" s="224"/>
      <c r="O58" s="224"/>
      <c r="P58" s="218"/>
      <c r="Q58" s="225"/>
    </row>
    <row r="59" spans="1:17" s="55" customFormat="1" ht="18" customHeight="1" x14ac:dyDescent="0.4">
      <c r="A59" s="231"/>
      <c r="B59" s="232"/>
      <c r="C59" s="232"/>
      <c r="D59" s="232"/>
      <c r="E59" s="232"/>
      <c r="F59" s="232"/>
      <c r="G59" s="232"/>
      <c r="H59" s="232"/>
      <c r="I59" s="232"/>
      <c r="J59" s="232"/>
      <c r="K59" s="232"/>
      <c r="L59" s="232"/>
      <c r="M59" s="232"/>
      <c r="N59" s="232"/>
      <c r="O59" s="232"/>
      <c r="P59" s="218"/>
      <c r="Q59" s="225"/>
    </row>
    <row r="60" spans="1:17" s="55" customFormat="1" ht="18" customHeight="1" x14ac:dyDescent="0.2">
      <c r="A60" s="3173" t="s">
        <v>398</v>
      </c>
      <c r="B60" s="3174"/>
      <c r="C60" s="3174"/>
      <c r="D60" s="3174"/>
      <c r="E60" s="3174"/>
      <c r="F60" s="3174"/>
      <c r="G60" s="3174"/>
      <c r="H60" s="3174"/>
      <c r="I60" s="3174"/>
      <c r="J60" s="3174"/>
      <c r="K60" s="3174"/>
      <c r="L60" s="3174"/>
      <c r="M60" s="3174"/>
      <c r="N60" s="3174"/>
      <c r="O60" s="3174"/>
      <c r="P60" s="3174"/>
      <c r="Q60" s="3175"/>
    </row>
    <row r="61" spans="1:17" s="56" customFormat="1" ht="18" customHeight="1" x14ac:dyDescent="0.4">
      <c r="A61" s="3173"/>
      <c r="B61" s="3174"/>
      <c r="C61" s="3174"/>
      <c r="D61" s="3174"/>
      <c r="E61" s="3174"/>
      <c r="F61" s="3174"/>
      <c r="G61" s="3174"/>
      <c r="H61" s="3174"/>
      <c r="I61" s="3174"/>
      <c r="J61" s="3174"/>
      <c r="K61" s="3174"/>
      <c r="L61" s="3174"/>
      <c r="M61" s="3174"/>
      <c r="N61" s="3174"/>
      <c r="O61" s="3174"/>
      <c r="P61" s="3174"/>
      <c r="Q61" s="3175"/>
    </row>
    <row r="62" spans="1:17" s="58" customFormat="1" ht="18" customHeight="1" x14ac:dyDescent="0.25">
      <c r="A62" s="3167" t="s">
        <v>399</v>
      </c>
      <c r="B62" s="3168"/>
      <c r="C62" s="3168"/>
      <c r="D62" s="3168"/>
      <c r="E62" s="3168"/>
      <c r="F62" s="3168"/>
      <c r="G62" s="3168"/>
      <c r="H62" s="3168"/>
      <c r="I62" s="3168"/>
      <c r="J62" s="3168"/>
      <c r="K62" s="3168"/>
      <c r="L62" s="3168"/>
      <c r="M62" s="3168"/>
      <c r="N62" s="3168"/>
      <c r="O62" s="3168"/>
      <c r="P62" s="3168"/>
      <c r="Q62" s="3169"/>
    </row>
    <row r="63" spans="1:17" s="58" customFormat="1" ht="24" customHeight="1" x14ac:dyDescent="0.25">
      <c r="A63" s="3167"/>
      <c r="B63" s="3168"/>
      <c r="C63" s="3168"/>
      <c r="D63" s="3168"/>
      <c r="E63" s="3168"/>
      <c r="F63" s="3168"/>
      <c r="G63" s="3168"/>
      <c r="H63" s="3168"/>
      <c r="I63" s="3168"/>
      <c r="J63" s="3168"/>
      <c r="K63" s="3168"/>
      <c r="L63" s="3168"/>
      <c r="M63" s="3168"/>
      <c r="N63" s="3168"/>
      <c r="O63" s="3168"/>
      <c r="P63" s="3168"/>
      <c r="Q63" s="3169"/>
    </row>
    <row r="64" spans="1:17" s="59" customFormat="1" ht="18" customHeight="1" x14ac:dyDescent="0.25">
      <c r="A64" s="3170" t="s">
        <v>400</v>
      </c>
      <c r="B64" s="3171"/>
      <c r="C64" s="3171"/>
      <c r="D64" s="3171"/>
      <c r="E64" s="3171"/>
      <c r="F64" s="3171"/>
      <c r="G64" s="3171"/>
      <c r="H64" s="3171"/>
      <c r="I64" s="3171"/>
      <c r="J64" s="3171"/>
      <c r="K64" s="3171"/>
      <c r="L64" s="3171"/>
      <c r="M64" s="3171"/>
      <c r="N64" s="3171"/>
      <c r="O64" s="3171"/>
      <c r="P64" s="3171"/>
      <c r="Q64" s="3172"/>
    </row>
    <row r="65" spans="1:17" s="59" customFormat="1" ht="18" customHeight="1" x14ac:dyDescent="0.25">
      <c r="A65" s="3170"/>
      <c r="B65" s="3171"/>
      <c r="C65" s="3171"/>
      <c r="D65" s="3171"/>
      <c r="E65" s="3171"/>
      <c r="F65" s="3171"/>
      <c r="G65" s="3171"/>
      <c r="H65" s="3171"/>
      <c r="I65" s="3171"/>
      <c r="J65" s="3171"/>
      <c r="K65" s="3171"/>
      <c r="L65" s="3171"/>
      <c r="M65" s="3171"/>
      <c r="N65" s="3171"/>
      <c r="O65" s="3171"/>
      <c r="P65" s="3171"/>
      <c r="Q65" s="3172"/>
    </row>
    <row r="66" spans="1:17" s="55" customFormat="1" ht="18" customHeight="1" x14ac:dyDescent="0.2">
      <c r="A66" s="223"/>
      <c r="B66" s="224"/>
      <c r="C66" s="224"/>
      <c r="D66" s="224"/>
      <c r="E66" s="224"/>
      <c r="F66" s="224"/>
      <c r="G66" s="224"/>
      <c r="H66" s="224"/>
      <c r="I66" s="224"/>
      <c r="J66" s="224"/>
      <c r="K66" s="224"/>
      <c r="L66" s="224"/>
      <c r="M66" s="224"/>
      <c r="N66" s="224"/>
      <c r="O66" s="224"/>
      <c r="P66" s="218"/>
      <c r="Q66" s="225"/>
    </row>
    <row r="67" spans="1:17" s="55" customFormat="1" ht="18" customHeight="1" x14ac:dyDescent="0.2">
      <c r="A67" s="223"/>
      <c r="B67" s="224"/>
      <c r="C67" s="224"/>
      <c r="D67" s="224"/>
      <c r="E67" s="224"/>
      <c r="F67" s="224"/>
      <c r="G67" s="224"/>
      <c r="H67" s="224"/>
      <c r="I67" s="224"/>
      <c r="J67" s="224"/>
      <c r="K67" s="224"/>
      <c r="L67" s="224"/>
      <c r="M67" s="224"/>
      <c r="N67" s="224"/>
      <c r="O67" s="224"/>
      <c r="P67" s="218"/>
      <c r="Q67" s="225"/>
    </row>
    <row r="68" spans="1:17" s="55" customFormat="1" ht="18" customHeight="1" x14ac:dyDescent="0.2">
      <c r="A68" s="223"/>
      <c r="B68" s="224"/>
      <c r="C68" s="224"/>
      <c r="D68" s="224"/>
      <c r="E68" s="224"/>
      <c r="F68" s="224"/>
      <c r="G68" s="224"/>
      <c r="H68" s="224"/>
      <c r="I68" s="224"/>
      <c r="J68" s="224"/>
      <c r="K68" s="224"/>
      <c r="L68" s="224"/>
      <c r="M68" s="224"/>
      <c r="N68" s="224"/>
      <c r="O68" s="224"/>
      <c r="P68" s="218"/>
      <c r="Q68" s="225"/>
    </row>
    <row r="69" spans="1:17" s="55" customFormat="1" ht="18" customHeight="1" x14ac:dyDescent="0.2">
      <c r="A69" s="223"/>
      <c r="B69" s="224"/>
      <c r="C69" s="224"/>
      <c r="D69" s="224"/>
      <c r="E69" s="224"/>
      <c r="F69" s="224"/>
      <c r="G69" s="224"/>
      <c r="H69" s="224"/>
      <c r="I69" s="224"/>
      <c r="J69" s="224"/>
      <c r="K69" s="224"/>
      <c r="L69" s="224"/>
      <c r="M69" s="224"/>
      <c r="N69" s="224"/>
      <c r="O69" s="224"/>
      <c r="P69" s="218"/>
      <c r="Q69" s="225"/>
    </row>
    <row r="70" spans="1:17" s="55" customFormat="1" ht="18" customHeight="1" x14ac:dyDescent="0.2">
      <c r="A70" s="223"/>
      <c r="B70" s="224"/>
      <c r="C70" s="224"/>
      <c r="D70" s="224"/>
      <c r="E70" s="224"/>
      <c r="F70" s="224"/>
      <c r="G70" s="224"/>
      <c r="H70" s="224"/>
      <c r="I70" s="224"/>
      <c r="J70" s="224"/>
      <c r="K70" s="224"/>
      <c r="L70" s="224"/>
      <c r="M70" s="224"/>
      <c r="N70" s="224"/>
      <c r="O70" s="224"/>
      <c r="P70" s="218"/>
      <c r="Q70" s="225"/>
    </row>
    <row r="71" spans="1:17" s="55" customFormat="1" ht="18" customHeight="1" x14ac:dyDescent="0.2">
      <c r="A71" s="223"/>
      <c r="B71" s="224"/>
      <c r="C71" s="224"/>
      <c r="D71" s="224"/>
      <c r="E71" s="224"/>
      <c r="F71" s="224"/>
      <c r="G71" s="224"/>
      <c r="H71" s="224"/>
      <c r="I71" s="224"/>
      <c r="J71" s="224"/>
      <c r="K71" s="224"/>
      <c r="L71" s="224"/>
      <c r="M71" s="224"/>
      <c r="N71" s="224"/>
      <c r="O71" s="224"/>
      <c r="P71" s="218"/>
      <c r="Q71" s="225"/>
    </row>
    <row r="72" spans="1:17" s="55" customFormat="1" ht="18" customHeight="1" x14ac:dyDescent="0.2">
      <c r="A72" s="223"/>
      <c r="B72" s="224"/>
      <c r="C72" s="224"/>
      <c r="D72" s="224"/>
      <c r="E72" s="224"/>
      <c r="F72" s="224"/>
      <c r="G72" s="224"/>
      <c r="H72" s="224"/>
      <c r="I72" s="224"/>
      <c r="J72" s="224"/>
      <c r="K72" s="224"/>
      <c r="L72" s="224"/>
      <c r="M72" s="224"/>
      <c r="N72" s="224"/>
      <c r="O72" s="224"/>
      <c r="P72" s="218"/>
      <c r="Q72" s="225"/>
    </row>
    <row r="73" spans="1:17" s="55" customFormat="1" ht="18" customHeight="1" x14ac:dyDescent="0.2">
      <c r="A73" s="223"/>
      <c r="B73" s="224"/>
      <c r="C73" s="224"/>
      <c r="D73" s="224"/>
      <c r="E73" s="224"/>
      <c r="F73" s="224"/>
      <c r="G73" s="224"/>
      <c r="H73" s="224"/>
      <c r="I73" s="224"/>
      <c r="J73" s="224"/>
      <c r="K73" s="224"/>
      <c r="L73" s="224"/>
      <c r="M73" s="224"/>
      <c r="N73" s="224"/>
      <c r="O73" s="224"/>
      <c r="P73" s="218"/>
      <c r="Q73" s="225"/>
    </row>
    <row r="74" spans="1:17" s="55" customFormat="1" ht="18" customHeight="1" x14ac:dyDescent="0.2">
      <c r="A74" s="223"/>
      <c r="B74" s="224"/>
      <c r="C74" s="224"/>
      <c r="D74" s="224"/>
      <c r="E74" s="224"/>
      <c r="F74" s="224"/>
      <c r="G74" s="224"/>
      <c r="H74" s="224"/>
      <c r="I74" s="224"/>
      <c r="J74" s="224"/>
      <c r="K74" s="224"/>
      <c r="L74" s="224"/>
      <c r="M74" s="224"/>
      <c r="N74" s="224"/>
      <c r="O74" s="224"/>
      <c r="P74" s="218"/>
      <c r="Q74" s="225"/>
    </row>
    <row r="75" spans="1:17" s="55" customFormat="1" ht="18" customHeight="1" x14ac:dyDescent="0.2">
      <c r="A75" s="223"/>
      <c r="B75" s="224"/>
      <c r="C75" s="224"/>
      <c r="D75" s="224"/>
      <c r="E75" s="224"/>
      <c r="F75" s="224"/>
      <c r="G75" s="224"/>
      <c r="H75" s="224"/>
      <c r="I75" s="224"/>
      <c r="J75" s="224"/>
      <c r="K75" s="224"/>
      <c r="L75" s="224"/>
      <c r="M75" s="224"/>
      <c r="N75" s="224"/>
      <c r="O75" s="224"/>
      <c r="P75" s="218"/>
      <c r="Q75" s="225"/>
    </row>
    <row r="76" spans="1:17" s="55" customFormat="1" ht="18" customHeight="1" x14ac:dyDescent="0.2">
      <c r="A76" s="3173" t="s">
        <v>401</v>
      </c>
      <c r="B76" s="3174"/>
      <c r="C76" s="3174"/>
      <c r="D76" s="3174"/>
      <c r="E76" s="3174"/>
      <c r="F76" s="3174"/>
      <c r="G76" s="3174"/>
      <c r="H76" s="3174"/>
      <c r="I76" s="3174"/>
      <c r="J76" s="3174"/>
      <c r="K76" s="3174"/>
      <c r="L76" s="3174"/>
      <c r="M76" s="3174"/>
      <c r="N76" s="3174"/>
      <c r="O76" s="3174"/>
      <c r="P76" s="3174"/>
      <c r="Q76" s="3175"/>
    </row>
    <row r="77" spans="1:17" s="55" customFormat="1" ht="18" customHeight="1" x14ac:dyDescent="0.2">
      <c r="A77" s="3173"/>
      <c r="B77" s="3174"/>
      <c r="C77" s="3174"/>
      <c r="D77" s="3174"/>
      <c r="E77" s="3174"/>
      <c r="F77" s="3174"/>
      <c r="G77" s="3174"/>
      <c r="H77" s="3174"/>
      <c r="I77" s="3174"/>
      <c r="J77" s="3174"/>
      <c r="K77" s="3174"/>
      <c r="L77" s="3174"/>
      <c r="M77" s="3174"/>
      <c r="N77" s="3174"/>
      <c r="O77" s="3174"/>
      <c r="P77" s="3174"/>
      <c r="Q77" s="3175"/>
    </row>
    <row r="78" spans="1:17" s="55" customFormat="1" ht="18" customHeight="1" x14ac:dyDescent="0.2">
      <c r="A78" s="3176" t="s">
        <v>402</v>
      </c>
      <c r="B78" s="3177"/>
      <c r="C78" s="3177"/>
      <c r="D78" s="3177"/>
      <c r="E78" s="3177"/>
      <c r="F78" s="3177"/>
      <c r="G78" s="3177"/>
      <c r="H78" s="3177"/>
      <c r="I78" s="3177"/>
      <c r="J78" s="3177"/>
      <c r="K78" s="3177"/>
      <c r="L78" s="3177"/>
      <c r="M78" s="3177"/>
      <c r="N78" s="3177"/>
      <c r="O78" s="3177"/>
      <c r="P78" s="3177"/>
      <c r="Q78" s="3178"/>
    </row>
    <row r="79" spans="1:17" s="55" customFormat="1" ht="18" customHeight="1" x14ac:dyDescent="0.2">
      <c r="A79" s="3176"/>
      <c r="B79" s="3177"/>
      <c r="C79" s="3177"/>
      <c r="D79" s="3177"/>
      <c r="E79" s="3177"/>
      <c r="F79" s="3177"/>
      <c r="G79" s="3177"/>
      <c r="H79" s="3177"/>
      <c r="I79" s="3177"/>
      <c r="J79" s="3177"/>
      <c r="K79" s="3177"/>
      <c r="L79" s="3177"/>
      <c r="M79" s="3177"/>
      <c r="N79" s="3177"/>
      <c r="O79" s="3177"/>
      <c r="P79" s="3177"/>
      <c r="Q79" s="3178"/>
    </row>
    <row r="80" spans="1:17" s="55" customFormat="1" ht="18" customHeight="1" x14ac:dyDescent="0.2">
      <c r="A80" s="223"/>
      <c r="B80" s="224"/>
      <c r="C80" s="224"/>
      <c r="D80" s="224"/>
      <c r="E80" s="224"/>
      <c r="F80" s="224"/>
      <c r="G80" s="224"/>
      <c r="H80" s="224"/>
      <c r="I80" s="224"/>
      <c r="J80" s="224"/>
      <c r="K80" s="224"/>
      <c r="L80" s="224"/>
      <c r="M80" s="224"/>
      <c r="N80" s="224"/>
      <c r="O80" s="224"/>
      <c r="P80" s="218"/>
      <c r="Q80" s="225"/>
    </row>
    <row r="81" spans="1:17" s="55" customFormat="1" ht="18" customHeight="1" x14ac:dyDescent="0.2">
      <c r="A81" s="223"/>
      <c r="B81" s="224"/>
      <c r="C81" s="224"/>
      <c r="D81" s="224"/>
      <c r="E81" s="224"/>
      <c r="F81" s="224"/>
      <c r="G81" s="224"/>
      <c r="H81" s="224"/>
      <c r="I81" s="224"/>
      <c r="J81" s="224"/>
      <c r="K81" s="224"/>
      <c r="L81" s="224"/>
      <c r="M81" s="224"/>
      <c r="N81" s="224"/>
      <c r="O81" s="224"/>
      <c r="P81" s="218"/>
      <c r="Q81" s="225"/>
    </row>
    <row r="82" spans="1:17" s="55" customFormat="1" ht="18" customHeight="1" x14ac:dyDescent="0.2">
      <c r="A82" s="223"/>
      <c r="B82" s="224"/>
      <c r="C82" s="224"/>
      <c r="D82" s="224"/>
      <c r="E82" s="224"/>
      <c r="F82" s="224"/>
      <c r="G82" s="224"/>
      <c r="H82" s="224"/>
      <c r="I82" s="224"/>
      <c r="J82" s="224"/>
      <c r="K82" s="224"/>
      <c r="L82" s="224"/>
      <c r="M82" s="224"/>
      <c r="N82" s="224"/>
      <c r="O82" s="224"/>
      <c r="P82" s="218"/>
      <c r="Q82" s="225"/>
    </row>
    <row r="83" spans="1:17" s="55" customFormat="1" ht="18" customHeight="1" x14ac:dyDescent="0.2">
      <c r="A83" s="223"/>
      <c r="B83" s="224"/>
      <c r="C83" s="224"/>
      <c r="D83" s="224"/>
      <c r="E83" s="224"/>
      <c r="F83" s="224"/>
      <c r="G83" s="224"/>
      <c r="H83" s="224"/>
      <c r="I83" s="224"/>
      <c r="J83" s="224"/>
      <c r="K83" s="224"/>
      <c r="L83" s="224"/>
      <c r="M83" s="224"/>
      <c r="N83" s="224"/>
      <c r="O83" s="224"/>
      <c r="P83" s="218"/>
      <c r="Q83" s="225"/>
    </row>
    <row r="84" spans="1:17" s="55" customFormat="1" ht="18" customHeight="1" x14ac:dyDescent="0.2">
      <c r="A84" s="223"/>
      <c r="B84" s="224"/>
      <c r="C84" s="224"/>
      <c r="D84" s="224"/>
      <c r="E84" s="224"/>
      <c r="F84" s="224"/>
      <c r="G84" s="224"/>
      <c r="H84" s="224"/>
      <c r="I84" s="224"/>
      <c r="J84" s="224"/>
      <c r="K84" s="224"/>
      <c r="L84" s="224"/>
      <c r="M84" s="224"/>
      <c r="N84" s="224"/>
      <c r="O84" s="224"/>
      <c r="P84" s="218"/>
      <c r="Q84" s="225"/>
    </row>
    <row r="85" spans="1:17" s="55" customFormat="1" ht="18" customHeight="1" x14ac:dyDescent="0.35">
      <c r="A85" s="3159"/>
      <c r="B85" s="3160"/>
      <c r="C85" s="3160"/>
      <c r="D85" s="3160"/>
      <c r="E85" s="3160"/>
      <c r="F85" s="3160"/>
      <c r="G85" s="3160"/>
      <c r="H85" s="3160"/>
      <c r="I85" s="3160"/>
      <c r="J85" s="3160"/>
      <c r="K85" s="3160"/>
      <c r="L85" s="3160"/>
      <c r="M85" s="3160"/>
      <c r="N85" s="3160"/>
      <c r="O85" s="3160"/>
      <c r="P85" s="218"/>
      <c r="Q85" s="225"/>
    </row>
    <row r="86" spans="1:17" s="55" customFormat="1" ht="18" customHeight="1" x14ac:dyDescent="0.35">
      <c r="A86" s="3159"/>
      <c r="B86" s="3160"/>
      <c r="C86" s="3160"/>
      <c r="D86" s="3160"/>
      <c r="E86" s="3160"/>
      <c r="F86" s="3160"/>
      <c r="G86" s="3160"/>
      <c r="H86" s="3160"/>
      <c r="I86" s="3160"/>
      <c r="J86" s="3160"/>
      <c r="K86" s="3160"/>
      <c r="L86" s="3160"/>
      <c r="M86" s="3160"/>
      <c r="N86" s="3160"/>
      <c r="O86" s="3160"/>
      <c r="P86" s="218"/>
      <c r="Q86" s="225"/>
    </row>
    <row r="87" spans="1:17" s="55" customFormat="1" ht="18" customHeight="1" x14ac:dyDescent="0.3">
      <c r="A87" s="223"/>
      <c r="B87" s="224"/>
      <c r="C87" s="224"/>
      <c r="D87" s="233"/>
      <c r="E87" s="233"/>
      <c r="F87" s="233"/>
      <c r="G87" s="233"/>
      <c r="H87" s="233"/>
      <c r="I87" s="224"/>
      <c r="J87" s="224"/>
      <c r="K87" s="224"/>
      <c r="L87" s="224"/>
      <c r="M87" s="224"/>
      <c r="N87" s="224"/>
      <c r="O87" s="224"/>
      <c r="P87" s="218"/>
      <c r="Q87" s="225"/>
    </row>
    <row r="88" spans="1:17" s="55" customFormat="1" ht="31.5" customHeight="1" thickBot="1" x14ac:dyDescent="0.35">
      <c r="A88" s="223"/>
      <c r="B88" s="224"/>
      <c r="C88" s="224"/>
      <c r="D88" s="233"/>
      <c r="E88" s="233"/>
      <c r="F88" s="233"/>
      <c r="G88" s="233"/>
      <c r="H88" s="233"/>
      <c r="I88" s="224"/>
      <c r="J88" s="224"/>
      <c r="K88" s="224"/>
      <c r="L88" s="224"/>
      <c r="M88" s="224"/>
      <c r="N88" s="224"/>
      <c r="O88" s="224"/>
      <c r="P88" s="218"/>
      <c r="Q88" s="225"/>
    </row>
    <row r="89" spans="1:17" s="205" customFormat="1" ht="31.5" customHeight="1" thickBot="1" x14ac:dyDescent="0.25">
      <c r="A89" s="3156" t="s">
        <v>403</v>
      </c>
      <c r="B89" s="3157"/>
      <c r="C89" s="3157"/>
      <c r="D89" s="3157"/>
      <c r="E89" s="3157"/>
      <c r="F89" s="3157"/>
      <c r="G89" s="3157"/>
      <c r="H89" s="3157"/>
      <c r="I89" s="3157"/>
      <c r="J89" s="3157"/>
      <c r="K89" s="3157"/>
      <c r="L89" s="3157"/>
      <c r="M89" s="3157"/>
      <c r="N89" s="3157"/>
      <c r="O89" s="3157"/>
      <c r="P89" s="3157"/>
      <c r="Q89" s="3158"/>
    </row>
    <row r="90" spans="1:17" ht="15.75" thickTop="1" x14ac:dyDescent="0.25"/>
  </sheetData>
  <mergeCells count="12">
    <mergeCell ref="A89:Q89"/>
    <mergeCell ref="A85:O85"/>
    <mergeCell ref="A33:Q34"/>
    <mergeCell ref="A36:Q37"/>
    <mergeCell ref="A86:O86"/>
    <mergeCell ref="A62:Q63"/>
    <mergeCell ref="A64:Q65"/>
    <mergeCell ref="A76:Q77"/>
    <mergeCell ref="A78:Q79"/>
    <mergeCell ref="A38:Q39"/>
    <mergeCell ref="A40:Q41"/>
    <mergeCell ref="A60:Q61"/>
  </mergeCells>
  <pageMargins left="0.75" right="0" top="0" bottom="0" header="0" footer="0"/>
  <pageSetup paperSize="5" scale="6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99"/>
  </sheetPr>
  <dimension ref="A1:S147"/>
  <sheetViews>
    <sheetView showGridLines="0" zoomScaleNormal="100" zoomScaleSheetLayoutView="80" workbookViewId="0">
      <pane xSplit="4" ySplit="11" topLeftCell="G12" activePane="bottomRight" state="frozen"/>
      <selection pane="topRight" activeCell="E1" sqref="E1"/>
      <selection pane="bottomLeft" activeCell="A12" sqref="A12"/>
      <selection pane="bottomRight"/>
    </sheetView>
  </sheetViews>
  <sheetFormatPr defaultColWidth="11" defaultRowHeight="12.75" x14ac:dyDescent="0.2"/>
  <cols>
    <col min="1" max="1" width="3.7109375" style="186" customWidth="1"/>
    <col min="2" max="2" width="2.85546875" style="182" customWidth="1"/>
    <col min="3" max="3" width="4.42578125" style="182" customWidth="1"/>
    <col min="4" max="4" width="25.42578125" style="182" bestFit="1" customWidth="1"/>
    <col min="5" max="5" width="12.42578125" style="214" customWidth="1"/>
    <col min="6" max="6" width="24.42578125" style="182" customWidth="1"/>
    <col min="7" max="7" width="18.42578125" style="182" bestFit="1" customWidth="1"/>
    <col min="8" max="9" width="18" style="182" customWidth="1"/>
    <col min="10" max="10" width="16.85546875" style="182" customWidth="1"/>
    <col min="11" max="11" width="18.42578125" style="182" customWidth="1"/>
    <col min="12" max="13" width="18" style="182" customWidth="1"/>
    <col min="14" max="14" width="16.42578125" style="182" customWidth="1"/>
    <col min="15" max="16" width="18.42578125" style="182" customWidth="1"/>
    <col min="17" max="17" width="20.7109375" style="182" customWidth="1"/>
    <col min="18" max="16384" width="11" style="182"/>
  </cols>
  <sheetData>
    <row r="1" spans="1:19" s="400" customFormat="1" ht="17.25" thickTop="1" thickBot="1" x14ac:dyDescent="0.3">
      <c r="A1" s="1561"/>
      <c r="B1" s="1562"/>
      <c r="C1" s="1562"/>
      <c r="D1" s="1562"/>
      <c r="E1" s="1662"/>
      <c r="F1" s="1562"/>
      <c r="G1" s="1562"/>
      <c r="H1" s="1562"/>
      <c r="I1" s="1562"/>
      <c r="J1" s="1562"/>
      <c r="K1" s="1562"/>
      <c r="L1" s="1562"/>
      <c r="M1" s="1562"/>
      <c r="N1" s="1562"/>
      <c r="O1" s="1562"/>
      <c r="P1" s="1562"/>
      <c r="Q1" s="1562"/>
      <c r="S1" s="3117" t="s">
        <v>2247</v>
      </c>
    </row>
    <row r="2" spans="1:19" s="1032" customFormat="1" ht="15.75" customHeight="1" thickTop="1" x14ac:dyDescent="0.25">
      <c r="A2" s="3637" t="s">
        <v>2222</v>
      </c>
      <c r="B2" s="3637"/>
      <c r="C2" s="3637"/>
      <c r="D2" s="3637"/>
      <c r="E2" s="3637"/>
      <c r="F2" s="3637"/>
      <c r="G2" s="3637"/>
      <c r="H2" s="3637"/>
      <c r="I2" s="3637"/>
      <c r="J2" s="3637"/>
      <c r="K2" s="3637"/>
      <c r="L2" s="3637"/>
      <c r="M2" s="3637"/>
      <c r="N2" s="3637"/>
      <c r="O2" s="3637"/>
      <c r="P2" s="3637"/>
      <c r="Q2" s="3637"/>
    </row>
    <row r="3" spans="1:19" s="400" customFormat="1" ht="15.75" x14ac:dyDescent="0.25">
      <c r="A3" s="1563"/>
      <c r="B3" s="1563"/>
      <c r="C3" s="1563"/>
      <c r="D3" s="1563"/>
      <c r="E3" s="1563"/>
      <c r="F3" s="1563"/>
      <c r="G3" s="1563"/>
      <c r="H3" s="1563"/>
      <c r="I3" s="1563"/>
      <c r="J3" s="1563"/>
      <c r="K3" s="1563"/>
      <c r="L3" s="1563"/>
      <c r="M3" s="1563"/>
      <c r="N3" s="1563"/>
      <c r="O3" s="1563"/>
      <c r="P3" s="1563"/>
      <c r="Q3" s="1563"/>
    </row>
    <row r="4" spans="1:19" s="400" customFormat="1" ht="15.75" x14ac:dyDescent="0.25">
      <c r="A4" s="3638" t="s">
        <v>1206</v>
      </c>
      <c r="B4" s="3638"/>
      <c r="C4" s="3638"/>
      <c r="D4" s="3638"/>
      <c r="E4" s="3638"/>
      <c r="F4" s="3638"/>
      <c r="G4" s="3638"/>
      <c r="H4" s="3638"/>
      <c r="I4" s="3638"/>
      <c r="J4" s="3638"/>
      <c r="K4" s="3638"/>
      <c r="L4" s="3638"/>
      <c r="M4" s="3638"/>
      <c r="N4" s="3638"/>
      <c r="O4" s="3638"/>
      <c r="P4" s="3638"/>
      <c r="Q4" s="3638"/>
    </row>
    <row r="5" spans="1:19" s="400" customFormat="1" ht="15.75" x14ac:dyDescent="0.25">
      <c r="A5" s="1561"/>
      <c r="B5" s="1562"/>
      <c r="C5" s="1562"/>
      <c r="D5" s="1661" t="s">
        <v>252</v>
      </c>
      <c r="E5" s="1662"/>
      <c r="F5" s="1663" t="s">
        <v>252</v>
      </c>
      <c r="G5" s="1661" t="s">
        <v>252</v>
      </c>
      <c r="H5" s="1661" t="s">
        <v>252</v>
      </c>
      <c r="I5" s="1661"/>
      <c r="J5" s="1661" t="s">
        <v>252</v>
      </c>
      <c r="K5" s="1661" t="s">
        <v>252</v>
      </c>
      <c r="L5" s="1661"/>
      <c r="M5" s="1661"/>
      <c r="N5" s="1661" t="s">
        <v>252</v>
      </c>
      <c r="O5" s="1661"/>
      <c r="P5" s="1661"/>
      <c r="Q5" s="1661" t="s">
        <v>252</v>
      </c>
    </row>
    <row r="6" spans="1:19" s="400" customFormat="1" ht="16.5" thickBot="1" x14ac:dyDescent="0.3">
      <c r="A6" s="1566"/>
      <c r="B6" s="1567"/>
      <c r="C6" s="1567"/>
      <c r="D6" s="1767" t="s">
        <v>252</v>
      </c>
      <c r="E6" s="1768"/>
      <c r="F6" s="1769" t="s">
        <v>252</v>
      </c>
      <c r="G6" s="1767" t="s">
        <v>252</v>
      </c>
      <c r="H6" s="1767" t="s">
        <v>252</v>
      </c>
      <c r="I6" s="1767"/>
      <c r="J6" s="1767" t="s">
        <v>252</v>
      </c>
      <c r="K6" s="1767" t="s">
        <v>252</v>
      </c>
      <c r="L6" s="1767"/>
      <c r="M6" s="1767"/>
      <c r="N6" s="1767" t="s">
        <v>252</v>
      </c>
      <c r="O6" s="1767"/>
      <c r="P6" s="1767"/>
      <c r="Q6" s="1767" t="s">
        <v>252</v>
      </c>
    </row>
    <row r="7" spans="1:19" s="484" customFormat="1" x14ac:dyDescent="0.25">
      <c r="A7" s="3734" t="s">
        <v>281</v>
      </c>
      <c r="B7" s="3735"/>
      <c r="C7" s="3735"/>
      <c r="D7" s="3736"/>
      <c r="E7" s="3743" t="s">
        <v>1731</v>
      </c>
      <c r="F7" s="3646" t="s">
        <v>1732</v>
      </c>
      <c r="G7" s="3746" t="s">
        <v>1733</v>
      </c>
      <c r="H7" s="3735"/>
      <c r="I7" s="3736"/>
      <c r="J7" s="3646" t="s">
        <v>1734</v>
      </c>
      <c r="K7" s="3746" t="s">
        <v>1735</v>
      </c>
      <c r="L7" s="3735"/>
      <c r="M7" s="3736"/>
      <c r="N7" s="3746" t="s">
        <v>1995</v>
      </c>
      <c r="O7" s="3735"/>
      <c r="P7" s="3736"/>
      <c r="Q7" s="3748" t="s">
        <v>1736</v>
      </c>
    </row>
    <row r="8" spans="1:19" s="484" customFormat="1" x14ac:dyDescent="0.25">
      <c r="A8" s="3737"/>
      <c r="B8" s="3738"/>
      <c r="C8" s="3738"/>
      <c r="D8" s="3739"/>
      <c r="E8" s="3744"/>
      <c r="F8" s="3601"/>
      <c r="G8" s="3747"/>
      <c r="H8" s="3741"/>
      <c r="I8" s="3742"/>
      <c r="J8" s="3601"/>
      <c r="K8" s="3747"/>
      <c r="L8" s="3741"/>
      <c r="M8" s="3742"/>
      <c r="N8" s="3747"/>
      <c r="O8" s="3741"/>
      <c r="P8" s="3742"/>
      <c r="Q8" s="3749"/>
    </row>
    <row r="9" spans="1:19" s="484" customFormat="1" x14ac:dyDescent="0.25">
      <c r="A9" s="3737"/>
      <c r="B9" s="3738"/>
      <c r="C9" s="3738"/>
      <c r="D9" s="3739"/>
      <c r="E9" s="3744"/>
      <c r="F9" s="3601"/>
      <c r="G9" s="1317" t="s">
        <v>280</v>
      </c>
      <c r="H9" s="3645" t="s">
        <v>1689</v>
      </c>
      <c r="I9" s="3645"/>
      <c r="J9" s="3601"/>
      <c r="K9" s="1317" t="s">
        <v>280</v>
      </c>
      <c r="L9" s="3645" t="s">
        <v>1689</v>
      </c>
      <c r="M9" s="3645"/>
      <c r="N9" s="1317" t="s">
        <v>280</v>
      </c>
      <c r="O9" s="3645" t="s">
        <v>1689</v>
      </c>
      <c r="P9" s="3645"/>
      <c r="Q9" s="3749"/>
    </row>
    <row r="10" spans="1:19" s="484" customFormat="1" x14ac:dyDescent="0.25">
      <c r="A10" s="3740"/>
      <c r="B10" s="3741"/>
      <c r="C10" s="3741"/>
      <c r="D10" s="3742"/>
      <c r="E10" s="3745"/>
      <c r="F10" s="3602"/>
      <c r="G10" s="1029" t="s">
        <v>246</v>
      </c>
      <c r="H10" s="1318" t="s">
        <v>288</v>
      </c>
      <c r="I10" s="1318" t="s">
        <v>46</v>
      </c>
      <c r="J10" s="3602"/>
      <c r="K10" s="1029" t="s">
        <v>246</v>
      </c>
      <c r="L10" s="1318" t="s">
        <v>288</v>
      </c>
      <c r="M10" s="1318" t="s">
        <v>46</v>
      </c>
      <c r="N10" s="1029" t="s">
        <v>246</v>
      </c>
      <c r="O10" s="1318" t="s">
        <v>288</v>
      </c>
      <c r="P10" s="1318" t="s">
        <v>46</v>
      </c>
      <c r="Q10" s="3750"/>
    </row>
    <row r="11" spans="1:19" ht="13.5" thickBot="1" x14ac:dyDescent="0.25">
      <c r="A11" s="3666" t="s">
        <v>70</v>
      </c>
      <c r="B11" s="3667"/>
      <c r="C11" s="3667"/>
      <c r="D11" s="3667"/>
      <c r="E11" s="1293" t="s">
        <v>71</v>
      </c>
      <c r="F11" s="1293" t="s">
        <v>72</v>
      </c>
      <c r="G11" s="1293" t="s">
        <v>73</v>
      </c>
      <c r="H11" s="1293" t="s">
        <v>74</v>
      </c>
      <c r="I11" s="1293" t="s">
        <v>267</v>
      </c>
      <c r="J11" s="1293" t="s">
        <v>268</v>
      </c>
      <c r="K11" s="1293" t="s">
        <v>269</v>
      </c>
      <c r="L11" s="1293" t="s">
        <v>270</v>
      </c>
      <c r="M11" s="1293" t="s">
        <v>271</v>
      </c>
      <c r="N11" s="1293" t="s">
        <v>272</v>
      </c>
      <c r="O11" s="1293" t="s">
        <v>273</v>
      </c>
      <c r="P11" s="1293" t="s">
        <v>274</v>
      </c>
      <c r="Q11" s="1295" t="s">
        <v>275</v>
      </c>
    </row>
    <row r="12" spans="1:19" x14ac:dyDescent="0.2">
      <c r="A12" s="1570"/>
      <c r="B12" s="1507"/>
      <c r="C12" s="1507"/>
      <c r="D12" s="1772"/>
      <c r="E12" s="1770"/>
      <c r="F12" s="1444"/>
      <c r="G12" s="1444"/>
      <c r="H12" s="1444"/>
      <c r="I12" s="1444"/>
      <c r="J12" s="1444"/>
      <c r="K12" s="1444"/>
      <c r="L12" s="1444"/>
      <c r="M12" s="1444"/>
      <c r="N12" s="1444"/>
      <c r="O12" s="1444"/>
      <c r="P12" s="1444"/>
      <c r="Q12" s="1771"/>
    </row>
    <row r="13" spans="1:19" s="183" customFormat="1" x14ac:dyDescent="0.2">
      <c r="A13" s="1571">
        <v>1</v>
      </c>
      <c r="B13" s="1513" t="s">
        <v>287</v>
      </c>
      <c r="C13" s="1513"/>
      <c r="D13" s="1773"/>
      <c r="E13" s="1787">
        <f>SUM(E14:E17)</f>
        <v>0</v>
      </c>
      <c r="F13" s="1617">
        <f>SUM(F14:F17)</f>
        <v>0</v>
      </c>
      <c r="G13" s="1617">
        <f>SUM(G14:G17)</f>
        <v>0</v>
      </c>
      <c r="H13" s="1617">
        <f>SUM(H14:H17)</f>
        <v>0</v>
      </c>
      <c r="I13" s="1617">
        <f>SUM(I14:I17)</f>
        <v>0</v>
      </c>
      <c r="J13" s="1617">
        <f>F13-G13-H13-I13</f>
        <v>0</v>
      </c>
      <c r="K13" s="1617">
        <f t="shared" ref="K13:P13" si="0">SUM(K14:K17)</f>
        <v>0</v>
      </c>
      <c r="L13" s="1617">
        <f t="shared" si="0"/>
        <v>0</v>
      </c>
      <c r="M13" s="1617">
        <f t="shared" si="0"/>
        <v>0</v>
      </c>
      <c r="N13" s="1617">
        <f t="shared" si="0"/>
        <v>0</v>
      </c>
      <c r="O13" s="1617">
        <f t="shared" si="0"/>
        <v>0</v>
      </c>
      <c r="P13" s="1617">
        <f t="shared" si="0"/>
        <v>0</v>
      </c>
      <c r="Q13" s="1788">
        <f>J13+K13+L13+M13-N13-O13-P13</f>
        <v>0</v>
      </c>
    </row>
    <row r="14" spans="1:19" x14ac:dyDescent="0.2">
      <c r="A14" s="1571"/>
      <c r="B14" s="1572" t="s">
        <v>248</v>
      </c>
      <c r="C14" s="1513" t="s">
        <v>1213</v>
      </c>
      <c r="D14" s="1773"/>
      <c r="E14" s="1789"/>
      <c r="F14" s="1619"/>
      <c r="G14" s="1619"/>
      <c r="H14" s="1619"/>
      <c r="I14" s="1619"/>
      <c r="J14" s="1619">
        <f t="shared" ref="J14:J21" si="1">F14-G14-H14-I14</f>
        <v>0</v>
      </c>
      <c r="K14" s="1619"/>
      <c r="L14" s="1619"/>
      <c r="M14" s="1619"/>
      <c r="N14" s="1619"/>
      <c r="O14" s="1619"/>
      <c r="P14" s="1619"/>
      <c r="Q14" s="1790">
        <f t="shared" ref="Q14:Q21" si="2">J14+K14+L14+M14-N14-O14-P14</f>
        <v>0</v>
      </c>
    </row>
    <row r="15" spans="1:19" x14ac:dyDescent="0.2">
      <c r="A15" s="1571"/>
      <c r="B15" s="1572" t="s">
        <v>249</v>
      </c>
      <c r="C15" s="1513" t="s">
        <v>1214</v>
      </c>
      <c r="D15" s="1773"/>
      <c r="E15" s="1789"/>
      <c r="F15" s="1619"/>
      <c r="G15" s="1619"/>
      <c r="H15" s="1619"/>
      <c r="I15" s="1619"/>
      <c r="J15" s="1619">
        <f t="shared" si="1"/>
        <v>0</v>
      </c>
      <c r="K15" s="1619"/>
      <c r="L15" s="1619"/>
      <c r="M15" s="1619"/>
      <c r="N15" s="1619"/>
      <c r="O15" s="1619"/>
      <c r="P15" s="1619"/>
      <c r="Q15" s="1790">
        <f t="shared" si="2"/>
        <v>0</v>
      </c>
    </row>
    <row r="16" spans="1:19" x14ac:dyDescent="0.2">
      <c r="A16" s="1571"/>
      <c r="B16" s="1572" t="s">
        <v>250</v>
      </c>
      <c r="C16" s="1513" t="s">
        <v>1215</v>
      </c>
      <c r="D16" s="1773"/>
      <c r="E16" s="1789"/>
      <c r="F16" s="1619"/>
      <c r="G16" s="1619"/>
      <c r="H16" s="1619"/>
      <c r="I16" s="1619"/>
      <c r="J16" s="1619">
        <f t="shared" si="1"/>
        <v>0</v>
      </c>
      <c r="K16" s="1619"/>
      <c r="L16" s="1619"/>
      <c r="M16" s="1619"/>
      <c r="N16" s="1619"/>
      <c r="O16" s="1619"/>
      <c r="P16" s="1619"/>
      <c r="Q16" s="1790">
        <f t="shared" si="2"/>
        <v>0</v>
      </c>
    </row>
    <row r="17" spans="1:17" x14ac:dyDescent="0.2">
      <c r="A17" s="1571"/>
      <c r="B17" s="1572" t="s">
        <v>456</v>
      </c>
      <c r="C17" s="1513" t="s">
        <v>1216</v>
      </c>
      <c r="D17" s="1773"/>
      <c r="E17" s="1789"/>
      <c r="F17" s="1619"/>
      <c r="G17" s="1619"/>
      <c r="H17" s="1619"/>
      <c r="I17" s="1619"/>
      <c r="J17" s="1619">
        <f t="shared" si="1"/>
        <v>0</v>
      </c>
      <c r="K17" s="1619"/>
      <c r="L17" s="1619"/>
      <c r="M17" s="1619"/>
      <c r="N17" s="1619"/>
      <c r="O17" s="1619"/>
      <c r="P17" s="1619"/>
      <c r="Q17" s="1790">
        <f t="shared" si="2"/>
        <v>0</v>
      </c>
    </row>
    <row r="18" spans="1:17" s="183" customFormat="1" x14ac:dyDescent="0.2">
      <c r="A18" s="1571">
        <v>2</v>
      </c>
      <c r="B18" s="1573" t="s">
        <v>1693</v>
      </c>
      <c r="C18" s="1513"/>
      <c r="D18" s="1773"/>
      <c r="E18" s="1789"/>
      <c r="F18" s="1619"/>
      <c r="G18" s="1619"/>
      <c r="H18" s="1619"/>
      <c r="I18" s="1619"/>
      <c r="J18" s="1619">
        <f t="shared" si="1"/>
        <v>0</v>
      </c>
      <c r="K18" s="1619"/>
      <c r="L18" s="1619"/>
      <c r="M18" s="1619"/>
      <c r="N18" s="1619"/>
      <c r="O18" s="1619"/>
      <c r="P18" s="1619"/>
      <c r="Q18" s="1790">
        <f t="shared" si="2"/>
        <v>0</v>
      </c>
    </row>
    <row r="19" spans="1:17" s="183" customFormat="1" x14ac:dyDescent="0.2">
      <c r="A19" s="1571">
        <v>3</v>
      </c>
      <c r="B19" s="1573" t="s">
        <v>1694</v>
      </c>
      <c r="C19" s="1513"/>
      <c r="D19" s="1773"/>
      <c r="E19" s="1789"/>
      <c r="F19" s="1619"/>
      <c r="G19" s="1619"/>
      <c r="H19" s="1619"/>
      <c r="I19" s="1619"/>
      <c r="J19" s="1619">
        <f t="shared" si="1"/>
        <v>0</v>
      </c>
      <c r="K19" s="1619"/>
      <c r="L19" s="1619"/>
      <c r="M19" s="1619"/>
      <c r="N19" s="1619"/>
      <c r="O19" s="1619"/>
      <c r="P19" s="1619"/>
      <c r="Q19" s="1790">
        <f t="shared" si="2"/>
        <v>0</v>
      </c>
    </row>
    <row r="20" spans="1:17" s="183" customFormat="1" x14ac:dyDescent="0.2">
      <c r="A20" s="1571">
        <v>4</v>
      </c>
      <c r="B20" s="1513" t="s">
        <v>1992</v>
      </c>
      <c r="C20" s="1513"/>
      <c r="D20" s="1773"/>
      <c r="E20" s="1789"/>
      <c r="F20" s="1619"/>
      <c r="G20" s="1619"/>
      <c r="H20" s="1619"/>
      <c r="I20" s="1619"/>
      <c r="J20" s="1619">
        <f t="shared" si="1"/>
        <v>0</v>
      </c>
      <c r="K20" s="1619"/>
      <c r="L20" s="1619"/>
      <c r="M20" s="1619"/>
      <c r="N20" s="1619"/>
      <c r="O20" s="1619"/>
      <c r="P20" s="1619"/>
      <c r="Q20" s="1790">
        <f t="shared" si="2"/>
        <v>0</v>
      </c>
    </row>
    <row r="21" spans="1:17" s="183" customFormat="1" x14ac:dyDescent="0.2">
      <c r="A21" s="1571">
        <v>5</v>
      </c>
      <c r="B21" s="1513" t="s">
        <v>2163</v>
      </c>
      <c r="C21" s="1513"/>
      <c r="D21" s="1773"/>
      <c r="E21" s="1789"/>
      <c r="F21" s="1619"/>
      <c r="G21" s="1619"/>
      <c r="H21" s="1619"/>
      <c r="I21" s="1619"/>
      <c r="J21" s="1619">
        <f t="shared" si="1"/>
        <v>0</v>
      </c>
      <c r="K21" s="1619"/>
      <c r="L21" s="1619"/>
      <c r="M21" s="1619"/>
      <c r="N21" s="1619"/>
      <c r="O21" s="1619"/>
      <c r="P21" s="1619"/>
      <c r="Q21" s="1790">
        <f t="shared" si="2"/>
        <v>0</v>
      </c>
    </row>
    <row r="22" spans="1:17" ht="13.5" thickBot="1" x14ac:dyDescent="0.25">
      <c r="A22" s="1574"/>
      <c r="B22" s="1510"/>
      <c r="C22" s="1510"/>
      <c r="D22" s="1774"/>
      <c r="E22" s="1785"/>
      <c r="F22" s="1614"/>
      <c r="G22" s="1614"/>
      <c r="H22" s="1614"/>
      <c r="I22" s="1614"/>
      <c r="J22" s="1615"/>
      <c r="K22" s="1614"/>
      <c r="L22" s="1614"/>
      <c r="M22" s="1614"/>
      <c r="N22" s="1614"/>
      <c r="O22" s="1614"/>
      <c r="P22" s="1614"/>
      <c r="Q22" s="1786"/>
    </row>
    <row r="23" spans="1:17" s="183" customFormat="1" x14ac:dyDescent="0.2">
      <c r="A23" s="1575"/>
      <c r="B23" s="1510" t="s">
        <v>1631</v>
      </c>
      <c r="C23" s="1510"/>
      <c r="D23" s="1774"/>
      <c r="E23" s="1780">
        <f>E13+E18+E19+E20+E21</f>
        <v>0</v>
      </c>
      <c r="F23" s="1602">
        <f t="shared" ref="F23:P23" si="3">F13+F18+F19+F20+F21</f>
        <v>0</v>
      </c>
      <c r="G23" s="1602">
        <f t="shared" si="3"/>
        <v>0</v>
      </c>
      <c r="H23" s="1602">
        <f t="shared" si="3"/>
        <v>0</v>
      </c>
      <c r="I23" s="1602">
        <f t="shared" si="3"/>
        <v>0</v>
      </c>
      <c r="J23" s="1602">
        <f t="shared" si="3"/>
        <v>0</v>
      </c>
      <c r="K23" s="1602">
        <f t="shared" si="3"/>
        <v>0</v>
      </c>
      <c r="L23" s="1602">
        <f t="shared" si="3"/>
        <v>0</v>
      </c>
      <c r="M23" s="1602">
        <f t="shared" si="3"/>
        <v>0</v>
      </c>
      <c r="N23" s="1602">
        <f t="shared" si="3"/>
        <v>0</v>
      </c>
      <c r="O23" s="1602">
        <f t="shared" si="3"/>
        <v>0</v>
      </c>
      <c r="P23" s="1602">
        <f t="shared" si="3"/>
        <v>0</v>
      </c>
      <c r="Q23" s="1781">
        <f>Q13+Q18+Q19+Q20+Q21</f>
        <v>0</v>
      </c>
    </row>
    <row r="24" spans="1:17" x14ac:dyDescent="0.2">
      <c r="A24" s="1574"/>
      <c r="B24" s="1510"/>
      <c r="C24" s="1510"/>
      <c r="D24" s="1774"/>
      <c r="E24" s="1778"/>
      <c r="F24" s="1598"/>
      <c r="G24" s="1598"/>
      <c r="H24" s="1598"/>
      <c r="I24" s="1598"/>
      <c r="J24" s="1599"/>
      <c r="K24" s="1598"/>
      <c r="L24" s="1598"/>
      <c r="M24" s="1598"/>
      <c r="N24" s="1598"/>
      <c r="O24" s="1598"/>
      <c r="P24" s="1598"/>
      <c r="Q24" s="1779"/>
    </row>
    <row r="25" spans="1:17" s="183" customFormat="1" x14ac:dyDescent="0.2">
      <c r="A25" s="1571">
        <v>6</v>
      </c>
      <c r="B25" s="1573" t="s">
        <v>1418</v>
      </c>
      <c r="C25" s="1513"/>
      <c r="D25" s="1773"/>
      <c r="E25" s="1787"/>
      <c r="F25" s="1617"/>
      <c r="G25" s="1617"/>
      <c r="H25" s="1617"/>
      <c r="I25" s="1617"/>
      <c r="J25" s="1617">
        <f>F25-G25-H25-I25</f>
        <v>0</v>
      </c>
      <c r="K25" s="1617"/>
      <c r="L25" s="1617"/>
      <c r="M25" s="1617"/>
      <c r="N25" s="1617"/>
      <c r="O25" s="1617"/>
      <c r="P25" s="1617"/>
      <c r="Q25" s="1788">
        <f>J25+K25+L25+M25-N25-O25-P25</f>
        <v>0</v>
      </c>
    </row>
    <row r="26" spans="1:17" s="183" customFormat="1" x14ac:dyDescent="0.2">
      <c r="A26" s="1571">
        <v>7</v>
      </c>
      <c r="B26" s="1573" t="s">
        <v>1419</v>
      </c>
      <c r="C26" s="1513"/>
      <c r="D26" s="1773"/>
      <c r="E26" s="1789"/>
      <c r="F26" s="1619"/>
      <c r="G26" s="1619"/>
      <c r="H26" s="1619"/>
      <c r="I26" s="1619"/>
      <c r="J26" s="1619">
        <f>F26-G26-H26-I26</f>
        <v>0</v>
      </c>
      <c r="K26" s="1619"/>
      <c r="L26" s="1619"/>
      <c r="M26" s="1619"/>
      <c r="N26" s="1619"/>
      <c r="O26" s="1619"/>
      <c r="P26" s="1619"/>
      <c r="Q26" s="1790">
        <f>J26+K26+L26+M26-N26-O26-P26</f>
        <v>0</v>
      </c>
    </row>
    <row r="27" spans="1:17" s="183" customFormat="1" x14ac:dyDescent="0.2">
      <c r="A27" s="1571">
        <v>8</v>
      </c>
      <c r="B27" s="1573" t="s">
        <v>1696</v>
      </c>
      <c r="C27" s="1513"/>
      <c r="D27" s="1773"/>
      <c r="E27" s="1789"/>
      <c r="F27" s="1619"/>
      <c r="G27" s="1619"/>
      <c r="H27" s="1619"/>
      <c r="I27" s="1619"/>
      <c r="J27" s="1619">
        <f>F27-G27-H27-I27</f>
        <v>0</v>
      </c>
      <c r="K27" s="1619"/>
      <c r="L27" s="1619"/>
      <c r="M27" s="1619"/>
      <c r="N27" s="1619"/>
      <c r="O27" s="1619"/>
      <c r="P27" s="1619"/>
      <c r="Q27" s="1790">
        <f>J27+K27+L27+M27-N27-O27-P27</f>
        <v>0</v>
      </c>
    </row>
    <row r="28" spans="1:17" ht="13.5" thickBot="1" x14ac:dyDescent="0.25">
      <c r="A28" s="1571"/>
      <c r="B28" s="1513"/>
      <c r="C28" s="1513"/>
      <c r="D28" s="1773"/>
      <c r="E28" s="1785"/>
      <c r="F28" s="1615"/>
      <c r="G28" s="1615"/>
      <c r="H28" s="1615"/>
      <c r="I28" s="1615"/>
      <c r="J28" s="1615"/>
      <c r="K28" s="1615"/>
      <c r="L28" s="1615"/>
      <c r="M28" s="1615"/>
      <c r="N28" s="1615"/>
      <c r="O28" s="1615"/>
      <c r="P28" s="1615"/>
      <c r="Q28" s="1786"/>
    </row>
    <row r="29" spans="1:17" x14ac:dyDescent="0.2">
      <c r="A29" s="1575"/>
      <c r="B29" s="1510" t="s">
        <v>1632</v>
      </c>
      <c r="C29" s="1510"/>
      <c r="D29" s="1774"/>
      <c r="E29" s="1780">
        <f>E26+E27+E25</f>
        <v>0</v>
      </c>
      <c r="F29" s="1602">
        <f t="shared" ref="F29:Q29" si="4">F25+F26+F27</f>
        <v>0</v>
      </c>
      <c r="G29" s="1602">
        <f t="shared" si="4"/>
        <v>0</v>
      </c>
      <c r="H29" s="1602">
        <f t="shared" si="4"/>
        <v>0</v>
      </c>
      <c r="I29" s="1602">
        <f t="shared" si="4"/>
        <v>0</v>
      </c>
      <c r="J29" s="1602">
        <f t="shared" si="4"/>
        <v>0</v>
      </c>
      <c r="K29" s="1602">
        <f t="shared" si="4"/>
        <v>0</v>
      </c>
      <c r="L29" s="1602">
        <f t="shared" si="4"/>
        <v>0</v>
      </c>
      <c r="M29" s="1602">
        <f t="shared" si="4"/>
        <v>0</v>
      </c>
      <c r="N29" s="1602">
        <f t="shared" si="4"/>
        <v>0</v>
      </c>
      <c r="O29" s="1602">
        <f t="shared" si="4"/>
        <v>0</v>
      </c>
      <c r="P29" s="1602">
        <f t="shared" si="4"/>
        <v>0</v>
      </c>
      <c r="Q29" s="1781">
        <f t="shared" si="4"/>
        <v>0</v>
      </c>
    </row>
    <row r="30" spans="1:17" x14ac:dyDescent="0.2">
      <c r="A30" s="1575"/>
      <c r="B30" s="1510"/>
      <c r="C30" s="1510"/>
      <c r="D30" s="1774"/>
      <c r="E30" s="1778"/>
      <c r="F30" s="1599"/>
      <c r="G30" s="1599"/>
      <c r="H30" s="1599"/>
      <c r="I30" s="1599"/>
      <c r="J30" s="1599"/>
      <c r="K30" s="1599"/>
      <c r="L30" s="1599"/>
      <c r="M30" s="1599"/>
      <c r="N30" s="1599"/>
      <c r="O30" s="1599"/>
      <c r="P30" s="1599"/>
      <c r="Q30" s="1779"/>
    </row>
    <row r="31" spans="1:17" x14ac:dyDescent="0.2">
      <c r="A31" s="1571">
        <v>9</v>
      </c>
      <c r="B31" s="1513" t="s">
        <v>1997</v>
      </c>
      <c r="C31" s="1513"/>
      <c r="D31" s="1773"/>
      <c r="E31" s="1617">
        <f>SUM(E32:E36)</f>
        <v>0</v>
      </c>
      <c r="F31" s="1617">
        <f>SUM(F32:F36)</f>
        <v>0</v>
      </c>
      <c r="G31" s="1617">
        <f>SUM(G32:G36)</f>
        <v>0</v>
      </c>
      <c r="H31" s="1617">
        <f>SUM(H32:H36)</f>
        <v>0</v>
      </c>
      <c r="I31" s="1617">
        <f>SUM(I32:I36)</f>
        <v>0</v>
      </c>
      <c r="J31" s="1617">
        <f t="shared" ref="J31:J94" si="5">F31-G31-H31-I31</f>
        <v>0</v>
      </c>
      <c r="K31" s="1617">
        <f t="shared" ref="K31:P31" si="6">SUM(K32:K36)</f>
        <v>0</v>
      </c>
      <c r="L31" s="1617">
        <f t="shared" si="6"/>
        <v>0</v>
      </c>
      <c r="M31" s="1617">
        <f t="shared" si="6"/>
        <v>0</v>
      </c>
      <c r="N31" s="1617">
        <f t="shared" si="6"/>
        <v>0</v>
      </c>
      <c r="O31" s="1617">
        <f t="shared" si="6"/>
        <v>0</v>
      </c>
      <c r="P31" s="1617">
        <f t="shared" si="6"/>
        <v>0</v>
      </c>
      <c r="Q31" s="1788">
        <f t="shared" ref="Q31:Q94" si="7">J31+K31+L31+M31-N31-O31-P31</f>
        <v>0</v>
      </c>
    </row>
    <row r="32" spans="1:17" x14ac:dyDescent="0.2">
      <c r="A32" s="1571"/>
      <c r="B32" s="1572" t="s">
        <v>248</v>
      </c>
      <c r="C32" s="1513" t="s">
        <v>1227</v>
      </c>
      <c r="D32" s="1773"/>
      <c r="E32" s="1789"/>
      <c r="F32" s="1619"/>
      <c r="G32" s="1619"/>
      <c r="H32" s="1619"/>
      <c r="I32" s="1619"/>
      <c r="J32" s="1619">
        <f t="shared" si="5"/>
        <v>0</v>
      </c>
      <c r="K32" s="1619"/>
      <c r="L32" s="1619"/>
      <c r="M32" s="1619"/>
      <c r="N32" s="1619"/>
      <c r="O32" s="1619"/>
      <c r="P32" s="1619"/>
      <c r="Q32" s="1790">
        <f t="shared" si="7"/>
        <v>0</v>
      </c>
    </row>
    <row r="33" spans="1:17" x14ac:dyDescent="0.2">
      <c r="A33" s="1571"/>
      <c r="B33" s="1572" t="s">
        <v>249</v>
      </c>
      <c r="C33" s="1513" t="s">
        <v>1228</v>
      </c>
      <c r="D33" s="1773"/>
      <c r="E33" s="1789"/>
      <c r="F33" s="1619"/>
      <c r="G33" s="1619"/>
      <c r="H33" s="1619"/>
      <c r="I33" s="1619"/>
      <c r="J33" s="1619">
        <f t="shared" si="5"/>
        <v>0</v>
      </c>
      <c r="K33" s="1619"/>
      <c r="L33" s="1619"/>
      <c r="M33" s="1619"/>
      <c r="N33" s="1619"/>
      <c r="O33" s="1619"/>
      <c r="P33" s="1619"/>
      <c r="Q33" s="1790">
        <f t="shared" si="7"/>
        <v>0</v>
      </c>
    </row>
    <row r="34" spans="1:17" x14ac:dyDescent="0.2">
      <c r="A34" s="1571"/>
      <c r="B34" s="1572" t="s">
        <v>250</v>
      </c>
      <c r="C34" s="1513" t="s">
        <v>1229</v>
      </c>
      <c r="D34" s="1773"/>
      <c r="E34" s="1789"/>
      <c r="F34" s="1619"/>
      <c r="G34" s="1619"/>
      <c r="H34" s="1619"/>
      <c r="I34" s="1619"/>
      <c r="J34" s="1619">
        <f t="shared" si="5"/>
        <v>0</v>
      </c>
      <c r="K34" s="1619"/>
      <c r="L34" s="1619"/>
      <c r="M34" s="1619"/>
      <c r="N34" s="1619"/>
      <c r="O34" s="1619"/>
      <c r="P34" s="1619"/>
      <c r="Q34" s="1790">
        <f t="shared" si="7"/>
        <v>0</v>
      </c>
    </row>
    <row r="35" spans="1:17" x14ac:dyDescent="0.2">
      <c r="A35" s="1571"/>
      <c r="B35" s="1572" t="s">
        <v>456</v>
      </c>
      <c r="C35" s="1513" t="s">
        <v>1256</v>
      </c>
      <c r="D35" s="1773"/>
      <c r="E35" s="1789"/>
      <c r="F35" s="1619"/>
      <c r="G35" s="1619"/>
      <c r="H35" s="1619"/>
      <c r="I35" s="1619"/>
      <c r="J35" s="1619">
        <f t="shared" si="5"/>
        <v>0</v>
      </c>
      <c r="K35" s="1619"/>
      <c r="L35" s="1619"/>
      <c r="M35" s="1619"/>
      <c r="N35" s="1619"/>
      <c r="O35" s="1619"/>
      <c r="P35" s="1619"/>
      <c r="Q35" s="1790">
        <f t="shared" si="7"/>
        <v>0</v>
      </c>
    </row>
    <row r="36" spans="1:17" x14ac:dyDescent="0.2">
      <c r="A36" s="1571"/>
      <c r="B36" s="1572" t="s">
        <v>457</v>
      </c>
      <c r="C36" s="1513" t="s">
        <v>1231</v>
      </c>
      <c r="D36" s="1773"/>
      <c r="E36" s="1619">
        <f>E37+E38</f>
        <v>0</v>
      </c>
      <c r="F36" s="1619">
        <f>F37+F38</f>
        <v>0</v>
      </c>
      <c r="G36" s="1619">
        <f>G37+G38</f>
        <v>0</v>
      </c>
      <c r="H36" s="1619">
        <f>H37+H38</f>
        <v>0</v>
      </c>
      <c r="I36" s="1619">
        <f>I37+I38</f>
        <v>0</v>
      </c>
      <c r="J36" s="1619">
        <f t="shared" si="5"/>
        <v>0</v>
      </c>
      <c r="K36" s="1619">
        <f t="shared" ref="K36:P36" si="8">K37+K38</f>
        <v>0</v>
      </c>
      <c r="L36" s="1619">
        <f t="shared" si="8"/>
        <v>0</v>
      </c>
      <c r="M36" s="1619">
        <f t="shared" si="8"/>
        <v>0</v>
      </c>
      <c r="N36" s="1619">
        <f t="shared" si="8"/>
        <v>0</v>
      </c>
      <c r="O36" s="1619">
        <f t="shared" si="8"/>
        <v>0</v>
      </c>
      <c r="P36" s="1619">
        <f t="shared" si="8"/>
        <v>0</v>
      </c>
      <c r="Q36" s="1790">
        <f t="shared" si="7"/>
        <v>0</v>
      </c>
    </row>
    <row r="37" spans="1:17" x14ac:dyDescent="0.2">
      <c r="A37" s="1574"/>
      <c r="B37" s="1510"/>
      <c r="C37" s="1513" t="s">
        <v>1257</v>
      </c>
      <c r="D37" s="1773" t="s">
        <v>1225</v>
      </c>
      <c r="E37" s="1789"/>
      <c r="F37" s="1619"/>
      <c r="G37" s="1619"/>
      <c r="H37" s="1619"/>
      <c r="I37" s="1619"/>
      <c r="J37" s="1619">
        <f t="shared" si="5"/>
        <v>0</v>
      </c>
      <c r="K37" s="1619"/>
      <c r="L37" s="1619"/>
      <c r="M37" s="1619"/>
      <c r="N37" s="1619"/>
      <c r="O37" s="1619"/>
      <c r="P37" s="1619"/>
      <c r="Q37" s="1790">
        <f t="shared" si="7"/>
        <v>0</v>
      </c>
    </row>
    <row r="38" spans="1:17" s="183" customFormat="1" x14ac:dyDescent="0.2">
      <c r="A38" s="1574"/>
      <c r="B38" s="1510"/>
      <c r="C38" s="1513" t="s">
        <v>1258</v>
      </c>
      <c r="D38" s="1773" t="s">
        <v>1226</v>
      </c>
      <c r="E38" s="1789"/>
      <c r="F38" s="1619"/>
      <c r="G38" s="1619"/>
      <c r="H38" s="1619"/>
      <c r="I38" s="1619"/>
      <c r="J38" s="1619">
        <f t="shared" si="5"/>
        <v>0</v>
      </c>
      <c r="K38" s="1619"/>
      <c r="L38" s="1619"/>
      <c r="M38" s="1619"/>
      <c r="N38" s="1619"/>
      <c r="O38" s="1619"/>
      <c r="P38" s="1619"/>
      <c r="Q38" s="1790">
        <f t="shared" si="7"/>
        <v>0</v>
      </c>
    </row>
    <row r="39" spans="1:17" x14ac:dyDescent="0.2">
      <c r="A39" s="1571">
        <v>10</v>
      </c>
      <c r="B39" s="1513" t="s">
        <v>1182</v>
      </c>
      <c r="C39" s="1513"/>
      <c r="D39" s="1773"/>
      <c r="E39" s="1619">
        <f>SUM(E40:E43)</f>
        <v>0</v>
      </c>
      <c r="F39" s="1619">
        <f>SUM(F40:F43)</f>
        <v>0</v>
      </c>
      <c r="G39" s="1619">
        <f>SUM(G40:G43)</f>
        <v>0</v>
      </c>
      <c r="H39" s="1619">
        <f>SUM(H40:H43)</f>
        <v>0</v>
      </c>
      <c r="I39" s="1619">
        <f>SUM(I40:I43)</f>
        <v>0</v>
      </c>
      <c r="J39" s="1619">
        <f t="shared" si="5"/>
        <v>0</v>
      </c>
      <c r="K39" s="1619">
        <f t="shared" ref="K39:P39" si="9">SUM(K40:K43)</f>
        <v>0</v>
      </c>
      <c r="L39" s="1619">
        <f t="shared" si="9"/>
        <v>0</v>
      </c>
      <c r="M39" s="1619">
        <f t="shared" si="9"/>
        <v>0</v>
      </c>
      <c r="N39" s="1619">
        <f t="shared" si="9"/>
        <v>0</v>
      </c>
      <c r="O39" s="1619">
        <f t="shared" si="9"/>
        <v>0</v>
      </c>
      <c r="P39" s="1619">
        <f t="shared" si="9"/>
        <v>0</v>
      </c>
      <c r="Q39" s="1790">
        <f t="shared" si="7"/>
        <v>0</v>
      </c>
    </row>
    <row r="40" spans="1:17" x14ac:dyDescent="0.2">
      <c r="A40" s="1574"/>
      <c r="B40" s="1572" t="s">
        <v>248</v>
      </c>
      <c r="C40" s="1513" t="s">
        <v>1230</v>
      </c>
      <c r="D40" s="1773"/>
      <c r="E40" s="1789"/>
      <c r="F40" s="1619"/>
      <c r="G40" s="1619"/>
      <c r="H40" s="1619"/>
      <c r="I40" s="1619"/>
      <c r="J40" s="1619">
        <f t="shared" si="5"/>
        <v>0</v>
      </c>
      <c r="K40" s="1619"/>
      <c r="L40" s="1619"/>
      <c r="M40" s="1619"/>
      <c r="N40" s="1619"/>
      <c r="O40" s="1619"/>
      <c r="P40" s="1619"/>
      <c r="Q40" s="1790">
        <f t="shared" si="7"/>
        <v>0</v>
      </c>
    </row>
    <row r="41" spans="1:17" x14ac:dyDescent="0.2">
      <c r="A41" s="1574"/>
      <c r="B41" s="1572" t="s">
        <v>249</v>
      </c>
      <c r="C41" s="1513" t="s">
        <v>1231</v>
      </c>
      <c r="D41" s="1773"/>
      <c r="E41" s="1789"/>
      <c r="F41" s="1619"/>
      <c r="G41" s="1619"/>
      <c r="H41" s="1619"/>
      <c r="I41" s="1619"/>
      <c r="J41" s="1619">
        <f t="shared" si="5"/>
        <v>0</v>
      </c>
      <c r="K41" s="1619"/>
      <c r="L41" s="1619"/>
      <c r="M41" s="1619"/>
      <c r="N41" s="1619"/>
      <c r="O41" s="1619"/>
      <c r="P41" s="1619"/>
      <c r="Q41" s="1790">
        <f t="shared" si="7"/>
        <v>0</v>
      </c>
    </row>
    <row r="42" spans="1:17" x14ac:dyDescent="0.2">
      <c r="A42" s="1574"/>
      <c r="B42" s="1572" t="s">
        <v>250</v>
      </c>
      <c r="C42" s="1513" t="s">
        <v>1229</v>
      </c>
      <c r="D42" s="1773"/>
      <c r="E42" s="1789"/>
      <c r="F42" s="1619"/>
      <c r="G42" s="1619"/>
      <c r="H42" s="1619"/>
      <c r="I42" s="1619"/>
      <c r="J42" s="1619">
        <f t="shared" si="5"/>
        <v>0</v>
      </c>
      <c r="K42" s="1619"/>
      <c r="L42" s="1619"/>
      <c r="M42" s="1619"/>
      <c r="N42" s="1619"/>
      <c r="O42" s="1619"/>
      <c r="P42" s="1619"/>
      <c r="Q42" s="1790">
        <f t="shared" si="7"/>
        <v>0</v>
      </c>
    </row>
    <row r="43" spans="1:17" s="183" customFormat="1" x14ac:dyDescent="0.2">
      <c r="A43" s="1574"/>
      <c r="B43" s="1572" t="s">
        <v>456</v>
      </c>
      <c r="C43" s="1513" t="s">
        <v>1188</v>
      </c>
      <c r="D43" s="1773"/>
      <c r="E43" s="1789"/>
      <c r="F43" s="1619"/>
      <c r="G43" s="1619"/>
      <c r="H43" s="1619"/>
      <c r="I43" s="1619"/>
      <c r="J43" s="1619">
        <f t="shared" si="5"/>
        <v>0</v>
      </c>
      <c r="K43" s="1619"/>
      <c r="L43" s="1619"/>
      <c r="M43" s="1619"/>
      <c r="N43" s="1619"/>
      <c r="O43" s="1619"/>
      <c r="P43" s="1619"/>
      <c r="Q43" s="1790">
        <f t="shared" si="7"/>
        <v>0</v>
      </c>
    </row>
    <row r="44" spans="1:17" x14ac:dyDescent="0.2">
      <c r="A44" s="1571">
        <v>11</v>
      </c>
      <c r="B44" s="1513" t="s">
        <v>1697</v>
      </c>
      <c r="C44" s="1513"/>
      <c r="D44" s="1773"/>
      <c r="E44" s="1789">
        <f>SUM(E45:E47)</f>
        <v>0</v>
      </c>
      <c r="F44" s="1627">
        <f>SUM(F45:F47)</f>
        <v>0</v>
      </c>
      <c r="G44" s="1627">
        <f>SUM(G45:G47)</f>
        <v>0</v>
      </c>
      <c r="H44" s="1627">
        <f>SUM(H45:H47)</f>
        <v>0</v>
      </c>
      <c r="I44" s="1627">
        <f>SUM(I45:I47)</f>
        <v>0</v>
      </c>
      <c r="J44" s="1619">
        <f t="shared" si="5"/>
        <v>0</v>
      </c>
      <c r="K44" s="1627">
        <f t="shared" ref="K44:P44" si="10">SUM(K45:K47)</f>
        <v>0</v>
      </c>
      <c r="L44" s="1627">
        <f t="shared" si="10"/>
        <v>0</v>
      </c>
      <c r="M44" s="1627">
        <f t="shared" si="10"/>
        <v>0</v>
      </c>
      <c r="N44" s="1627">
        <f t="shared" si="10"/>
        <v>0</v>
      </c>
      <c r="O44" s="1627">
        <f t="shared" si="10"/>
        <v>0</v>
      </c>
      <c r="P44" s="1627">
        <f t="shared" si="10"/>
        <v>0</v>
      </c>
      <c r="Q44" s="1790">
        <f t="shared" si="7"/>
        <v>0</v>
      </c>
    </row>
    <row r="45" spans="1:17" x14ac:dyDescent="0.2">
      <c r="A45" s="1574"/>
      <c r="B45" s="1513" t="s">
        <v>248</v>
      </c>
      <c r="C45" s="1513" t="s">
        <v>467</v>
      </c>
      <c r="D45" s="1773"/>
      <c r="E45" s="1789"/>
      <c r="F45" s="1619"/>
      <c r="G45" s="1619"/>
      <c r="H45" s="1619"/>
      <c r="I45" s="1619"/>
      <c r="J45" s="1619">
        <f t="shared" si="5"/>
        <v>0</v>
      </c>
      <c r="K45" s="1619"/>
      <c r="L45" s="1619"/>
      <c r="M45" s="1619"/>
      <c r="N45" s="1619"/>
      <c r="O45" s="1619"/>
      <c r="P45" s="1619"/>
      <c r="Q45" s="1790">
        <f t="shared" si="7"/>
        <v>0</v>
      </c>
    </row>
    <row r="46" spans="1:17" x14ac:dyDescent="0.2">
      <c r="A46" s="1574"/>
      <c r="B46" s="1513" t="s">
        <v>249</v>
      </c>
      <c r="C46" s="1513" t="s">
        <v>1190</v>
      </c>
      <c r="D46" s="1773"/>
      <c r="E46" s="1789"/>
      <c r="F46" s="1619"/>
      <c r="G46" s="1619"/>
      <c r="H46" s="1619"/>
      <c r="I46" s="1619"/>
      <c r="J46" s="1619">
        <f t="shared" si="5"/>
        <v>0</v>
      </c>
      <c r="K46" s="1619"/>
      <c r="L46" s="1619"/>
      <c r="M46" s="1619"/>
      <c r="N46" s="1619"/>
      <c r="O46" s="1619"/>
      <c r="P46" s="1619"/>
      <c r="Q46" s="1790">
        <f t="shared" si="7"/>
        <v>0</v>
      </c>
    </row>
    <row r="47" spans="1:17" s="183" customFormat="1" x14ac:dyDescent="0.2">
      <c r="A47" s="1574"/>
      <c r="B47" s="1513" t="s">
        <v>250</v>
      </c>
      <c r="C47" s="1513" t="s">
        <v>1232</v>
      </c>
      <c r="D47" s="1773"/>
      <c r="E47" s="1789"/>
      <c r="F47" s="1619"/>
      <c r="G47" s="1619"/>
      <c r="H47" s="1619"/>
      <c r="I47" s="1619"/>
      <c r="J47" s="1619">
        <f t="shared" si="5"/>
        <v>0</v>
      </c>
      <c r="K47" s="1619"/>
      <c r="L47" s="1619"/>
      <c r="M47" s="1619"/>
      <c r="N47" s="1619"/>
      <c r="O47" s="1619"/>
      <c r="P47" s="1619"/>
      <c r="Q47" s="1790">
        <f t="shared" si="7"/>
        <v>0</v>
      </c>
    </row>
    <row r="48" spans="1:17" s="183" customFormat="1" x14ac:dyDescent="0.2">
      <c r="A48" s="1571">
        <v>12</v>
      </c>
      <c r="B48" s="1513" t="s">
        <v>1184</v>
      </c>
      <c r="C48" s="1513"/>
      <c r="D48" s="1773"/>
      <c r="E48" s="1789">
        <f>E49+E56+E63+E70</f>
        <v>0</v>
      </c>
      <c r="F48" s="1619">
        <f>F49+F56+F63+F70</f>
        <v>0</v>
      </c>
      <c r="G48" s="1619">
        <f>G49+G56+G63+G70</f>
        <v>0</v>
      </c>
      <c r="H48" s="1619">
        <f>H49+H56+H63+H70</f>
        <v>0</v>
      </c>
      <c r="I48" s="1619">
        <f>I49+I56+I63+I70</f>
        <v>0</v>
      </c>
      <c r="J48" s="1619">
        <f t="shared" si="5"/>
        <v>0</v>
      </c>
      <c r="K48" s="1619">
        <f t="shared" ref="K48:P48" si="11">K49+K56+K63+K70</f>
        <v>0</v>
      </c>
      <c r="L48" s="1619">
        <f t="shared" si="11"/>
        <v>0</v>
      </c>
      <c r="M48" s="1619">
        <f t="shared" si="11"/>
        <v>0</v>
      </c>
      <c r="N48" s="1619">
        <f t="shared" si="11"/>
        <v>0</v>
      </c>
      <c r="O48" s="1619">
        <f t="shared" si="11"/>
        <v>0</v>
      </c>
      <c r="P48" s="1619">
        <f t="shared" si="11"/>
        <v>0</v>
      </c>
      <c r="Q48" s="1790">
        <f t="shared" si="7"/>
        <v>0</v>
      </c>
    </row>
    <row r="49" spans="1:17" s="183" customFormat="1" x14ac:dyDescent="0.2">
      <c r="A49" s="1574"/>
      <c r="B49" s="1513" t="s">
        <v>248</v>
      </c>
      <c r="C49" s="1513" t="s">
        <v>1185</v>
      </c>
      <c r="D49" s="1775"/>
      <c r="E49" s="1789">
        <f>SUM(E50:E55)</f>
        <v>0</v>
      </c>
      <c r="F49" s="1619">
        <f>SUM(F50:F55)</f>
        <v>0</v>
      </c>
      <c r="G49" s="1619">
        <f>SUM(G50:G55)</f>
        <v>0</v>
      </c>
      <c r="H49" s="1619">
        <f>SUM(H50:H55)</f>
        <v>0</v>
      </c>
      <c r="I49" s="1619">
        <f>SUM(I50:I55)</f>
        <v>0</v>
      </c>
      <c r="J49" s="1619">
        <f t="shared" si="5"/>
        <v>0</v>
      </c>
      <c r="K49" s="1619">
        <f t="shared" ref="K49:P49" si="12">SUM(K50:K55)</f>
        <v>0</v>
      </c>
      <c r="L49" s="1619">
        <f t="shared" si="12"/>
        <v>0</v>
      </c>
      <c r="M49" s="1619">
        <f t="shared" si="12"/>
        <v>0</v>
      </c>
      <c r="N49" s="1619">
        <f t="shared" si="12"/>
        <v>0</v>
      </c>
      <c r="O49" s="1619">
        <f t="shared" si="12"/>
        <v>0</v>
      </c>
      <c r="P49" s="1619">
        <f t="shared" si="12"/>
        <v>0</v>
      </c>
      <c r="Q49" s="1790">
        <f t="shared" si="7"/>
        <v>0</v>
      </c>
    </row>
    <row r="50" spans="1:17" s="183" customFormat="1" x14ac:dyDescent="0.2">
      <c r="A50" s="1574"/>
      <c r="B50" s="1513"/>
      <c r="C50" s="1513" t="s">
        <v>1242</v>
      </c>
      <c r="D50" s="1776" t="s">
        <v>1233</v>
      </c>
      <c r="E50" s="1789"/>
      <c r="F50" s="1619"/>
      <c r="G50" s="1619"/>
      <c r="H50" s="1619"/>
      <c r="I50" s="1619"/>
      <c r="J50" s="1619">
        <f t="shared" si="5"/>
        <v>0</v>
      </c>
      <c r="K50" s="1619"/>
      <c r="L50" s="1619"/>
      <c r="M50" s="1619"/>
      <c r="N50" s="1619"/>
      <c r="O50" s="1619"/>
      <c r="P50" s="1619"/>
      <c r="Q50" s="1790">
        <f t="shared" si="7"/>
        <v>0</v>
      </c>
    </row>
    <row r="51" spans="1:17" s="183" customFormat="1" x14ac:dyDescent="0.2">
      <c r="A51" s="1574"/>
      <c r="B51" s="1513"/>
      <c r="C51" s="1513" t="s">
        <v>1243</v>
      </c>
      <c r="D51" s="1773" t="s">
        <v>1234</v>
      </c>
      <c r="E51" s="1789"/>
      <c r="F51" s="1619"/>
      <c r="G51" s="1619"/>
      <c r="H51" s="1619"/>
      <c r="I51" s="1619"/>
      <c r="J51" s="1619">
        <f t="shared" si="5"/>
        <v>0</v>
      </c>
      <c r="K51" s="1619"/>
      <c r="L51" s="1619"/>
      <c r="M51" s="1619"/>
      <c r="N51" s="1619"/>
      <c r="O51" s="1619"/>
      <c r="P51" s="1619"/>
      <c r="Q51" s="1790">
        <f t="shared" si="7"/>
        <v>0</v>
      </c>
    </row>
    <row r="52" spans="1:17" s="183" customFormat="1" x14ac:dyDescent="0.2">
      <c r="A52" s="1574"/>
      <c r="B52" s="1513"/>
      <c r="C52" s="1513" t="s">
        <v>1244</v>
      </c>
      <c r="D52" s="1773" t="s">
        <v>1235</v>
      </c>
      <c r="E52" s="1789"/>
      <c r="F52" s="1619"/>
      <c r="G52" s="1619"/>
      <c r="H52" s="1619"/>
      <c r="I52" s="1619"/>
      <c r="J52" s="1619">
        <f t="shared" si="5"/>
        <v>0</v>
      </c>
      <c r="K52" s="1619"/>
      <c r="L52" s="1619"/>
      <c r="M52" s="1619"/>
      <c r="N52" s="1619"/>
      <c r="O52" s="1619"/>
      <c r="P52" s="1619"/>
      <c r="Q52" s="1790">
        <f t="shared" si="7"/>
        <v>0</v>
      </c>
    </row>
    <row r="53" spans="1:17" s="183" customFormat="1" x14ac:dyDescent="0.2">
      <c r="A53" s="1574"/>
      <c r="B53" s="1513"/>
      <c r="C53" s="1513" t="s">
        <v>1245</v>
      </c>
      <c r="D53" s="1773" t="s">
        <v>1236</v>
      </c>
      <c r="E53" s="1789"/>
      <c r="F53" s="1619"/>
      <c r="G53" s="1619"/>
      <c r="H53" s="1619"/>
      <c r="I53" s="1619"/>
      <c r="J53" s="1619">
        <f t="shared" si="5"/>
        <v>0</v>
      </c>
      <c r="K53" s="1619"/>
      <c r="L53" s="1619"/>
      <c r="M53" s="1619"/>
      <c r="N53" s="1619"/>
      <c r="O53" s="1619"/>
      <c r="P53" s="1619"/>
      <c r="Q53" s="1790">
        <f t="shared" si="7"/>
        <v>0</v>
      </c>
    </row>
    <row r="54" spans="1:17" s="183" customFormat="1" x14ac:dyDescent="0.2">
      <c r="A54" s="1574"/>
      <c r="B54" s="1513"/>
      <c r="C54" s="1513" t="s">
        <v>1246</v>
      </c>
      <c r="D54" s="1773" t="s">
        <v>1237</v>
      </c>
      <c r="E54" s="1789"/>
      <c r="F54" s="1619"/>
      <c r="G54" s="1619"/>
      <c r="H54" s="1619"/>
      <c r="I54" s="1619"/>
      <c r="J54" s="1619">
        <f t="shared" si="5"/>
        <v>0</v>
      </c>
      <c r="K54" s="1619"/>
      <c r="L54" s="1619"/>
      <c r="M54" s="1619"/>
      <c r="N54" s="1619"/>
      <c r="O54" s="1619"/>
      <c r="P54" s="1619"/>
      <c r="Q54" s="1790">
        <f t="shared" si="7"/>
        <v>0</v>
      </c>
    </row>
    <row r="55" spans="1:17" s="183" customFormat="1" x14ac:dyDescent="0.2">
      <c r="A55" s="1574"/>
      <c r="B55" s="1513"/>
      <c r="C55" s="1513" t="s">
        <v>1247</v>
      </c>
      <c r="D55" s="1773" t="s">
        <v>46</v>
      </c>
      <c r="E55" s="1789"/>
      <c r="F55" s="1619"/>
      <c r="G55" s="1619"/>
      <c r="H55" s="1619"/>
      <c r="I55" s="1619"/>
      <c r="J55" s="1619">
        <f t="shared" si="5"/>
        <v>0</v>
      </c>
      <c r="K55" s="1619"/>
      <c r="L55" s="1619"/>
      <c r="M55" s="1619"/>
      <c r="N55" s="1619"/>
      <c r="O55" s="1619"/>
      <c r="P55" s="1619"/>
      <c r="Q55" s="1790">
        <f t="shared" si="7"/>
        <v>0</v>
      </c>
    </row>
    <row r="56" spans="1:17" s="183" customFormat="1" x14ac:dyDescent="0.2">
      <c r="A56" s="1574"/>
      <c r="B56" s="1513" t="s">
        <v>249</v>
      </c>
      <c r="C56" s="1513" t="s">
        <v>1186</v>
      </c>
      <c r="D56" s="1773"/>
      <c r="E56" s="1789">
        <f>SUM(E57:E62)</f>
        <v>0</v>
      </c>
      <c r="F56" s="1619">
        <f>SUM(F57:F62)</f>
        <v>0</v>
      </c>
      <c r="G56" s="1619">
        <f>SUM(G57:G62)</f>
        <v>0</v>
      </c>
      <c r="H56" s="1619">
        <f>SUM(H57:H62)</f>
        <v>0</v>
      </c>
      <c r="I56" s="1619">
        <f>SUM(I57:I62)</f>
        <v>0</v>
      </c>
      <c r="J56" s="1619">
        <f t="shared" si="5"/>
        <v>0</v>
      </c>
      <c r="K56" s="1619">
        <f t="shared" ref="K56:P56" si="13">SUM(K57:K62)</f>
        <v>0</v>
      </c>
      <c r="L56" s="1619">
        <f t="shared" si="13"/>
        <v>0</v>
      </c>
      <c r="M56" s="1619">
        <f t="shared" si="13"/>
        <v>0</v>
      </c>
      <c r="N56" s="1619">
        <f t="shared" si="13"/>
        <v>0</v>
      </c>
      <c r="O56" s="1619">
        <f t="shared" si="13"/>
        <v>0</v>
      </c>
      <c r="P56" s="1619">
        <f t="shared" si="13"/>
        <v>0</v>
      </c>
      <c r="Q56" s="1790">
        <f t="shared" si="7"/>
        <v>0</v>
      </c>
    </row>
    <row r="57" spans="1:17" s="183" customFormat="1" x14ac:dyDescent="0.2">
      <c r="A57" s="1574"/>
      <c r="B57" s="1513"/>
      <c r="C57" s="1513" t="s">
        <v>1248</v>
      </c>
      <c r="D57" s="1776" t="s">
        <v>1233</v>
      </c>
      <c r="E57" s="1789"/>
      <c r="F57" s="1619"/>
      <c r="G57" s="1619"/>
      <c r="H57" s="1619"/>
      <c r="I57" s="1619"/>
      <c r="J57" s="1619">
        <f t="shared" si="5"/>
        <v>0</v>
      </c>
      <c r="K57" s="1619"/>
      <c r="L57" s="1619"/>
      <c r="M57" s="1619"/>
      <c r="N57" s="1619"/>
      <c r="O57" s="1619"/>
      <c r="P57" s="1619"/>
      <c r="Q57" s="1790">
        <f t="shared" si="7"/>
        <v>0</v>
      </c>
    </row>
    <row r="58" spans="1:17" s="183" customFormat="1" x14ac:dyDescent="0.2">
      <c r="A58" s="1574"/>
      <c r="B58" s="1513"/>
      <c r="C58" s="1513" t="s">
        <v>1249</v>
      </c>
      <c r="D58" s="1773" t="s">
        <v>1234</v>
      </c>
      <c r="E58" s="1789"/>
      <c r="F58" s="1619"/>
      <c r="G58" s="1619"/>
      <c r="H58" s="1619"/>
      <c r="I58" s="1619"/>
      <c r="J58" s="1619">
        <f t="shared" si="5"/>
        <v>0</v>
      </c>
      <c r="K58" s="1619"/>
      <c r="L58" s="1619"/>
      <c r="M58" s="1619"/>
      <c r="N58" s="1619"/>
      <c r="O58" s="1619"/>
      <c r="P58" s="1619"/>
      <c r="Q58" s="1790">
        <f t="shared" si="7"/>
        <v>0</v>
      </c>
    </row>
    <row r="59" spans="1:17" s="183" customFormat="1" x14ac:dyDescent="0.2">
      <c r="A59" s="1574"/>
      <c r="B59" s="1513"/>
      <c r="C59" s="1513" t="s">
        <v>1250</v>
      </c>
      <c r="D59" s="1773" t="s">
        <v>1235</v>
      </c>
      <c r="E59" s="1789"/>
      <c r="F59" s="1619"/>
      <c r="G59" s="1619"/>
      <c r="H59" s="1619"/>
      <c r="I59" s="1619"/>
      <c r="J59" s="1619">
        <f t="shared" si="5"/>
        <v>0</v>
      </c>
      <c r="K59" s="1619"/>
      <c r="L59" s="1619"/>
      <c r="M59" s="1619"/>
      <c r="N59" s="1619"/>
      <c r="O59" s="1619"/>
      <c r="P59" s="1619"/>
      <c r="Q59" s="1790">
        <f t="shared" si="7"/>
        <v>0</v>
      </c>
    </row>
    <row r="60" spans="1:17" s="183" customFormat="1" x14ac:dyDescent="0.2">
      <c r="A60" s="1574"/>
      <c r="B60" s="1513"/>
      <c r="C60" s="1513" t="s">
        <v>1251</v>
      </c>
      <c r="D60" s="1773" t="s">
        <v>1236</v>
      </c>
      <c r="E60" s="1789"/>
      <c r="F60" s="1619"/>
      <c r="G60" s="1619"/>
      <c r="H60" s="1619"/>
      <c r="I60" s="1619"/>
      <c r="J60" s="1619">
        <f t="shared" si="5"/>
        <v>0</v>
      </c>
      <c r="K60" s="1619"/>
      <c r="L60" s="1619"/>
      <c r="M60" s="1619"/>
      <c r="N60" s="1619"/>
      <c r="O60" s="1619"/>
      <c r="P60" s="1619"/>
      <c r="Q60" s="1790">
        <f t="shared" si="7"/>
        <v>0</v>
      </c>
    </row>
    <row r="61" spans="1:17" s="183" customFormat="1" x14ac:dyDescent="0.2">
      <c r="A61" s="1574"/>
      <c r="B61" s="1513"/>
      <c r="C61" s="1513" t="s">
        <v>1252</v>
      </c>
      <c r="D61" s="1773" t="s">
        <v>1237</v>
      </c>
      <c r="E61" s="1789"/>
      <c r="F61" s="1619"/>
      <c r="G61" s="1619"/>
      <c r="H61" s="1619"/>
      <c r="I61" s="1619"/>
      <c r="J61" s="1619">
        <f t="shared" si="5"/>
        <v>0</v>
      </c>
      <c r="K61" s="1619"/>
      <c r="L61" s="1619"/>
      <c r="M61" s="1619"/>
      <c r="N61" s="1619"/>
      <c r="O61" s="1619"/>
      <c r="P61" s="1619"/>
      <c r="Q61" s="1790">
        <f t="shared" si="7"/>
        <v>0</v>
      </c>
    </row>
    <row r="62" spans="1:17" s="183" customFormat="1" x14ac:dyDescent="0.2">
      <c r="A62" s="1574"/>
      <c r="B62" s="1513"/>
      <c r="C62" s="1513" t="s">
        <v>1253</v>
      </c>
      <c r="D62" s="1773" t="s">
        <v>46</v>
      </c>
      <c r="E62" s="1789"/>
      <c r="F62" s="1619"/>
      <c r="G62" s="1619"/>
      <c r="H62" s="1619"/>
      <c r="I62" s="1619"/>
      <c r="J62" s="1619">
        <f t="shared" si="5"/>
        <v>0</v>
      </c>
      <c r="K62" s="1619"/>
      <c r="L62" s="1619"/>
      <c r="M62" s="1619"/>
      <c r="N62" s="1619"/>
      <c r="O62" s="1619"/>
      <c r="P62" s="1619"/>
      <c r="Q62" s="1790">
        <f t="shared" si="7"/>
        <v>0</v>
      </c>
    </row>
    <row r="63" spans="1:17" s="183" customFormat="1" x14ac:dyDescent="0.2">
      <c r="A63" s="1574"/>
      <c r="B63" s="1513" t="s">
        <v>250</v>
      </c>
      <c r="C63" s="1513" t="s">
        <v>1187</v>
      </c>
      <c r="D63" s="1773"/>
      <c r="E63" s="1789">
        <f>SUM(E64:E69)</f>
        <v>0</v>
      </c>
      <c r="F63" s="1619">
        <f>SUM(F64:F69)</f>
        <v>0</v>
      </c>
      <c r="G63" s="1619">
        <f>SUM(G64:G69)</f>
        <v>0</v>
      </c>
      <c r="H63" s="1619">
        <f>SUM(H64:H69)</f>
        <v>0</v>
      </c>
      <c r="I63" s="1619">
        <f>SUM(I64:I69)</f>
        <v>0</v>
      </c>
      <c r="J63" s="1619">
        <f t="shared" si="5"/>
        <v>0</v>
      </c>
      <c r="K63" s="1619">
        <f t="shared" ref="K63:P63" si="14">SUM(K64:K69)</f>
        <v>0</v>
      </c>
      <c r="L63" s="1619">
        <f t="shared" si="14"/>
        <v>0</v>
      </c>
      <c r="M63" s="1619">
        <f t="shared" si="14"/>
        <v>0</v>
      </c>
      <c r="N63" s="1619">
        <f t="shared" si="14"/>
        <v>0</v>
      </c>
      <c r="O63" s="1619">
        <f t="shared" si="14"/>
        <v>0</v>
      </c>
      <c r="P63" s="1619">
        <f t="shared" si="14"/>
        <v>0</v>
      </c>
      <c r="Q63" s="1790">
        <f t="shared" si="7"/>
        <v>0</v>
      </c>
    </row>
    <row r="64" spans="1:17" s="183" customFormat="1" x14ac:dyDescent="0.2">
      <c r="A64" s="1574"/>
      <c r="B64" s="1513"/>
      <c r="C64" s="1513" t="s">
        <v>1217</v>
      </c>
      <c r="D64" s="1776" t="s">
        <v>1233</v>
      </c>
      <c r="E64" s="1789"/>
      <c r="F64" s="1619"/>
      <c r="G64" s="1619"/>
      <c r="H64" s="1619"/>
      <c r="I64" s="1619"/>
      <c r="J64" s="1619">
        <f t="shared" si="5"/>
        <v>0</v>
      </c>
      <c r="K64" s="1619"/>
      <c r="L64" s="1619"/>
      <c r="M64" s="1619"/>
      <c r="N64" s="1619"/>
      <c r="O64" s="1619"/>
      <c r="P64" s="1619"/>
      <c r="Q64" s="1790">
        <f t="shared" si="7"/>
        <v>0</v>
      </c>
    </row>
    <row r="65" spans="1:17" s="183" customFormat="1" x14ac:dyDescent="0.2">
      <c r="A65" s="1574"/>
      <c r="B65" s="1513"/>
      <c r="C65" s="1513" t="s">
        <v>1218</v>
      </c>
      <c r="D65" s="1773" t="s">
        <v>1234</v>
      </c>
      <c r="E65" s="1789"/>
      <c r="F65" s="1619"/>
      <c r="G65" s="1619"/>
      <c r="H65" s="1619"/>
      <c r="I65" s="1619"/>
      <c r="J65" s="1619">
        <f t="shared" si="5"/>
        <v>0</v>
      </c>
      <c r="K65" s="1619"/>
      <c r="L65" s="1619"/>
      <c r="M65" s="1619"/>
      <c r="N65" s="1619"/>
      <c r="O65" s="1619"/>
      <c r="P65" s="1619"/>
      <c r="Q65" s="1790">
        <f t="shared" si="7"/>
        <v>0</v>
      </c>
    </row>
    <row r="66" spans="1:17" s="183" customFormat="1" x14ac:dyDescent="0.2">
      <c r="A66" s="1574"/>
      <c r="B66" s="1513"/>
      <c r="C66" s="1513" t="s">
        <v>1219</v>
      </c>
      <c r="D66" s="1773" t="s">
        <v>1235</v>
      </c>
      <c r="E66" s="1789"/>
      <c r="F66" s="1619"/>
      <c r="G66" s="1619"/>
      <c r="H66" s="1619"/>
      <c r="I66" s="1619"/>
      <c r="J66" s="1619">
        <f t="shared" si="5"/>
        <v>0</v>
      </c>
      <c r="K66" s="1619"/>
      <c r="L66" s="1619"/>
      <c r="M66" s="1619"/>
      <c r="N66" s="1619"/>
      <c r="O66" s="1619"/>
      <c r="P66" s="1619"/>
      <c r="Q66" s="1790">
        <f t="shared" si="7"/>
        <v>0</v>
      </c>
    </row>
    <row r="67" spans="1:17" s="183" customFormat="1" x14ac:dyDescent="0.2">
      <c r="A67" s="1574"/>
      <c r="B67" s="1513"/>
      <c r="C67" s="1513" t="s">
        <v>1220</v>
      </c>
      <c r="D67" s="1773" t="s">
        <v>1236</v>
      </c>
      <c r="E67" s="1789"/>
      <c r="F67" s="1619"/>
      <c r="G67" s="1619"/>
      <c r="H67" s="1619"/>
      <c r="I67" s="1619"/>
      <c r="J67" s="1619">
        <f t="shared" si="5"/>
        <v>0</v>
      </c>
      <c r="K67" s="1619"/>
      <c r="L67" s="1619"/>
      <c r="M67" s="1619"/>
      <c r="N67" s="1619"/>
      <c r="O67" s="1619"/>
      <c r="P67" s="1619"/>
      <c r="Q67" s="1790">
        <f t="shared" si="7"/>
        <v>0</v>
      </c>
    </row>
    <row r="68" spans="1:17" s="183" customFormat="1" x14ac:dyDescent="0.2">
      <c r="A68" s="1574"/>
      <c r="B68" s="1513"/>
      <c r="C68" s="1513" t="s">
        <v>1221</v>
      </c>
      <c r="D68" s="1773" t="s">
        <v>1237</v>
      </c>
      <c r="E68" s="1789"/>
      <c r="F68" s="1619"/>
      <c r="G68" s="1619"/>
      <c r="H68" s="1619"/>
      <c r="I68" s="1619"/>
      <c r="J68" s="1619">
        <f t="shared" si="5"/>
        <v>0</v>
      </c>
      <c r="K68" s="1619"/>
      <c r="L68" s="1619"/>
      <c r="M68" s="1619"/>
      <c r="N68" s="1619"/>
      <c r="O68" s="1619"/>
      <c r="P68" s="1619"/>
      <c r="Q68" s="1790">
        <f t="shared" si="7"/>
        <v>0</v>
      </c>
    </row>
    <row r="69" spans="1:17" s="183" customFormat="1" x14ac:dyDescent="0.2">
      <c r="A69" s="1574"/>
      <c r="B69" s="1513"/>
      <c r="C69" s="1513" t="s">
        <v>1222</v>
      </c>
      <c r="D69" s="1773" t="s">
        <v>46</v>
      </c>
      <c r="E69" s="1789"/>
      <c r="F69" s="1619"/>
      <c r="G69" s="1619"/>
      <c r="H69" s="1619"/>
      <c r="I69" s="1619"/>
      <c r="J69" s="1619">
        <f t="shared" si="5"/>
        <v>0</v>
      </c>
      <c r="K69" s="1619"/>
      <c r="L69" s="1619"/>
      <c r="M69" s="1619"/>
      <c r="N69" s="1619"/>
      <c r="O69" s="1619"/>
      <c r="P69" s="1619"/>
      <c r="Q69" s="1790">
        <f t="shared" si="7"/>
        <v>0</v>
      </c>
    </row>
    <row r="70" spans="1:17" s="183" customFormat="1" x14ac:dyDescent="0.2">
      <c r="A70" s="1574"/>
      <c r="B70" s="1513" t="s">
        <v>456</v>
      </c>
      <c r="C70" s="1513" t="s">
        <v>1188</v>
      </c>
      <c r="D70" s="1773"/>
      <c r="E70" s="1789">
        <f>SUM(E71:E76)</f>
        <v>0</v>
      </c>
      <c r="F70" s="1619">
        <f>SUM(F71:F76)</f>
        <v>0</v>
      </c>
      <c r="G70" s="1619">
        <f>SUM(G71:G76)</f>
        <v>0</v>
      </c>
      <c r="H70" s="1619">
        <f>SUM(H71:H76)</f>
        <v>0</v>
      </c>
      <c r="I70" s="1619">
        <f>SUM(I71:I76)</f>
        <v>0</v>
      </c>
      <c r="J70" s="1619">
        <f t="shared" si="5"/>
        <v>0</v>
      </c>
      <c r="K70" s="1619">
        <f t="shared" ref="K70:P70" si="15">SUM(K71:K76)</f>
        <v>0</v>
      </c>
      <c r="L70" s="1619">
        <f t="shared" si="15"/>
        <v>0</v>
      </c>
      <c r="M70" s="1619">
        <f t="shared" si="15"/>
        <v>0</v>
      </c>
      <c r="N70" s="1619">
        <f t="shared" si="15"/>
        <v>0</v>
      </c>
      <c r="O70" s="1619">
        <f t="shared" si="15"/>
        <v>0</v>
      </c>
      <c r="P70" s="1619">
        <f t="shared" si="15"/>
        <v>0</v>
      </c>
      <c r="Q70" s="1790">
        <f t="shared" si="7"/>
        <v>0</v>
      </c>
    </row>
    <row r="71" spans="1:17" s="183" customFormat="1" x14ac:dyDescent="0.2">
      <c r="A71" s="1574"/>
      <c r="B71" s="1513"/>
      <c r="C71" s="1513" t="s">
        <v>1223</v>
      </c>
      <c r="D71" s="1776" t="s">
        <v>1233</v>
      </c>
      <c r="E71" s="1789"/>
      <c r="F71" s="1619"/>
      <c r="G71" s="1619"/>
      <c r="H71" s="1619"/>
      <c r="I71" s="1619"/>
      <c r="J71" s="1619">
        <f t="shared" si="5"/>
        <v>0</v>
      </c>
      <c r="K71" s="1619"/>
      <c r="L71" s="1619"/>
      <c r="M71" s="1619"/>
      <c r="N71" s="1619"/>
      <c r="O71" s="1619"/>
      <c r="P71" s="1619"/>
      <c r="Q71" s="1790">
        <f t="shared" si="7"/>
        <v>0</v>
      </c>
    </row>
    <row r="72" spans="1:17" s="183" customFormat="1" x14ac:dyDescent="0.2">
      <c r="A72" s="1574"/>
      <c r="B72" s="1513"/>
      <c r="C72" s="1513" t="s">
        <v>1224</v>
      </c>
      <c r="D72" s="1773" t="s">
        <v>1234</v>
      </c>
      <c r="E72" s="1789"/>
      <c r="F72" s="1619"/>
      <c r="G72" s="1619"/>
      <c r="H72" s="1619"/>
      <c r="I72" s="1619"/>
      <c r="J72" s="1619">
        <f t="shared" si="5"/>
        <v>0</v>
      </c>
      <c r="K72" s="1619"/>
      <c r="L72" s="1619"/>
      <c r="M72" s="1619"/>
      <c r="N72" s="1619"/>
      <c r="O72" s="1619"/>
      <c r="P72" s="1619"/>
      <c r="Q72" s="1790">
        <f t="shared" si="7"/>
        <v>0</v>
      </c>
    </row>
    <row r="73" spans="1:17" s="183" customFormat="1" x14ac:dyDescent="0.2">
      <c r="A73" s="1574"/>
      <c r="B73" s="1513"/>
      <c r="C73" s="1513" t="s">
        <v>1238</v>
      </c>
      <c r="D73" s="1773" t="s">
        <v>1235</v>
      </c>
      <c r="E73" s="1789"/>
      <c r="F73" s="1619"/>
      <c r="G73" s="1619"/>
      <c r="H73" s="1619"/>
      <c r="I73" s="1619"/>
      <c r="J73" s="1619">
        <f t="shared" si="5"/>
        <v>0</v>
      </c>
      <c r="K73" s="1619"/>
      <c r="L73" s="1619"/>
      <c r="M73" s="1619"/>
      <c r="N73" s="1619"/>
      <c r="O73" s="1619"/>
      <c r="P73" s="1619"/>
      <c r="Q73" s="1790">
        <f t="shared" si="7"/>
        <v>0</v>
      </c>
    </row>
    <row r="74" spans="1:17" s="183" customFormat="1" x14ac:dyDescent="0.2">
      <c r="A74" s="1574"/>
      <c r="B74" s="1513"/>
      <c r="C74" s="1513" t="s">
        <v>1239</v>
      </c>
      <c r="D74" s="1773" t="s">
        <v>1236</v>
      </c>
      <c r="E74" s="1789"/>
      <c r="F74" s="1619"/>
      <c r="G74" s="1619"/>
      <c r="H74" s="1619"/>
      <c r="I74" s="1619"/>
      <c r="J74" s="1619">
        <f t="shared" si="5"/>
        <v>0</v>
      </c>
      <c r="K74" s="1619"/>
      <c r="L74" s="1619"/>
      <c r="M74" s="1619"/>
      <c r="N74" s="1619"/>
      <c r="O74" s="1619"/>
      <c r="P74" s="1619"/>
      <c r="Q74" s="1790">
        <f t="shared" si="7"/>
        <v>0</v>
      </c>
    </row>
    <row r="75" spans="1:17" s="183" customFormat="1" x14ac:dyDescent="0.2">
      <c r="A75" s="1574"/>
      <c r="B75" s="1513"/>
      <c r="C75" s="1513" t="s">
        <v>1240</v>
      </c>
      <c r="D75" s="1773" t="s">
        <v>1237</v>
      </c>
      <c r="E75" s="1789"/>
      <c r="F75" s="1619"/>
      <c r="G75" s="1619"/>
      <c r="H75" s="1619"/>
      <c r="I75" s="1619"/>
      <c r="J75" s="1619">
        <f t="shared" si="5"/>
        <v>0</v>
      </c>
      <c r="K75" s="1619"/>
      <c r="L75" s="1619"/>
      <c r="M75" s="1619"/>
      <c r="N75" s="1619"/>
      <c r="O75" s="1619"/>
      <c r="P75" s="1619"/>
      <c r="Q75" s="1790">
        <f t="shared" si="7"/>
        <v>0</v>
      </c>
    </row>
    <row r="76" spans="1:17" s="183" customFormat="1" x14ac:dyDescent="0.2">
      <c r="A76" s="1574"/>
      <c r="B76" s="1513"/>
      <c r="C76" s="1513" t="s">
        <v>1241</v>
      </c>
      <c r="D76" s="1773" t="s">
        <v>46</v>
      </c>
      <c r="E76" s="1789"/>
      <c r="F76" s="1619"/>
      <c r="G76" s="1619"/>
      <c r="H76" s="1619"/>
      <c r="I76" s="1619"/>
      <c r="J76" s="1619">
        <f t="shared" si="5"/>
        <v>0</v>
      </c>
      <c r="K76" s="1619"/>
      <c r="L76" s="1619"/>
      <c r="M76" s="1619"/>
      <c r="N76" s="1619"/>
      <c r="O76" s="1619"/>
      <c r="P76" s="1619"/>
      <c r="Q76" s="1790">
        <f t="shared" si="7"/>
        <v>0</v>
      </c>
    </row>
    <row r="77" spans="1:17" s="183" customFormat="1" x14ac:dyDescent="0.2">
      <c r="A77" s="1571">
        <v>13</v>
      </c>
      <c r="B77" s="1513" t="s">
        <v>1189</v>
      </c>
      <c r="C77" s="1513"/>
      <c r="D77" s="1773"/>
      <c r="E77" s="1789">
        <f>E78+E85+E92</f>
        <v>0</v>
      </c>
      <c r="F77" s="1619">
        <f>F78+F85+F92</f>
        <v>0</v>
      </c>
      <c r="G77" s="1619">
        <f>G78+G85+G92</f>
        <v>0</v>
      </c>
      <c r="H77" s="1619">
        <f>H78+H85+H92</f>
        <v>0</v>
      </c>
      <c r="I77" s="1619">
        <f>I78+I85+I92</f>
        <v>0</v>
      </c>
      <c r="J77" s="1619">
        <f t="shared" si="5"/>
        <v>0</v>
      </c>
      <c r="K77" s="1619">
        <f t="shared" ref="K77:P77" si="16">K78+K85+K92</f>
        <v>0</v>
      </c>
      <c r="L77" s="1619">
        <f t="shared" si="16"/>
        <v>0</v>
      </c>
      <c r="M77" s="1619">
        <f t="shared" si="16"/>
        <v>0</v>
      </c>
      <c r="N77" s="1619">
        <f t="shared" si="16"/>
        <v>0</v>
      </c>
      <c r="O77" s="1619">
        <f t="shared" si="16"/>
        <v>0</v>
      </c>
      <c r="P77" s="1619">
        <f t="shared" si="16"/>
        <v>0</v>
      </c>
      <c r="Q77" s="1790">
        <f t="shared" si="7"/>
        <v>0</v>
      </c>
    </row>
    <row r="78" spans="1:17" s="183" customFormat="1" x14ac:dyDescent="0.2">
      <c r="A78" s="1574"/>
      <c r="B78" s="1513" t="s">
        <v>248</v>
      </c>
      <c r="C78" s="1513" t="s">
        <v>467</v>
      </c>
      <c r="D78" s="1775"/>
      <c r="E78" s="1789">
        <f>SUM(E79:E84)</f>
        <v>0</v>
      </c>
      <c r="F78" s="1619">
        <f>SUM(F79:F84)</f>
        <v>0</v>
      </c>
      <c r="G78" s="1619">
        <f>SUM(G79:G84)</f>
        <v>0</v>
      </c>
      <c r="H78" s="1619">
        <f>SUM(H79:H84)</f>
        <v>0</v>
      </c>
      <c r="I78" s="1619">
        <f>SUM(I79:I84)</f>
        <v>0</v>
      </c>
      <c r="J78" s="1619">
        <f t="shared" si="5"/>
        <v>0</v>
      </c>
      <c r="K78" s="1619">
        <f t="shared" ref="K78:P78" si="17">SUM(K79:K84)</f>
        <v>0</v>
      </c>
      <c r="L78" s="1619">
        <f t="shared" si="17"/>
        <v>0</v>
      </c>
      <c r="M78" s="1619">
        <f t="shared" si="17"/>
        <v>0</v>
      </c>
      <c r="N78" s="1619">
        <f t="shared" si="17"/>
        <v>0</v>
      </c>
      <c r="O78" s="1619">
        <f t="shared" si="17"/>
        <v>0</v>
      </c>
      <c r="P78" s="1619">
        <f t="shared" si="17"/>
        <v>0</v>
      </c>
      <c r="Q78" s="1790">
        <f t="shared" si="7"/>
        <v>0</v>
      </c>
    </row>
    <row r="79" spans="1:17" s="183" customFormat="1" x14ac:dyDescent="0.2">
      <c r="A79" s="1574"/>
      <c r="B79" s="1513"/>
      <c r="C79" s="1513" t="s">
        <v>1242</v>
      </c>
      <c r="D79" s="1776" t="s">
        <v>1233</v>
      </c>
      <c r="E79" s="1789"/>
      <c r="F79" s="1619"/>
      <c r="G79" s="1619"/>
      <c r="H79" s="1619"/>
      <c r="I79" s="1619"/>
      <c r="J79" s="1619">
        <f t="shared" si="5"/>
        <v>0</v>
      </c>
      <c r="K79" s="1619"/>
      <c r="L79" s="1619"/>
      <c r="M79" s="1619"/>
      <c r="N79" s="1619"/>
      <c r="O79" s="1619"/>
      <c r="P79" s="1619"/>
      <c r="Q79" s="1790">
        <f t="shared" si="7"/>
        <v>0</v>
      </c>
    </row>
    <row r="80" spans="1:17" s="183" customFormat="1" x14ac:dyDescent="0.2">
      <c r="A80" s="1574"/>
      <c r="B80" s="1513"/>
      <c r="C80" s="1513" t="s">
        <v>1243</v>
      </c>
      <c r="D80" s="1773" t="s">
        <v>1234</v>
      </c>
      <c r="E80" s="1789"/>
      <c r="F80" s="1619"/>
      <c r="G80" s="1619"/>
      <c r="H80" s="1619"/>
      <c r="I80" s="1619"/>
      <c r="J80" s="1619">
        <f t="shared" si="5"/>
        <v>0</v>
      </c>
      <c r="K80" s="1619"/>
      <c r="L80" s="1619"/>
      <c r="M80" s="1619"/>
      <c r="N80" s="1619"/>
      <c r="O80" s="1619"/>
      <c r="P80" s="1619"/>
      <c r="Q80" s="1790">
        <f t="shared" si="7"/>
        <v>0</v>
      </c>
    </row>
    <row r="81" spans="1:17" s="183" customFormat="1" x14ac:dyDescent="0.2">
      <c r="A81" s="1574"/>
      <c r="B81" s="1513"/>
      <c r="C81" s="1513" t="s">
        <v>1244</v>
      </c>
      <c r="D81" s="1773" t="s">
        <v>1235</v>
      </c>
      <c r="E81" s="1789"/>
      <c r="F81" s="1619"/>
      <c r="G81" s="1619"/>
      <c r="H81" s="1619"/>
      <c r="I81" s="1619"/>
      <c r="J81" s="1619">
        <f t="shared" si="5"/>
        <v>0</v>
      </c>
      <c r="K81" s="1619"/>
      <c r="L81" s="1619"/>
      <c r="M81" s="1619"/>
      <c r="N81" s="1619"/>
      <c r="O81" s="1619"/>
      <c r="P81" s="1619"/>
      <c r="Q81" s="1790">
        <f t="shared" si="7"/>
        <v>0</v>
      </c>
    </row>
    <row r="82" spans="1:17" s="183" customFormat="1" x14ac:dyDescent="0.2">
      <c r="A82" s="1574"/>
      <c r="B82" s="1513"/>
      <c r="C82" s="1513" t="s">
        <v>1245</v>
      </c>
      <c r="D82" s="1773" t="s">
        <v>1236</v>
      </c>
      <c r="E82" s="1789"/>
      <c r="F82" s="1619"/>
      <c r="G82" s="1619"/>
      <c r="H82" s="1619"/>
      <c r="I82" s="1619"/>
      <c r="J82" s="1619">
        <f t="shared" si="5"/>
        <v>0</v>
      </c>
      <c r="K82" s="1619"/>
      <c r="L82" s="1619"/>
      <c r="M82" s="1619"/>
      <c r="N82" s="1619"/>
      <c r="O82" s="1619"/>
      <c r="P82" s="1619"/>
      <c r="Q82" s="1790">
        <f t="shared" si="7"/>
        <v>0</v>
      </c>
    </row>
    <row r="83" spans="1:17" s="183" customFormat="1" x14ac:dyDescent="0.2">
      <c r="A83" s="1574"/>
      <c r="B83" s="1513"/>
      <c r="C83" s="1513" t="s">
        <v>1246</v>
      </c>
      <c r="D83" s="1773" t="s">
        <v>1237</v>
      </c>
      <c r="E83" s="1789"/>
      <c r="F83" s="1619"/>
      <c r="G83" s="1619"/>
      <c r="H83" s="1619"/>
      <c r="I83" s="1619"/>
      <c r="J83" s="1619">
        <f t="shared" si="5"/>
        <v>0</v>
      </c>
      <c r="K83" s="1619"/>
      <c r="L83" s="1619"/>
      <c r="M83" s="1619"/>
      <c r="N83" s="1619"/>
      <c r="O83" s="1619"/>
      <c r="P83" s="1619"/>
      <c r="Q83" s="1790">
        <f t="shared" si="7"/>
        <v>0</v>
      </c>
    </row>
    <row r="84" spans="1:17" s="183" customFormat="1" x14ac:dyDescent="0.2">
      <c r="A84" s="1574"/>
      <c r="B84" s="1513"/>
      <c r="C84" s="1513" t="s">
        <v>1247</v>
      </c>
      <c r="D84" s="1773" t="s">
        <v>46</v>
      </c>
      <c r="E84" s="1789"/>
      <c r="F84" s="1619"/>
      <c r="G84" s="1619"/>
      <c r="H84" s="1619"/>
      <c r="I84" s="1619"/>
      <c r="J84" s="1619">
        <f t="shared" si="5"/>
        <v>0</v>
      </c>
      <c r="K84" s="1619"/>
      <c r="L84" s="1619"/>
      <c r="M84" s="1619"/>
      <c r="N84" s="1619"/>
      <c r="O84" s="1619"/>
      <c r="P84" s="1619"/>
      <c r="Q84" s="1790">
        <f t="shared" si="7"/>
        <v>0</v>
      </c>
    </row>
    <row r="85" spans="1:17" s="183" customFormat="1" x14ac:dyDescent="0.2">
      <c r="A85" s="1574"/>
      <c r="B85" s="1513" t="s">
        <v>249</v>
      </c>
      <c r="C85" s="1513" t="s">
        <v>1190</v>
      </c>
      <c r="D85" s="1775"/>
      <c r="E85" s="1789">
        <f>SUM(E86:E91)</f>
        <v>0</v>
      </c>
      <c r="F85" s="1619">
        <f>SUM(F86:F91)</f>
        <v>0</v>
      </c>
      <c r="G85" s="1619">
        <f>SUM(G86:G91)</f>
        <v>0</v>
      </c>
      <c r="H85" s="1619">
        <f>SUM(H86:H91)</f>
        <v>0</v>
      </c>
      <c r="I85" s="1619">
        <f>SUM(I86:I91)</f>
        <v>0</v>
      </c>
      <c r="J85" s="1619">
        <f t="shared" si="5"/>
        <v>0</v>
      </c>
      <c r="K85" s="1619">
        <f t="shared" ref="K85:P85" si="18">SUM(K86:K91)</f>
        <v>0</v>
      </c>
      <c r="L85" s="1619">
        <f t="shared" si="18"/>
        <v>0</v>
      </c>
      <c r="M85" s="1619">
        <f t="shared" si="18"/>
        <v>0</v>
      </c>
      <c r="N85" s="1619">
        <f t="shared" si="18"/>
        <v>0</v>
      </c>
      <c r="O85" s="1619">
        <f t="shared" si="18"/>
        <v>0</v>
      </c>
      <c r="P85" s="1619">
        <f t="shared" si="18"/>
        <v>0</v>
      </c>
      <c r="Q85" s="1790">
        <f t="shared" si="7"/>
        <v>0</v>
      </c>
    </row>
    <row r="86" spans="1:17" s="183" customFormat="1" x14ac:dyDescent="0.2">
      <c r="A86" s="1574"/>
      <c r="B86" s="1513"/>
      <c r="C86" s="1513" t="s">
        <v>1248</v>
      </c>
      <c r="D86" s="1776" t="s">
        <v>1233</v>
      </c>
      <c r="E86" s="1789"/>
      <c r="F86" s="1619"/>
      <c r="G86" s="1619"/>
      <c r="H86" s="1619"/>
      <c r="I86" s="1619"/>
      <c r="J86" s="1619">
        <f t="shared" si="5"/>
        <v>0</v>
      </c>
      <c r="K86" s="1619"/>
      <c r="L86" s="1619"/>
      <c r="M86" s="1619"/>
      <c r="N86" s="1619"/>
      <c r="O86" s="1619"/>
      <c r="P86" s="1619"/>
      <c r="Q86" s="1790">
        <f t="shared" si="7"/>
        <v>0</v>
      </c>
    </row>
    <row r="87" spans="1:17" s="183" customFormat="1" x14ac:dyDescent="0.2">
      <c r="A87" s="1574"/>
      <c r="B87" s="1513"/>
      <c r="C87" s="1513" t="s">
        <v>1249</v>
      </c>
      <c r="D87" s="1773" t="s">
        <v>1234</v>
      </c>
      <c r="E87" s="1789"/>
      <c r="F87" s="1619"/>
      <c r="G87" s="1619"/>
      <c r="H87" s="1619"/>
      <c r="I87" s="1619"/>
      <c r="J87" s="1619">
        <f t="shared" si="5"/>
        <v>0</v>
      </c>
      <c r="K87" s="1619"/>
      <c r="L87" s="1619"/>
      <c r="M87" s="1619"/>
      <c r="N87" s="1619"/>
      <c r="O87" s="1619"/>
      <c r="P87" s="1619"/>
      <c r="Q87" s="1790">
        <f t="shared" si="7"/>
        <v>0</v>
      </c>
    </row>
    <row r="88" spans="1:17" s="183" customFormat="1" x14ac:dyDescent="0.2">
      <c r="A88" s="1574"/>
      <c r="B88" s="1513"/>
      <c r="C88" s="1513" t="s">
        <v>1250</v>
      </c>
      <c r="D88" s="1773" t="s">
        <v>1235</v>
      </c>
      <c r="E88" s="1789"/>
      <c r="F88" s="1619"/>
      <c r="G88" s="1619"/>
      <c r="H88" s="1619"/>
      <c r="I88" s="1619"/>
      <c r="J88" s="1619">
        <f t="shared" si="5"/>
        <v>0</v>
      </c>
      <c r="K88" s="1619"/>
      <c r="L88" s="1619"/>
      <c r="M88" s="1619"/>
      <c r="N88" s="1619"/>
      <c r="O88" s="1619"/>
      <c r="P88" s="1619"/>
      <c r="Q88" s="1790">
        <f t="shared" si="7"/>
        <v>0</v>
      </c>
    </row>
    <row r="89" spans="1:17" s="183" customFormat="1" x14ac:dyDescent="0.2">
      <c r="A89" s="1574"/>
      <c r="B89" s="1513"/>
      <c r="C89" s="1513" t="s">
        <v>1251</v>
      </c>
      <c r="D89" s="1773" t="s">
        <v>1236</v>
      </c>
      <c r="E89" s="1789"/>
      <c r="F89" s="1619"/>
      <c r="G89" s="1619"/>
      <c r="H89" s="1619"/>
      <c r="I89" s="1619"/>
      <c r="J89" s="1619">
        <f t="shared" si="5"/>
        <v>0</v>
      </c>
      <c r="K89" s="1619"/>
      <c r="L89" s="1619"/>
      <c r="M89" s="1619"/>
      <c r="N89" s="1619"/>
      <c r="O89" s="1619"/>
      <c r="P89" s="1619"/>
      <c r="Q89" s="1790">
        <f t="shared" si="7"/>
        <v>0</v>
      </c>
    </row>
    <row r="90" spans="1:17" s="183" customFormat="1" x14ac:dyDescent="0.2">
      <c r="A90" s="1574"/>
      <c r="B90" s="1513"/>
      <c r="C90" s="1513" t="s">
        <v>1252</v>
      </c>
      <c r="D90" s="1773" t="s">
        <v>1237</v>
      </c>
      <c r="E90" s="1789"/>
      <c r="F90" s="1619"/>
      <c r="G90" s="1619"/>
      <c r="H90" s="1619"/>
      <c r="I90" s="1619"/>
      <c r="J90" s="1619">
        <f t="shared" si="5"/>
        <v>0</v>
      </c>
      <c r="K90" s="1619"/>
      <c r="L90" s="1619"/>
      <c r="M90" s="1619"/>
      <c r="N90" s="1619"/>
      <c r="O90" s="1619"/>
      <c r="P90" s="1619"/>
      <c r="Q90" s="1790">
        <f t="shared" si="7"/>
        <v>0</v>
      </c>
    </row>
    <row r="91" spans="1:17" s="183" customFormat="1" x14ac:dyDescent="0.2">
      <c r="A91" s="1574"/>
      <c r="B91" s="1513"/>
      <c r="C91" s="1513" t="s">
        <v>1253</v>
      </c>
      <c r="D91" s="1773" t="s">
        <v>46</v>
      </c>
      <c r="E91" s="1789"/>
      <c r="F91" s="1619"/>
      <c r="G91" s="1619"/>
      <c r="H91" s="1619"/>
      <c r="I91" s="1619"/>
      <c r="J91" s="1619">
        <f t="shared" si="5"/>
        <v>0</v>
      </c>
      <c r="K91" s="1619"/>
      <c r="L91" s="1619"/>
      <c r="M91" s="1619"/>
      <c r="N91" s="1619"/>
      <c r="O91" s="1619"/>
      <c r="P91" s="1619"/>
      <c r="Q91" s="1790">
        <f t="shared" si="7"/>
        <v>0</v>
      </c>
    </row>
    <row r="92" spans="1:17" s="183" customFormat="1" x14ac:dyDescent="0.2">
      <c r="A92" s="1574"/>
      <c r="B92" s="1513" t="s">
        <v>250</v>
      </c>
      <c r="C92" s="1513" t="s">
        <v>1191</v>
      </c>
      <c r="D92" s="1775"/>
      <c r="E92" s="1789">
        <f>SUM(E93:E98)</f>
        <v>0</v>
      </c>
      <c r="F92" s="1619">
        <f>SUM(F93:F98)</f>
        <v>0</v>
      </c>
      <c r="G92" s="1619">
        <f>SUM(G93:G98)</f>
        <v>0</v>
      </c>
      <c r="H92" s="1619">
        <f>SUM(H93:H98)</f>
        <v>0</v>
      </c>
      <c r="I92" s="1619">
        <f>SUM(I93:I98)</f>
        <v>0</v>
      </c>
      <c r="J92" s="1619">
        <f t="shared" si="5"/>
        <v>0</v>
      </c>
      <c r="K92" s="1619">
        <f t="shared" ref="K92:P92" si="19">SUM(K93:K98)</f>
        <v>0</v>
      </c>
      <c r="L92" s="1619">
        <f t="shared" si="19"/>
        <v>0</v>
      </c>
      <c r="M92" s="1619">
        <f t="shared" si="19"/>
        <v>0</v>
      </c>
      <c r="N92" s="1619">
        <f t="shared" si="19"/>
        <v>0</v>
      </c>
      <c r="O92" s="1619">
        <f t="shared" si="19"/>
        <v>0</v>
      </c>
      <c r="P92" s="1619">
        <f t="shared" si="19"/>
        <v>0</v>
      </c>
      <c r="Q92" s="1790">
        <f t="shared" si="7"/>
        <v>0</v>
      </c>
    </row>
    <row r="93" spans="1:17" s="183" customFormat="1" x14ac:dyDescent="0.2">
      <c r="A93" s="1574"/>
      <c r="B93" s="1513"/>
      <c r="C93" s="1513" t="s">
        <v>1217</v>
      </c>
      <c r="D93" s="1776" t="s">
        <v>1233</v>
      </c>
      <c r="E93" s="1789"/>
      <c r="F93" s="1619"/>
      <c r="G93" s="1619"/>
      <c r="H93" s="1619"/>
      <c r="I93" s="1619"/>
      <c r="J93" s="1619">
        <f t="shared" si="5"/>
        <v>0</v>
      </c>
      <c r="K93" s="1619"/>
      <c r="L93" s="1619"/>
      <c r="M93" s="1619"/>
      <c r="N93" s="1619"/>
      <c r="O93" s="1619"/>
      <c r="P93" s="1619"/>
      <c r="Q93" s="1790">
        <f t="shared" si="7"/>
        <v>0</v>
      </c>
    </row>
    <row r="94" spans="1:17" s="183" customFormat="1" x14ac:dyDescent="0.2">
      <c r="A94" s="1574"/>
      <c r="B94" s="1513"/>
      <c r="C94" s="1513" t="s">
        <v>1218</v>
      </c>
      <c r="D94" s="1773" t="s">
        <v>1234</v>
      </c>
      <c r="E94" s="1789"/>
      <c r="F94" s="1619"/>
      <c r="G94" s="1619"/>
      <c r="H94" s="1619"/>
      <c r="I94" s="1619"/>
      <c r="J94" s="1619">
        <f t="shared" si="5"/>
        <v>0</v>
      </c>
      <c r="K94" s="1619"/>
      <c r="L94" s="1619"/>
      <c r="M94" s="1619"/>
      <c r="N94" s="1619"/>
      <c r="O94" s="1619"/>
      <c r="P94" s="1619"/>
      <c r="Q94" s="1790">
        <f t="shared" si="7"/>
        <v>0</v>
      </c>
    </row>
    <row r="95" spans="1:17" s="183" customFormat="1" x14ac:dyDescent="0.2">
      <c r="A95" s="1574"/>
      <c r="B95" s="1513"/>
      <c r="C95" s="1513" t="s">
        <v>1219</v>
      </c>
      <c r="D95" s="1773" t="s">
        <v>1235</v>
      </c>
      <c r="E95" s="1789"/>
      <c r="F95" s="1619"/>
      <c r="G95" s="1619"/>
      <c r="H95" s="1619"/>
      <c r="I95" s="1619"/>
      <c r="J95" s="1619">
        <f>F95-G95-H95-I95</f>
        <v>0</v>
      </c>
      <c r="K95" s="1619"/>
      <c r="L95" s="1619"/>
      <c r="M95" s="1619"/>
      <c r="N95" s="1619"/>
      <c r="O95" s="1619"/>
      <c r="P95" s="1619"/>
      <c r="Q95" s="1790">
        <f>J95+K95+L95+M95-N95-O95-P95</f>
        <v>0</v>
      </c>
    </row>
    <row r="96" spans="1:17" s="183" customFormat="1" x14ac:dyDescent="0.2">
      <c r="A96" s="1574"/>
      <c r="B96" s="1513"/>
      <c r="C96" s="1513" t="s">
        <v>1220</v>
      </c>
      <c r="D96" s="1773" t="s">
        <v>1236</v>
      </c>
      <c r="E96" s="1789"/>
      <c r="F96" s="1619"/>
      <c r="G96" s="1619"/>
      <c r="H96" s="1619"/>
      <c r="I96" s="1619"/>
      <c r="J96" s="1619">
        <f>F96-G96-H96-I96</f>
        <v>0</v>
      </c>
      <c r="K96" s="1619"/>
      <c r="L96" s="1619"/>
      <c r="M96" s="1619"/>
      <c r="N96" s="1619"/>
      <c r="O96" s="1619"/>
      <c r="P96" s="1619"/>
      <c r="Q96" s="1790">
        <f>J96+K96+L96+M96-N96-O96-P96</f>
        <v>0</v>
      </c>
    </row>
    <row r="97" spans="1:17" s="183" customFormat="1" x14ac:dyDescent="0.2">
      <c r="A97" s="1574"/>
      <c r="B97" s="1513"/>
      <c r="C97" s="1513" t="s">
        <v>1221</v>
      </c>
      <c r="D97" s="1773" t="s">
        <v>1237</v>
      </c>
      <c r="E97" s="1789"/>
      <c r="F97" s="1619"/>
      <c r="G97" s="1619"/>
      <c r="H97" s="1619"/>
      <c r="I97" s="1619"/>
      <c r="J97" s="1619">
        <f>F97-G97-H97-I97</f>
        <v>0</v>
      </c>
      <c r="K97" s="1619"/>
      <c r="L97" s="1619"/>
      <c r="M97" s="1619"/>
      <c r="N97" s="1619"/>
      <c r="O97" s="1619"/>
      <c r="P97" s="1619"/>
      <c r="Q97" s="1790">
        <f>J97+K97+L97+M97-N97-O97-P97</f>
        <v>0</v>
      </c>
    </row>
    <row r="98" spans="1:17" s="183" customFormat="1" x14ac:dyDescent="0.2">
      <c r="A98" s="1574"/>
      <c r="B98" s="1513"/>
      <c r="C98" s="1513" t="s">
        <v>1222</v>
      </c>
      <c r="D98" s="1773" t="s">
        <v>46</v>
      </c>
      <c r="E98" s="1789"/>
      <c r="F98" s="1619"/>
      <c r="G98" s="1619"/>
      <c r="H98" s="1619"/>
      <c r="I98" s="1619"/>
      <c r="J98" s="1619">
        <f>F98-G98-H98-I98</f>
        <v>0</v>
      </c>
      <c r="K98" s="1619"/>
      <c r="L98" s="1619"/>
      <c r="M98" s="1619"/>
      <c r="N98" s="1619"/>
      <c r="O98" s="1619"/>
      <c r="P98" s="1619"/>
      <c r="Q98" s="1790">
        <f>J98+K98+L98+M98-N98-O98-P98</f>
        <v>0</v>
      </c>
    </row>
    <row r="99" spans="1:17" s="183" customFormat="1" ht="13.5" thickBot="1" x14ac:dyDescent="0.25">
      <c r="A99" s="1574"/>
      <c r="B99" s="1510"/>
      <c r="C99" s="1510"/>
      <c r="D99" s="1774"/>
      <c r="E99" s="1785"/>
      <c r="F99" s="1615"/>
      <c r="G99" s="1615"/>
      <c r="H99" s="1615"/>
      <c r="I99" s="1615"/>
      <c r="J99" s="1615"/>
      <c r="K99" s="1615"/>
      <c r="L99" s="1615"/>
      <c r="M99" s="1615"/>
      <c r="N99" s="1615"/>
      <c r="O99" s="1615"/>
      <c r="P99" s="1615"/>
      <c r="Q99" s="1786"/>
    </row>
    <row r="100" spans="1:17" x14ac:dyDescent="0.2">
      <c r="A100" s="1575"/>
      <c r="B100" s="1510" t="s">
        <v>1709</v>
      </c>
      <c r="C100" s="1510"/>
      <c r="D100" s="1774"/>
      <c r="E100" s="1602">
        <f t="shared" ref="E100:P100" si="20">E77+E48+E44+E39+E31</f>
        <v>0</v>
      </c>
      <c r="F100" s="1602">
        <f t="shared" si="20"/>
        <v>0</v>
      </c>
      <c r="G100" s="1602">
        <f t="shared" si="20"/>
        <v>0</v>
      </c>
      <c r="H100" s="1602">
        <f t="shared" si="20"/>
        <v>0</v>
      </c>
      <c r="I100" s="1602">
        <f t="shared" si="20"/>
        <v>0</v>
      </c>
      <c r="J100" s="1602">
        <f t="shared" si="20"/>
        <v>0</v>
      </c>
      <c r="K100" s="1602">
        <f t="shared" si="20"/>
        <v>0</v>
      </c>
      <c r="L100" s="1602">
        <f t="shared" si="20"/>
        <v>0</v>
      </c>
      <c r="M100" s="1602">
        <f t="shared" si="20"/>
        <v>0</v>
      </c>
      <c r="N100" s="1602">
        <f t="shared" si="20"/>
        <v>0</v>
      </c>
      <c r="O100" s="1602">
        <f t="shared" si="20"/>
        <v>0</v>
      </c>
      <c r="P100" s="1602">
        <f t="shared" si="20"/>
        <v>0</v>
      </c>
      <c r="Q100" s="1781">
        <f>Q77+Q48+Q44+Q39+Q31</f>
        <v>0</v>
      </c>
    </row>
    <row r="101" spans="1:17" s="183" customFormat="1" x14ac:dyDescent="0.2">
      <c r="A101" s="1574"/>
      <c r="B101" s="1510"/>
      <c r="C101" s="1510"/>
      <c r="D101" s="1774"/>
      <c r="E101" s="1778"/>
      <c r="F101" s="1599"/>
      <c r="G101" s="1599"/>
      <c r="H101" s="1599"/>
      <c r="I101" s="1599"/>
      <c r="J101" s="1599"/>
      <c r="K101" s="1599"/>
      <c r="L101" s="1599"/>
      <c r="M101" s="1599"/>
      <c r="N101" s="1599"/>
      <c r="O101" s="1599"/>
      <c r="P101" s="1599"/>
      <c r="Q101" s="1779"/>
    </row>
    <row r="102" spans="1:17" s="183" customFormat="1" x14ac:dyDescent="0.2">
      <c r="A102" s="1571">
        <v>14</v>
      </c>
      <c r="B102" s="1513" t="s">
        <v>1698</v>
      </c>
      <c r="C102" s="1513"/>
      <c r="D102" s="1776"/>
      <c r="E102" s="1787"/>
      <c r="F102" s="1617"/>
      <c r="G102" s="1617"/>
      <c r="H102" s="1617"/>
      <c r="I102" s="1617"/>
      <c r="J102" s="1617">
        <f>F102-G102-H102-I102</f>
        <v>0</v>
      </c>
      <c r="K102" s="1617"/>
      <c r="L102" s="1617"/>
      <c r="M102" s="1617"/>
      <c r="N102" s="1617"/>
      <c r="O102" s="1617"/>
      <c r="P102" s="1617"/>
      <c r="Q102" s="1788">
        <f t="shared" ref="Q102:Q125" si="21">J102+K102+L102+M102-N102-O102-P102</f>
        <v>0</v>
      </c>
    </row>
    <row r="103" spans="1:17" s="183" customFormat="1" x14ac:dyDescent="0.2">
      <c r="A103" s="1571">
        <v>15</v>
      </c>
      <c r="B103" s="1513" t="s">
        <v>1699</v>
      </c>
      <c r="C103" s="1513"/>
      <c r="D103" s="1773"/>
      <c r="E103" s="1789"/>
      <c r="F103" s="1619"/>
      <c r="G103" s="1619"/>
      <c r="H103" s="1619"/>
      <c r="I103" s="1619"/>
      <c r="J103" s="1619">
        <f t="shared" ref="J103:J125" si="22">F103-G103-H103-I103</f>
        <v>0</v>
      </c>
      <c r="K103" s="1619"/>
      <c r="L103" s="1619"/>
      <c r="M103" s="1619"/>
      <c r="N103" s="1619"/>
      <c r="O103" s="1619"/>
      <c r="P103" s="1619"/>
      <c r="Q103" s="1790">
        <f t="shared" si="21"/>
        <v>0</v>
      </c>
    </row>
    <row r="104" spans="1:17" s="183" customFormat="1" x14ac:dyDescent="0.2">
      <c r="A104" s="1571">
        <v>16</v>
      </c>
      <c r="B104" s="1513" t="s">
        <v>1700</v>
      </c>
      <c r="C104" s="1513"/>
      <c r="D104" s="1773"/>
      <c r="E104" s="1789"/>
      <c r="F104" s="1619"/>
      <c r="G104" s="1619"/>
      <c r="H104" s="1619"/>
      <c r="I104" s="1619"/>
      <c r="J104" s="1619">
        <f t="shared" si="22"/>
        <v>0</v>
      </c>
      <c r="K104" s="1619"/>
      <c r="L104" s="1619"/>
      <c r="M104" s="1619"/>
      <c r="N104" s="1619"/>
      <c r="O104" s="1619"/>
      <c r="P104" s="1619"/>
      <c r="Q104" s="1790">
        <f t="shared" si="21"/>
        <v>0</v>
      </c>
    </row>
    <row r="105" spans="1:17" x14ac:dyDescent="0.2">
      <c r="A105" s="1571">
        <v>17</v>
      </c>
      <c r="B105" s="1513" t="s">
        <v>1701</v>
      </c>
      <c r="C105" s="1513"/>
      <c r="D105" s="1773"/>
      <c r="E105" s="1789">
        <f>SUM(E106:E107)</f>
        <v>0</v>
      </c>
      <c r="F105" s="1619">
        <f>SUM(F106:F107)</f>
        <v>0</v>
      </c>
      <c r="G105" s="1619">
        <f>SUM(G106:G107)</f>
        <v>0</v>
      </c>
      <c r="H105" s="1619">
        <f>SUM(H106:H107)</f>
        <v>0</v>
      </c>
      <c r="I105" s="1619">
        <f>SUM(I106:I107)</f>
        <v>0</v>
      </c>
      <c r="J105" s="1619">
        <f t="shared" si="22"/>
        <v>0</v>
      </c>
      <c r="K105" s="1619">
        <f t="shared" ref="K105:P105" si="23">SUM(K106:K107)</f>
        <v>0</v>
      </c>
      <c r="L105" s="1619">
        <f t="shared" si="23"/>
        <v>0</v>
      </c>
      <c r="M105" s="1619">
        <f t="shared" si="23"/>
        <v>0</v>
      </c>
      <c r="N105" s="1619">
        <f t="shared" si="23"/>
        <v>0</v>
      </c>
      <c r="O105" s="1619">
        <f t="shared" si="23"/>
        <v>0</v>
      </c>
      <c r="P105" s="1619">
        <f t="shared" si="23"/>
        <v>0</v>
      </c>
      <c r="Q105" s="1790">
        <f t="shared" si="21"/>
        <v>0</v>
      </c>
    </row>
    <row r="106" spans="1:17" x14ac:dyDescent="0.2">
      <c r="A106" s="1571"/>
      <c r="B106" s="1513" t="s">
        <v>248</v>
      </c>
      <c r="C106" s="1513" t="s">
        <v>1254</v>
      </c>
      <c r="D106" s="1773"/>
      <c r="E106" s="1789"/>
      <c r="F106" s="1619"/>
      <c r="G106" s="1619"/>
      <c r="H106" s="1619"/>
      <c r="I106" s="1619"/>
      <c r="J106" s="1619">
        <f t="shared" si="22"/>
        <v>0</v>
      </c>
      <c r="K106" s="1619"/>
      <c r="L106" s="1619"/>
      <c r="M106" s="1619"/>
      <c r="N106" s="1619"/>
      <c r="O106" s="1619"/>
      <c r="P106" s="1619"/>
      <c r="Q106" s="1790">
        <f t="shared" si="21"/>
        <v>0</v>
      </c>
    </row>
    <row r="107" spans="1:17" s="183" customFormat="1" x14ac:dyDescent="0.2">
      <c r="A107" s="1571"/>
      <c r="B107" s="1513" t="s">
        <v>249</v>
      </c>
      <c r="C107" s="1513" t="s">
        <v>1255</v>
      </c>
      <c r="D107" s="1773"/>
      <c r="E107" s="1789"/>
      <c r="F107" s="1619"/>
      <c r="G107" s="1619"/>
      <c r="H107" s="1619"/>
      <c r="I107" s="1619"/>
      <c r="J107" s="1619">
        <f t="shared" si="22"/>
        <v>0</v>
      </c>
      <c r="K107" s="1619"/>
      <c r="L107" s="1619"/>
      <c r="M107" s="1619"/>
      <c r="N107" s="1619"/>
      <c r="O107" s="1619"/>
      <c r="P107" s="1619"/>
      <c r="Q107" s="1790">
        <f t="shared" si="21"/>
        <v>0</v>
      </c>
    </row>
    <row r="108" spans="1:17" x14ac:dyDescent="0.2">
      <c r="A108" s="1571">
        <v>18</v>
      </c>
      <c r="B108" s="1513" t="s">
        <v>1702</v>
      </c>
      <c r="C108" s="1513"/>
      <c r="D108" s="1773"/>
      <c r="E108" s="1789">
        <f>SUM(E109:E113)</f>
        <v>0</v>
      </c>
      <c r="F108" s="1619">
        <f>SUM(F109:F113)</f>
        <v>0</v>
      </c>
      <c r="G108" s="1619">
        <f>SUM(G109:G113)</f>
        <v>0</v>
      </c>
      <c r="H108" s="1619">
        <f>SUM(H109:H113)</f>
        <v>0</v>
      </c>
      <c r="I108" s="1619">
        <f>SUM(I109:I113)</f>
        <v>0</v>
      </c>
      <c r="J108" s="1619">
        <f t="shared" si="22"/>
        <v>0</v>
      </c>
      <c r="K108" s="1619">
        <f t="shared" ref="K108:P108" si="24">SUM(K109:K113)</f>
        <v>0</v>
      </c>
      <c r="L108" s="1619">
        <f t="shared" si="24"/>
        <v>0</v>
      </c>
      <c r="M108" s="1619">
        <f t="shared" si="24"/>
        <v>0</v>
      </c>
      <c r="N108" s="1619">
        <f t="shared" si="24"/>
        <v>0</v>
      </c>
      <c r="O108" s="1619">
        <f t="shared" si="24"/>
        <v>0</v>
      </c>
      <c r="P108" s="1619">
        <f t="shared" si="24"/>
        <v>0</v>
      </c>
      <c r="Q108" s="1790">
        <f t="shared" si="21"/>
        <v>0</v>
      </c>
    </row>
    <row r="109" spans="1:17" x14ac:dyDescent="0.2">
      <c r="A109" s="1571"/>
      <c r="B109" s="1513" t="s">
        <v>248</v>
      </c>
      <c r="C109" s="1513" t="s">
        <v>2186</v>
      </c>
      <c r="D109" s="1773"/>
      <c r="E109" s="1789"/>
      <c r="F109" s="1619"/>
      <c r="G109" s="1619"/>
      <c r="H109" s="1619"/>
      <c r="I109" s="1619"/>
      <c r="J109" s="1619">
        <f t="shared" si="22"/>
        <v>0</v>
      </c>
      <c r="K109" s="1619"/>
      <c r="L109" s="1619"/>
      <c r="M109" s="1619"/>
      <c r="N109" s="1619"/>
      <c r="O109" s="1619"/>
      <c r="P109" s="1619"/>
      <c r="Q109" s="1790">
        <f t="shared" si="21"/>
        <v>0</v>
      </c>
    </row>
    <row r="110" spans="1:17" x14ac:dyDescent="0.2">
      <c r="A110" s="1571"/>
      <c r="B110" s="1513" t="s">
        <v>249</v>
      </c>
      <c r="C110" s="1513" t="s">
        <v>287</v>
      </c>
      <c r="D110" s="1773"/>
      <c r="E110" s="1789"/>
      <c r="F110" s="1619"/>
      <c r="G110" s="1619"/>
      <c r="H110" s="1619"/>
      <c r="I110" s="1619"/>
      <c r="J110" s="1619">
        <f t="shared" si="22"/>
        <v>0</v>
      </c>
      <c r="K110" s="1619"/>
      <c r="L110" s="1619"/>
      <c r="M110" s="1619"/>
      <c r="N110" s="1619"/>
      <c r="O110" s="1619"/>
      <c r="P110" s="1619"/>
      <c r="Q110" s="1790">
        <f t="shared" si="21"/>
        <v>0</v>
      </c>
    </row>
    <row r="111" spans="1:17" x14ac:dyDescent="0.2">
      <c r="A111" s="1571"/>
      <c r="B111" s="1513" t="s">
        <v>250</v>
      </c>
      <c r="C111" s="1513" t="s">
        <v>1992</v>
      </c>
      <c r="D111" s="1773"/>
      <c r="E111" s="1789"/>
      <c r="F111" s="1619"/>
      <c r="G111" s="1619"/>
      <c r="H111" s="1619"/>
      <c r="I111" s="1619"/>
      <c r="J111" s="1619">
        <f t="shared" si="22"/>
        <v>0</v>
      </c>
      <c r="K111" s="1619"/>
      <c r="L111" s="1619"/>
      <c r="M111" s="1619"/>
      <c r="N111" s="1619"/>
      <c r="O111" s="1619"/>
      <c r="P111" s="1619"/>
      <c r="Q111" s="1790">
        <f t="shared" si="21"/>
        <v>0</v>
      </c>
    </row>
    <row r="112" spans="1:17" x14ac:dyDescent="0.2">
      <c r="A112" s="1571"/>
      <c r="B112" s="1513" t="s">
        <v>456</v>
      </c>
      <c r="C112" s="1513" t="s">
        <v>1694</v>
      </c>
      <c r="D112" s="1773"/>
      <c r="E112" s="1789"/>
      <c r="F112" s="1619"/>
      <c r="G112" s="1619"/>
      <c r="H112" s="1619"/>
      <c r="I112" s="1619"/>
      <c r="J112" s="1619">
        <f t="shared" si="22"/>
        <v>0</v>
      </c>
      <c r="K112" s="1619"/>
      <c r="L112" s="1619"/>
      <c r="M112" s="1619"/>
      <c r="N112" s="1619"/>
      <c r="O112" s="1619"/>
      <c r="P112" s="1619"/>
      <c r="Q112" s="1790">
        <f t="shared" si="21"/>
        <v>0</v>
      </c>
    </row>
    <row r="113" spans="1:17" s="183" customFormat="1" x14ac:dyDescent="0.2">
      <c r="A113" s="1571"/>
      <c r="B113" s="1513" t="s">
        <v>457</v>
      </c>
      <c r="C113" s="1513" t="s">
        <v>46</v>
      </c>
      <c r="D113" s="1773"/>
      <c r="E113" s="1789"/>
      <c r="F113" s="1619"/>
      <c r="G113" s="1619"/>
      <c r="H113" s="1619"/>
      <c r="I113" s="1619"/>
      <c r="J113" s="1619">
        <f t="shared" si="22"/>
        <v>0</v>
      </c>
      <c r="K113" s="1619"/>
      <c r="L113" s="1619"/>
      <c r="M113" s="1619"/>
      <c r="N113" s="1619"/>
      <c r="O113" s="1619"/>
      <c r="P113" s="1619"/>
      <c r="Q113" s="1790">
        <f t="shared" si="21"/>
        <v>0</v>
      </c>
    </row>
    <row r="114" spans="1:17" x14ac:dyDescent="0.2">
      <c r="A114" s="1571">
        <v>19</v>
      </c>
      <c r="B114" s="1513" t="s">
        <v>1703</v>
      </c>
      <c r="C114" s="1513"/>
      <c r="D114" s="1773"/>
      <c r="E114" s="1789">
        <f>SUM(E115:E119)</f>
        <v>0</v>
      </c>
      <c r="F114" s="1619">
        <f>SUM(F115:F119)</f>
        <v>0</v>
      </c>
      <c r="G114" s="1619">
        <f>SUM(G115:G119)</f>
        <v>0</v>
      </c>
      <c r="H114" s="1619">
        <f>SUM(H115:H119)</f>
        <v>0</v>
      </c>
      <c r="I114" s="1619">
        <f>SUM(I115:I119)</f>
        <v>0</v>
      </c>
      <c r="J114" s="1619">
        <f t="shared" si="22"/>
        <v>0</v>
      </c>
      <c r="K114" s="1619">
        <f t="shared" ref="K114:P114" si="25">SUM(K115:K119)</f>
        <v>0</v>
      </c>
      <c r="L114" s="1619">
        <f t="shared" si="25"/>
        <v>0</v>
      </c>
      <c r="M114" s="1619">
        <f t="shared" si="25"/>
        <v>0</v>
      </c>
      <c r="N114" s="1619">
        <f t="shared" si="25"/>
        <v>0</v>
      </c>
      <c r="O114" s="1619">
        <f t="shared" si="25"/>
        <v>0</v>
      </c>
      <c r="P114" s="1619">
        <f t="shared" si="25"/>
        <v>0</v>
      </c>
      <c r="Q114" s="1790">
        <f t="shared" si="21"/>
        <v>0</v>
      </c>
    </row>
    <row r="115" spans="1:17" x14ac:dyDescent="0.2">
      <c r="A115" s="1571"/>
      <c r="B115" s="1513" t="s">
        <v>248</v>
      </c>
      <c r="C115" s="1513" t="s">
        <v>2187</v>
      </c>
      <c r="D115" s="1773"/>
      <c r="E115" s="1789"/>
      <c r="F115" s="1619"/>
      <c r="G115" s="1619"/>
      <c r="H115" s="1619"/>
      <c r="I115" s="1619"/>
      <c r="J115" s="1619">
        <f t="shared" si="22"/>
        <v>0</v>
      </c>
      <c r="K115" s="1619"/>
      <c r="L115" s="1619"/>
      <c r="M115" s="1619"/>
      <c r="N115" s="1619"/>
      <c r="O115" s="1619"/>
      <c r="P115" s="1619"/>
      <c r="Q115" s="1790">
        <f t="shared" si="21"/>
        <v>0</v>
      </c>
    </row>
    <row r="116" spans="1:17" x14ac:dyDescent="0.2">
      <c r="A116" s="1571"/>
      <c r="B116" s="1513" t="s">
        <v>249</v>
      </c>
      <c r="C116" s="1513" t="s">
        <v>2188</v>
      </c>
      <c r="D116" s="1773"/>
      <c r="E116" s="1789"/>
      <c r="F116" s="1619"/>
      <c r="G116" s="1619"/>
      <c r="H116" s="1619"/>
      <c r="I116" s="1619"/>
      <c r="J116" s="1619">
        <f t="shared" si="22"/>
        <v>0</v>
      </c>
      <c r="K116" s="1619"/>
      <c r="L116" s="1619"/>
      <c r="M116" s="1619"/>
      <c r="N116" s="1619"/>
      <c r="O116" s="1619"/>
      <c r="P116" s="1619"/>
      <c r="Q116" s="1790">
        <f t="shared" si="21"/>
        <v>0</v>
      </c>
    </row>
    <row r="117" spans="1:17" x14ac:dyDescent="0.2">
      <c r="A117" s="1571"/>
      <c r="B117" s="1513" t="s">
        <v>250</v>
      </c>
      <c r="C117" s="1513" t="s">
        <v>2189</v>
      </c>
      <c r="D117" s="1773"/>
      <c r="E117" s="1789"/>
      <c r="F117" s="1619"/>
      <c r="G117" s="1619"/>
      <c r="H117" s="1619"/>
      <c r="I117" s="1619"/>
      <c r="J117" s="1619">
        <f t="shared" si="22"/>
        <v>0</v>
      </c>
      <c r="K117" s="1619"/>
      <c r="L117" s="1619"/>
      <c r="M117" s="1619"/>
      <c r="N117" s="1619"/>
      <c r="O117" s="1619"/>
      <c r="P117" s="1619"/>
      <c r="Q117" s="1790">
        <f t="shared" si="21"/>
        <v>0</v>
      </c>
    </row>
    <row r="118" spans="1:17" x14ac:dyDescent="0.2">
      <c r="A118" s="1571"/>
      <c r="B118" s="1513" t="s">
        <v>456</v>
      </c>
      <c r="C118" s="1513" t="s">
        <v>2190</v>
      </c>
      <c r="D118" s="1773"/>
      <c r="E118" s="1789"/>
      <c r="F118" s="1619"/>
      <c r="G118" s="1619"/>
      <c r="H118" s="1619"/>
      <c r="I118" s="1619"/>
      <c r="J118" s="1619">
        <f t="shared" si="22"/>
        <v>0</v>
      </c>
      <c r="K118" s="1619"/>
      <c r="L118" s="1619"/>
      <c r="M118" s="1619"/>
      <c r="N118" s="1619"/>
      <c r="O118" s="1619"/>
      <c r="P118" s="1619"/>
      <c r="Q118" s="1790">
        <f t="shared" si="21"/>
        <v>0</v>
      </c>
    </row>
    <row r="119" spans="1:17" x14ac:dyDescent="0.2">
      <c r="A119" s="1571"/>
      <c r="B119" s="1513" t="s">
        <v>457</v>
      </c>
      <c r="C119" s="1513" t="s">
        <v>2191</v>
      </c>
      <c r="D119" s="1773"/>
      <c r="E119" s="1789"/>
      <c r="F119" s="1619"/>
      <c r="G119" s="1619"/>
      <c r="H119" s="1619"/>
      <c r="I119" s="1619"/>
      <c r="J119" s="1619">
        <f t="shared" si="22"/>
        <v>0</v>
      </c>
      <c r="K119" s="1619"/>
      <c r="L119" s="1619"/>
      <c r="M119" s="1619"/>
      <c r="N119" s="1619"/>
      <c r="O119" s="1619"/>
      <c r="P119" s="1619"/>
      <c r="Q119" s="1790">
        <f t="shared" si="21"/>
        <v>0</v>
      </c>
    </row>
    <row r="120" spans="1:17" x14ac:dyDescent="0.2">
      <c r="A120" s="1571">
        <v>20</v>
      </c>
      <c r="B120" s="1513" t="s">
        <v>1704</v>
      </c>
      <c r="C120" s="1513"/>
      <c r="D120" s="1773"/>
      <c r="E120" s="1789"/>
      <c r="F120" s="1619"/>
      <c r="G120" s="1619"/>
      <c r="H120" s="1619"/>
      <c r="I120" s="1619"/>
      <c r="J120" s="1619">
        <f t="shared" si="22"/>
        <v>0</v>
      </c>
      <c r="K120" s="1619"/>
      <c r="L120" s="1619"/>
      <c r="M120" s="1619"/>
      <c r="N120" s="1619"/>
      <c r="O120" s="1619"/>
      <c r="P120" s="1619"/>
      <c r="Q120" s="1790">
        <f t="shared" si="21"/>
        <v>0</v>
      </c>
    </row>
    <row r="121" spans="1:17" x14ac:dyDescent="0.2">
      <c r="A121" s="1571">
        <v>21</v>
      </c>
      <c r="B121" s="1513" t="s">
        <v>1705</v>
      </c>
      <c r="C121" s="1513"/>
      <c r="D121" s="1773"/>
      <c r="E121" s="1789"/>
      <c r="F121" s="1619"/>
      <c r="G121" s="1619"/>
      <c r="H121" s="1619"/>
      <c r="I121" s="1619"/>
      <c r="J121" s="1619">
        <f t="shared" si="22"/>
        <v>0</v>
      </c>
      <c r="K121" s="1619"/>
      <c r="L121" s="1619"/>
      <c r="M121" s="1619"/>
      <c r="N121" s="1619"/>
      <c r="O121" s="1619"/>
      <c r="P121" s="1619"/>
      <c r="Q121" s="1790">
        <f t="shared" si="21"/>
        <v>0</v>
      </c>
    </row>
    <row r="122" spans="1:17" x14ac:dyDescent="0.2">
      <c r="A122" s="1571">
        <v>22</v>
      </c>
      <c r="B122" s="1513" t="s">
        <v>1706</v>
      </c>
      <c r="C122" s="1513"/>
      <c r="D122" s="1773"/>
      <c r="E122" s="1789"/>
      <c r="F122" s="1619"/>
      <c r="G122" s="1619"/>
      <c r="H122" s="1619"/>
      <c r="I122" s="1619"/>
      <c r="J122" s="1619">
        <f t="shared" si="22"/>
        <v>0</v>
      </c>
      <c r="K122" s="1619"/>
      <c r="L122" s="1619"/>
      <c r="M122" s="1619"/>
      <c r="N122" s="1619"/>
      <c r="O122" s="1619"/>
      <c r="P122" s="1619"/>
      <c r="Q122" s="1790">
        <f t="shared" si="21"/>
        <v>0</v>
      </c>
    </row>
    <row r="123" spans="1:17" s="183" customFormat="1" x14ac:dyDescent="0.2">
      <c r="A123" s="1571">
        <v>23</v>
      </c>
      <c r="B123" s="1513" t="s">
        <v>1707</v>
      </c>
      <c r="C123" s="1513"/>
      <c r="D123" s="1773"/>
      <c r="E123" s="1789"/>
      <c r="F123" s="1619"/>
      <c r="G123" s="1619"/>
      <c r="H123" s="1619"/>
      <c r="I123" s="1619"/>
      <c r="J123" s="1619">
        <f t="shared" si="22"/>
        <v>0</v>
      </c>
      <c r="K123" s="1619"/>
      <c r="L123" s="1619"/>
      <c r="M123" s="1619"/>
      <c r="N123" s="1619"/>
      <c r="O123" s="1619"/>
      <c r="P123" s="1619"/>
      <c r="Q123" s="1790">
        <f t="shared" si="21"/>
        <v>0</v>
      </c>
    </row>
    <row r="124" spans="1:17" ht="29.25" customHeight="1" x14ac:dyDescent="0.2">
      <c r="A124" s="1571">
        <v>24</v>
      </c>
      <c r="B124" s="3664" t="s">
        <v>2864</v>
      </c>
      <c r="C124" s="3665"/>
      <c r="D124" s="3751"/>
      <c r="E124" s="1789"/>
      <c r="F124" s="1632"/>
      <c r="G124" s="1632"/>
      <c r="H124" s="1632"/>
      <c r="I124" s="1632"/>
      <c r="J124" s="1619">
        <f t="shared" si="22"/>
        <v>0</v>
      </c>
      <c r="K124" s="1632"/>
      <c r="L124" s="1632"/>
      <c r="M124" s="1632"/>
      <c r="N124" s="1632"/>
      <c r="O124" s="1632"/>
      <c r="P124" s="1632"/>
      <c r="Q124" s="1790">
        <f t="shared" si="21"/>
        <v>0</v>
      </c>
    </row>
    <row r="125" spans="1:17" ht="14.25" x14ac:dyDescent="0.2">
      <c r="A125" s="1571">
        <v>25</v>
      </c>
      <c r="B125" s="1513" t="s">
        <v>2820</v>
      </c>
      <c r="C125" s="1513"/>
      <c r="D125" s="1773"/>
      <c r="E125" s="1789"/>
      <c r="F125" s="1632"/>
      <c r="G125" s="1632"/>
      <c r="H125" s="1632"/>
      <c r="I125" s="1632"/>
      <c r="J125" s="1619">
        <f t="shared" si="22"/>
        <v>0</v>
      </c>
      <c r="K125" s="1632"/>
      <c r="L125" s="1632"/>
      <c r="M125" s="1632"/>
      <c r="N125" s="1632"/>
      <c r="O125" s="1632"/>
      <c r="P125" s="1632"/>
      <c r="Q125" s="1790">
        <f t="shared" si="21"/>
        <v>0</v>
      </c>
    </row>
    <row r="126" spans="1:17" ht="13.5" thickBot="1" x14ac:dyDescent="0.25">
      <c r="A126" s="1571"/>
      <c r="B126" s="1510"/>
      <c r="C126" s="1513"/>
      <c r="D126" s="1774"/>
      <c r="E126" s="1785"/>
      <c r="F126" s="1614"/>
      <c r="G126" s="1614"/>
      <c r="H126" s="1614"/>
      <c r="I126" s="1614"/>
      <c r="J126" s="1615"/>
      <c r="K126" s="1614"/>
      <c r="L126" s="1614"/>
      <c r="M126" s="1614"/>
      <c r="N126" s="1614"/>
      <c r="O126" s="1614"/>
      <c r="P126" s="1614"/>
      <c r="Q126" s="1786"/>
    </row>
    <row r="127" spans="1:17" x14ac:dyDescent="0.2">
      <c r="A127" s="1575"/>
      <c r="B127" s="1510" t="s">
        <v>1710</v>
      </c>
      <c r="C127" s="1510"/>
      <c r="D127" s="1774"/>
      <c r="E127" s="1780">
        <f>E102+E103+E104+E114+E124+E108+E105+E120+E121+E122+E123+E125</f>
        <v>0</v>
      </c>
      <c r="F127" s="1780">
        <f t="shared" ref="F127:Q127" si="26">F102+F103+F104+F114+F124+F108+F105+F120+F121+F122+F123+F125</f>
        <v>0</v>
      </c>
      <c r="G127" s="1780">
        <f t="shared" si="26"/>
        <v>0</v>
      </c>
      <c r="H127" s="1780">
        <f t="shared" si="26"/>
        <v>0</v>
      </c>
      <c r="I127" s="1780">
        <f t="shared" si="26"/>
        <v>0</v>
      </c>
      <c r="J127" s="1780">
        <f t="shared" si="26"/>
        <v>0</v>
      </c>
      <c r="K127" s="1780">
        <f t="shared" si="26"/>
        <v>0</v>
      </c>
      <c r="L127" s="1780">
        <f t="shared" si="26"/>
        <v>0</v>
      </c>
      <c r="M127" s="1780">
        <f t="shared" si="26"/>
        <v>0</v>
      </c>
      <c r="N127" s="1780">
        <f t="shared" si="26"/>
        <v>0</v>
      </c>
      <c r="O127" s="1780">
        <f t="shared" si="26"/>
        <v>0</v>
      </c>
      <c r="P127" s="1780">
        <f t="shared" si="26"/>
        <v>0</v>
      </c>
      <c r="Q127" s="1784">
        <f t="shared" si="26"/>
        <v>0</v>
      </c>
    </row>
    <row r="128" spans="1:17" ht="13.5" thickBot="1" x14ac:dyDescent="0.25">
      <c r="A128" s="1682"/>
      <c r="B128" s="1683"/>
      <c r="C128" s="1683"/>
      <c r="D128" s="1777"/>
      <c r="E128" s="1782"/>
      <c r="F128" s="1782"/>
      <c r="G128" s="1782"/>
      <c r="H128" s="1782"/>
      <c r="I128" s="1782"/>
      <c r="J128" s="1782"/>
      <c r="K128" s="1782"/>
      <c r="L128" s="1782"/>
      <c r="M128" s="1782"/>
      <c r="N128" s="1782"/>
      <c r="O128" s="1782"/>
      <c r="P128" s="1782"/>
      <c r="Q128" s="1783"/>
    </row>
    <row r="129" spans="1:17" s="183" customFormat="1" ht="13.5" thickBot="1" x14ac:dyDescent="0.25">
      <c r="A129" s="1300" t="s">
        <v>251</v>
      </c>
      <c r="B129" s="1301"/>
      <c r="C129" s="1301"/>
      <c r="D129" s="1301"/>
      <c r="E129" s="1313">
        <f>E123+E114+E104+E103+E102+E77+E48+E44+E39+E27+E26+E25+E21+E20+E19+E18+E13+E108+E105+E124+E120+E121+E122+E31+E125</f>
        <v>0</v>
      </c>
      <c r="F129" s="1313">
        <f t="shared" ref="F129:Q129" si="27">F123+F114+F104+F103+F102+F77+F48+F44+F39+F27+F26+F25+F21+F20+F19+F18+F13+F108+F105+F124+F120+F121+F122+F31+F125</f>
        <v>0</v>
      </c>
      <c r="G129" s="1313">
        <f t="shared" si="27"/>
        <v>0</v>
      </c>
      <c r="H129" s="1313">
        <f t="shared" si="27"/>
        <v>0</v>
      </c>
      <c r="I129" s="1313">
        <f t="shared" si="27"/>
        <v>0</v>
      </c>
      <c r="J129" s="1313">
        <f t="shared" si="27"/>
        <v>0</v>
      </c>
      <c r="K129" s="1313">
        <f t="shared" si="27"/>
        <v>0</v>
      </c>
      <c r="L129" s="1313">
        <f t="shared" si="27"/>
        <v>0</v>
      </c>
      <c r="M129" s="1313">
        <f t="shared" si="27"/>
        <v>0</v>
      </c>
      <c r="N129" s="1313">
        <f t="shared" si="27"/>
        <v>0</v>
      </c>
      <c r="O129" s="1313">
        <f t="shared" si="27"/>
        <v>0</v>
      </c>
      <c r="P129" s="1313">
        <f t="shared" si="27"/>
        <v>0</v>
      </c>
      <c r="Q129" s="1313">
        <f t="shared" si="27"/>
        <v>0</v>
      </c>
    </row>
    <row r="130" spans="1:17" s="703" customFormat="1" x14ac:dyDescent="0.2">
      <c r="A130" s="862"/>
      <c r="B130" s="1019"/>
      <c r="C130" s="1019"/>
      <c r="D130" s="1019"/>
      <c r="E130" s="1019"/>
      <c r="F130" s="1019"/>
      <c r="G130" s="1019"/>
    </row>
    <row r="131" spans="1:17" s="703" customFormat="1" ht="13.5" thickBot="1" x14ac:dyDescent="0.25">
      <c r="A131" s="862" t="s">
        <v>2865</v>
      </c>
      <c r="B131" s="1019"/>
      <c r="C131" s="1019"/>
      <c r="D131" s="1019"/>
      <c r="E131" s="1019"/>
      <c r="F131" s="1019"/>
      <c r="G131" s="1019"/>
    </row>
    <row r="132" spans="1:17" s="703" customFormat="1" x14ac:dyDescent="0.2">
      <c r="A132" s="1298">
        <v>1</v>
      </c>
      <c r="B132" s="3728"/>
      <c r="C132" s="3729"/>
      <c r="D132" s="3730"/>
      <c r="E132" s="1305"/>
      <c r="F132" s="1306"/>
      <c r="G132" s="1306"/>
      <c r="H132" s="1306"/>
      <c r="I132" s="1306">
        <f t="shared" ref="I132:I141" si="28">E132-F132-G132-H132</f>
        <v>0</v>
      </c>
      <c r="J132" s="1306"/>
      <c r="K132" s="1306"/>
      <c r="L132" s="1306"/>
      <c r="M132" s="1306"/>
      <c r="N132" s="1306"/>
      <c r="O132" s="1306"/>
      <c r="P132" s="1306"/>
      <c r="Q132" s="1314">
        <f t="shared" ref="Q132:Q141" si="29">J132+K132+L132+M132-N132-O132-P132</f>
        <v>0</v>
      </c>
    </row>
    <row r="133" spans="1:17" s="703" customFormat="1" x14ac:dyDescent="0.2">
      <c r="A133" s="863">
        <v>2</v>
      </c>
      <c r="B133" s="3731"/>
      <c r="C133" s="3732"/>
      <c r="D133" s="3733"/>
      <c r="E133" s="1307"/>
      <c r="F133" s="1308"/>
      <c r="G133" s="1308"/>
      <c r="H133" s="1308"/>
      <c r="I133" s="1308">
        <f t="shared" si="28"/>
        <v>0</v>
      </c>
      <c r="J133" s="1309"/>
      <c r="K133" s="1308"/>
      <c r="L133" s="1308"/>
      <c r="M133" s="1308"/>
      <c r="N133" s="1308"/>
      <c r="O133" s="1308"/>
      <c r="P133" s="1308"/>
      <c r="Q133" s="1315">
        <f t="shared" si="29"/>
        <v>0</v>
      </c>
    </row>
    <row r="134" spans="1:17" s="703" customFormat="1" x14ac:dyDescent="0.2">
      <c r="A134" s="863">
        <v>3</v>
      </c>
      <c r="B134" s="3731"/>
      <c r="C134" s="3732"/>
      <c r="D134" s="3733"/>
      <c r="E134" s="1307"/>
      <c r="F134" s="1308"/>
      <c r="G134" s="1308"/>
      <c r="H134" s="1308"/>
      <c r="I134" s="1308">
        <f t="shared" si="28"/>
        <v>0</v>
      </c>
      <c r="J134" s="1309"/>
      <c r="K134" s="1308"/>
      <c r="L134" s="1308"/>
      <c r="M134" s="1308"/>
      <c r="N134" s="1308"/>
      <c r="O134" s="1308"/>
      <c r="P134" s="1308"/>
      <c r="Q134" s="1315">
        <f t="shared" si="29"/>
        <v>0</v>
      </c>
    </row>
    <row r="135" spans="1:17" s="703" customFormat="1" x14ac:dyDescent="0.2">
      <c r="A135" s="863">
        <v>4</v>
      </c>
      <c r="B135" s="3731"/>
      <c r="C135" s="3732"/>
      <c r="D135" s="3733"/>
      <c r="E135" s="1307"/>
      <c r="F135" s="1308"/>
      <c r="G135" s="1308"/>
      <c r="H135" s="1308"/>
      <c r="I135" s="1308">
        <f t="shared" si="28"/>
        <v>0</v>
      </c>
      <c r="J135" s="1309"/>
      <c r="K135" s="1308"/>
      <c r="L135" s="1308"/>
      <c r="M135" s="1308"/>
      <c r="N135" s="1308"/>
      <c r="O135" s="1308"/>
      <c r="P135" s="1308"/>
      <c r="Q135" s="1315">
        <f t="shared" si="29"/>
        <v>0</v>
      </c>
    </row>
    <row r="136" spans="1:17" s="703" customFormat="1" x14ac:dyDescent="0.2">
      <c r="A136" s="863">
        <v>5</v>
      </c>
      <c r="B136" s="3731"/>
      <c r="C136" s="3732"/>
      <c r="D136" s="3733"/>
      <c r="E136" s="1307"/>
      <c r="F136" s="1308"/>
      <c r="G136" s="1308"/>
      <c r="H136" s="1308"/>
      <c r="I136" s="1308">
        <f t="shared" si="28"/>
        <v>0</v>
      </c>
      <c r="J136" s="1309"/>
      <c r="K136" s="1308"/>
      <c r="L136" s="1308"/>
      <c r="M136" s="1308"/>
      <c r="N136" s="1308"/>
      <c r="O136" s="1308"/>
      <c r="P136" s="1308"/>
      <c r="Q136" s="1315">
        <f t="shared" si="29"/>
        <v>0</v>
      </c>
    </row>
    <row r="137" spans="1:17" s="703" customFormat="1" x14ac:dyDescent="0.2">
      <c r="A137" s="863">
        <v>6</v>
      </c>
      <c r="B137" s="3731"/>
      <c r="C137" s="3732"/>
      <c r="D137" s="3733"/>
      <c r="E137" s="1307"/>
      <c r="F137" s="1308"/>
      <c r="G137" s="1308"/>
      <c r="H137" s="1308"/>
      <c r="I137" s="1308">
        <f t="shared" si="28"/>
        <v>0</v>
      </c>
      <c r="J137" s="1309"/>
      <c r="K137" s="1308"/>
      <c r="L137" s="1308"/>
      <c r="M137" s="1308"/>
      <c r="N137" s="1308"/>
      <c r="O137" s="1308"/>
      <c r="P137" s="1308"/>
      <c r="Q137" s="1315">
        <f t="shared" si="29"/>
        <v>0</v>
      </c>
    </row>
    <row r="138" spans="1:17" s="703" customFormat="1" x14ac:dyDescent="0.2">
      <c r="A138" s="863">
        <v>7</v>
      </c>
      <c r="B138" s="3731"/>
      <c r="C138" s="3732"/>
      <c r="D138" s="3733"/>
      <c r="E138" s="1307"/>
      <c r="F138" s="1308"/>
      <c r="G138" s="1308"/>
      <c r="H138" s="1308"/>
      <c r="I138" s="1308">
        <f t="shared" si="28"/>
        <v>0</v>
      </c>
      <c r="J138" s="1309"/>
      <c r="K138" s="1308"/>
      <c r="L138" s="1308"/>
      <c r="M138" s="1308"/>
      <c r="N138" s="1308"/>
      <c r="O138" s="1308"/>
      <c r="P138" s="1308"/>
      <c r="Q138" s="1315">
        <f t="shared" si="29"/>
        <v>0</v>
      </c>
    </row>
    <row r="139" spans="1:17" s="703" customFormat="1" x14ac:dyDescent="0.2">
      <c r="A139" s="863">
        <v>8</v>
      </c>
      <c r="B139" s="3731"/>
      <c r="C139" s="3732"/>
      <c r="D139" s="3733"/>
      <c r="E139" s="1307"/>
      <c r="F139" s="1308"/>
      <c r="G139" s="1308"/>
      <c r="H139" s="1308"/>
      <c r="I139" s="1308">
        <f t="shared" si="28"/>
        <v>0</v>
      </c>
      <c r="J139" s="1309"/>
      <c r="K139" s="1308"/>
      <c r="L139" s="1308"/>
      <c r="M139" s="1308"/>
      <c r="N139" s="1308"/>
      <c r="O139" s="1308"/>
      <c r="P139" s="1308"/>
      <c r="Q139" s="1315">
        <f t="shared" si="29"/>
        <v>0</v>
      </c>
    </row>
    <row r="140" spans="1:17" s="703" customFormat="1" x14ac:dyDescent="0.2">
      <c r="A140" s="863">
        <v>9</v>
      </c>
      <c r="B140" s="3731"/>
      <c r="C140" s="3732"/>
      <c r="D140" s="3733"/>
      <c r="E140" s="1307"/>
      <c r="F140" s="1308"/>
      <c r="G140" s="1308"/>
      <c r="H140" s="1308"/>
      <c r="I140" s="1308">
        <f t="shared" si="28"/>
        <v>0</v>
      </c>
      <c r="J140" s="1309"/>
      <c r="K140" s="1308"/>
      <c r="L140" s="1308"/>
      <c r="M140" s="1308"/>
      <c r="N140" s="1308"/>
      <c r="O140" s="1308"/>
      <c r="P140" s="1308"/>
      <c r="Q140" s="1315">
        <f t="shared" si="29"/>
        <v>0</v>
      </c>
    </row>
    <row r="141" spans="1:17" s="703" customFormat="1" ht="13.5" thickBot="1" x14ac:dyDescent="0.25">
      <c r="A141" s="863">
        <v>10</v>
      </c>
      <c r="B141" s="3731"/>
      <c r="C141" s="3732"/>
      <c r="D141" s="3733"/>
      <c r="E141" s="1310"/>
      <c r="F141" s="1311"/>
      <c r="G141" s="1311"/>
      <c r="H141" s="1311"/>
      <c r="I141" s="1311">
        <f t="shared" si="28"/>
        <v>0</v>
      </c>
      <c r="J141" s="1311"/>
      <c r="K141" s="1311"/>
      <c r="L141" s="1311"/>
      <c r="M141" s="1311"/>
      <c r="N141" s="1311"/>
      <c r="O141" s="1311"/>
      <c r="P141" s="1311"/>
      <c r="Q141" s="1316">
        <f t="shared" si="29"/>
        <v>0</v>
      </c>
    </row>
    <row r="142" spans="1:17" s="703" customFormat="1" ht="13.5" thickBot="1" x14ac:dyDescent="0.25">
      <c r="A142" s="896"/>
      <c r="B142" s="897" t="s">
        <v>2313</v>
      </c>
      <c r="C142" s="897"/>
      <c r="D142" s="897"/>
      <c r="E142" s="895">
        <f>SUM(E132:E141)</f>
        <v>0</v>
      </c>
      <c r="F142" s="895">
        <f t="shared" ref="F142:Q142" si="30">SUM(F132:F141)</f>
        <v>0</v>
      </c>
      <c r="G142" s="895">
        <f t="shared" si="30"/>
        <v>0</v>
      </c>
      <c r="H142" s="895">
        <f t="shared" si="30"/>
        <v>0</v>
      </c>
      <c r="I142" s="895">
        <f t="shared" si="30"/>
        <v>0</v>
      </c>
      <c r="J142" s="895">
        <f t="shared" si="30"/>
        <v>0</v>
      </c>
      <c r="K142" s="895">
        <f t="shared" si="30"/>
        <v>0</v>
      </c>
      <c r="L142" s="895">
        <f t="shared" si="30"/>
        <v>0</v>
      </c>
      <c r="M142" s="895">
        <f t="shared" si="30"/>
        <v>0</v>
      </c>
      <c r="N142" s="895">
        <f t="shared" si="30"/>
        <v>0</v>
      </c>
      <c r="O142" s="895">
        <f t="shared" si="30"/>
        <v>0</v>
      </c>
      <c r="P142" s="895">
        <f t="shared" si="30"/>
        <v>0</v>
      </c>
      <c r="Q142" s="898">
        <f t="shared" si="30"/>
        <v>0</v>
      </c>
    </row>
    <row r="143" spans="1:17" s="703" customFormat="1" x14ac:dyDescent="0.2">
      <c r="A143" s="4"/>
      <c r="B143" s="864"/>
      <c r="C143" s="1019"/>
      <c r="D143" s="1019"/>
      <c r="E143" s="1019"/>
      <c r="F143" s="1019"/>
      <c r="G143" s="1019"/>
    </row>
    <row r="145" spans="1:1" x14ac:dyDescent="0.2">
      <c r="A145" s="1560" t="s">
        <v>2866</v>
      </c>
    </row>
    <row r="146" spans="1:1" x14ac:dyDescent="0.2">
      <c r="A146" s="20" t="s">
        <v>2873</v>
      </c>
    </row>
    <row r="147" spans="1:1" x14ac:dyDescent="0.2">
      <c r="A147" s="20" t="s">
        <v>2874</v>
      </c>
    </row>
  </sheetData>
  <protectedRanges>
    <protectedRange sqref="F3:G4" name="Range20_2_1_1_1"/>
    <protectedRange sqref="E132:E141" name="Range13_1_1_1_1_1_1_1"/>
    <protectedRange password="CE2C" sqref="J132:J141" name="Range1_1_1_1_1_1_1_1"/>
    <protectedRange sqref="F132:I141 K132:Q141" name="Range2_1_2_1_1_1"/>
    <protectedRange sqref="E14:E27 E37" name="Range1_1_1_1_1_1"/>
    <protectedRange sqref="E56:E61 E63:E68 E70:E75 E40:E42 E49:E54 E78:E83 E92:E97 E85:E90" name="Range2_1_1_1_1_1"/>
    <protectedRange sqref="E98 E76:E77 E91 E84 E69 E62 E55 E44:E48" name="Range3_1_1_1_1_1"/>
    <protectedRange sqref="E101" name="Range4_1_1_1_1_1_1"/>
    <protectedRange password="CE2C" sqref="E114" name="Range6_1_1_1_1_1_1_1"/>
    <protectedRange sqref="E120 E102:E113 E124:E125" name="Range13_1_1_1_1_1_1_1_1"/>
    <protectedRange sqref="E121:E123 E115:E119" name="Range14_1_1_1_1_1_1_1"/>
    <protectedRange password="CE2C" sqref="F114:I114 K114:P114" name="Range6_1_1_1_1_1_1"/>
    <protectedRange password="CE2C" sqref="E39:I39 K39:P39" name="Range3_1_1_1_1_1_1_1"/>
    <protectedRange password="CE2C" sqref="J14:J22 Q14:Q21 J24:J28 Q25:Q27 Q31:Q38 Q44:Q98 J30:J99 F13:Q13 J101:J125 Q103:Q125" name="Range1_1_1_1_1_1_1_2"/>
    <protectedRange sqref="F48:I49 F56:I56 F63:I63 F70:I70 F78:I78 F85:I85 F92:I92 K48:P49 K56:P56 K63:P63 K70:P70 K78:P78 K85:P85 K92:P92" name="Range18_1_1_1_2_1_2"/>
    <protectedRange sqref="F14:I21 F25:I27 F40:I43 F45:I47 F55:I55 F57:I62 F64:I69 F71:I76 F86:I91 F79:I84 F102:I104 F106:I107 F109:I113 F115:I123 K14:P21 K25:P27 K40:P43 K45:P47 K55:P55 K57:P62 K64:P69 K71:P76 K86:P91 K79:P84 K102:P104 K106:P107 K109:P113 K115:P123" name="Range2_1_2_1_1_2"/>
    <protectedRange sqref="F50:I54 K50:P54" name="Range12_1_1_1_2_1_1_1"/>
    <protectedRange sqref="F50:I54 K50:P54" name="Range18_1_1_1_2_1_1_1"/>
    <protectedRange sqref="F98:I98 K98:P98" name="Range12_1_1_1_2_3_1"/>
    <protectedRange sqref="F98:I98 K98:P98" name="Range18_1_1_1_2_3_1"/>
    <protectedRange sqref="F93:I97 K93:P97" name="Range12_1_6_1_1_1"/>
    <protectedRange sqref="F93:I97 K93:P97" name="Range18_1_6_1_1_1"/>
  </protectedRanges>
  <mergeCells count="25">
    <mergeCell ref="B124:D124"/>
    <mergeCell ref="H9:I9"/>
    <mergeCell ref="L9:M9"/>
    <mergeCell ref="O9:P9"/>
    <mergeCell ref="A11:D11"/>
    <mergeCell ref="A2:Q2"/>
    <mergeCell ref="A4:Q4"/>
    <mergeCell ref="A7:D10"/>
    <mergeCell ref="E7:E10"/>
    <mergeCell ref="F7:F10"/>
    <mergeCell ref="G7:I8"/>
    <mergeCell ref="J7:J10"/>
    <mergeCell ref="K7:M8"/>
    <mergeCell ref="N7:P8"/>
    <mergeCell ref="Q7:Q10"/>
    <mergeCell ref="B132:D132"/>
    <mergeCell ref="B140:D140"/>
    <mergeCell ref="B141:D141"/>
    <mergeCell ref="B134:D134"/>
    <mergeCell ref="B135:D135"/>
    <mergeCell ref="B136:D136"/>
    <mergeCell ref="B137:D137"/>
    <mergeCell ref="B138:D138"/>
    <mergeCell ref="B139:D139"/>
    <mergeCell ref="B133:D133"/>
  </mergeCells>
  <hyperlinks>
    <hyperlink ref="S1" location="Content!A1" display="Content"/>
  </hyperlinks>
  <pageMargins left="0.98425196850393704" right="0.51181102362204722" top="0.98425196850393704" bottom="0.51181102362204722" header="0.19685039370078741" footer="0.19685039370078741"/>
  <pageSetup paperSize="5" scale="52" fitToWidth="0" fitToHeight="0" orientation="landscape" r:id="rId1"/>
  <headerFooter>
    <oddFooter>&amp;R&amp;"-,Bold"Page 21</oddFooter>
  </headerFooter>
  <rowBreaks count="1" manualBreakCount="1">
    <brk id="76" max="16"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4" tint="0.39997558519241921"/>
    <pageSetUpPr fitToPage="1"/>
  </sheetPr>
  <dimension ref="A1:P133"/>
  <sheetViews>
    <sheetView showGridLines="0" zoomScale="85" zoomScaleNormal="85" zoomScaleSheetLayoutView="90" workbookViewId="0">
      <pane xSplit="4" ySplit="11" topLeftCell="E108" activePane="bottomRight" state="frozen"/>
      <selection pane="topRight" activeCell="E1" sqref="E1"/>
      <selection pane="bottomLeft" activeCell="A12" sqref="A12"/>
      <selection pane="bottomRight" activeCell="A3" sqref="A3"/>
    </sheetView>
  </sheetViews>
  <sheetFormatPr defaultColWidth="11" defaultRowHeight="12.75" customHeight="1" x14ac:dyDescent="0.2"/>
  <cols>
    <col min="1" max="1" width="3.7109375" style="186" customWidth="1"/>
    <col min="2" max="2" width="2.85546875" style="182" customWidth="1"/>
    <col min="3" max="3" width="4.5703125" style="182" customWidth="1"/>
    <col min="4" max="4" width="25.5703125" style="182" bestFit="1" customWidth="1"/>
    <col min="5" max="5" width="19.140625" style="182" customWidth="1"/>
    <col min="6" max="6" width="17.42578125" style="182" bestFit="1" customWidth="1"/>
    <col min="7" max="8" width="18" style="182" customWidth="1"/>
    <col min="9" max="9" width="19" style="182" customWidth="1"/>
    <col min="10" max="10" width="18.5703125" style="182" customWidth="1"/>
    <col min="11" max="12" width="18" style="182" customWidth="1"/>
    <col min="13" max="13" width="16.42578125" style="182" customWidth="1"/>
    <col min="14" max="15" width="18.5703125" style="182" customWidth="1"/>
    <col min="16" max="16" width="18.85546875" style="182" customWidth="1"/>
    <col min="17" max="16384" width="11" style="182"/>
  </cols>
  <sheetData>
    <row r="1" spans="1:16" s="400" customFormat="1" ht="14.1" customHeight="1" x14ac:dyDescent="0.2">
      <c r="A1" s="561"/>
      <c r="B1" s="367"/>
      <c r="C1" s="367"/>
      <c r="D1" s="367"/>
      <c r="E1" s="367"/>
      <c r="F1" s="367"/>
      <c r="G1" s="367"/>
      <c r="H1" s="367"/>
      <c r="I1" s="367"/>
      <c r="J1" s="367"/>
      <c r="K1" s="367"/>
      <c r="L1" s="367"/>
      <c r="M1" s="367"/>
      <c r="N1" s="367"/>
      <c r="O1" s="367"/>
      <c r="P1" s="367"/>
    </row>
    <row r="2" spans="1:16" s="400" customFormat="1" ht="14.1" customHeight="1" x14ac:dyDescent="0.25">
      <c r="A2" s="3152" t="s">
        <v>348</v>
      </c>
      <c r="B2" s="3152"/>
      <c r="C2" s="3152"/>
      <c r="D2" s="3152"/>
      <c r="E2" s="3152"/>
      <c r="F2" s="3152"/>
      <c r="G2" s="3152"/>
      <c r="H2" s="3152"/>
      <c r="I2" s="3152"/>
      <c r="J2" s="3152"/>
      <c r="K2" s="3152"/>
      <c r="L2" s="3152"/>
      <c r="M2" s="3152"/>
      <c r="N2" s="3152"/>
      <c r="O2" s="3152"/>
      <c r="P2" s="3152"/>
    </row>
    <row r="3" spans="1:16" s="400" customFormat="1" ht="14.1" customHeight="1" x14ac:dyDescent="0.25">
      <c r="A3" s="61"/>
      <c r="B3" s="61"/>
      <c r="C3" s="61"/>
      <c r="D3" s="61"/>
      <c r="E3" s="61"/>
      <c r="F3" s="61"/>
      <c r="G3" s="61"/>
      <c r="H3" s="61"/>
      <c r="I3" s="61"/>
      <c r="J3" s="61"/>
      <c r="K3" s="61"/>
      <c r="L3" s="61"/>
      <c r="M3" s="61"/>
      <c r="N3" s="61"/>
      <c r="O3" s="61"/>
      <c r="P3" s="61"/>
    </row>
    <row r="4" spans="1:16" s="400" customFormat="1" ht="14.1" customHeight="1" x14ac:dyDescent="0.25">
      <c r="A4" s="3585" t="s">
        <v>1204</v>
      </c>
      <c r="B4" s="3585"/>
      <c r="C4" s="3585"/>
      <c r="D4" s="3585"/>
      <c r="E4" s="3585"/>
      <c r="F4" s="3585"/>
      <c r="G4" s="3585"/>
      <c r="H4" s="3585"/>
      <c r="I4" s="3585"/>
      <c r="J4" s="3585"/>
      <c r="K4" s="3585"/>
      <c r="L4" s="3585"/>
      <c r="M4" s="3585"/>
      <c r="N4" s="3585"/>
      <c r="O4" s="3585"/>
      <c r="P4" s="3585"/>
    </row>
    <row r="5" spans="1:16" s="400" customFormat="1" ht="14.1" customHeight="1" x14ac:dyDescent="0.2">
      <c r="A5" s="562"/>
      <c r="B5" s="344"/>
      <c r="C5" s="344"/>
      <c r="D5" s="440" t="s">
        <v>252</v>
      </c>
      <c r="E5" s="441" t="s">
        <v>252</v>
      </c>
      <c r="F5" s="440" t="s">
        <v>252</v>
      </c>
      <c r="G5" s="440" t="s">
        <v>252</v>
      </c>
      <c r="H5" s="440"/>
      <c r="I5" s="440" t="s">
        <v>252</v>
      </c>
      <c r="J5" s="440" t="s">
        <v>252</v>
      </c>
      <c r="K5" s="440"/>
      <c r="L5" s="440"/>
      <c r="M5" s="440" t="s">
        <v>252</v>
      </c>
      <c r="N5" s="440"/>
      <c r="O5" s="440"/>
      <c r="P5" s="440" t="s">
        <v>252</v>
      </c>
    </row>
    <row r="6" spans="1:16" s="400" customFormat="1" ht="14.1" customHeight="1" thickBot="1" x14ac:dyDescent="0.3">
      <c r="A6" s="3757" t="s">
        <v>252</v>
      </c>
      <c r="B6" s="3757"/>
      <c r="C6" s="3757"/>
      <c r="D6" s="3757"/>
      <c r="E6" s="570" t="s">
        <v>252</v>
      </c>
      <c r="F6" s="341"/>
      <c r="G6" s="341"/>
      <c r="H6" s="341"/>
      <c r="I6" s="345"/>
      <c r="J6" s="341"/>
      <c r="K6" s="341"/>
      <c r="L6" s="341"/>
      <c r="M6" s="341"/>
      <c r="N6" s="341"/>
      <c r="O6" s="341"/>
      <c r="P6" s="570" t="s">
        <v>252</v>
      </c>
    </row>
    <row r="7" spans="1:16" ht="12.75" customHeight="1" x14ac:dyDescent="0.2">
      <c r="A7" s="3752" t="s">
        <v>281</v>
      </c>
      <c r="B7" s="3753"/>
      <c r="C7" s="3753"/>
      <c r="D7" s="3754"/>
      <c r="E7" s="3758" t="s">
        <v>1719</v>
      </c>
      <c r="F7" s="3758" t="s">
        <v>1720</v>
      </c>
      <c r="G7" s="3758"/>
      <c r="H7" s="3758"/>
      <c r="I7" s="3759" t="s">
        <v>1721</v>
      </c>
      <c r="J7" s="3758" t="s">
        <v>1722</v>
      </c>
      <c r="K7" s="3758"/>
      <c r="L7" s="3758"/>
      <c r="M7" s="3758" t="s">
        <v>1723</v>
      </c>
      <c r="N7" s="3758"/>
      <c r="O7" s="3758"/>
      <c r="P7" s="3760" t="s">
        <v>1724</v>
      </c>
    </row>
    <row r="8" spans="1:16" ht="12.75" customHeight="1" x14ac:dyDescent="0.2">
      <c r="A8" s="3755"/>
      <c r="B8" s="3704"/>
      <c r="C8" s="3704"/>
      <c r="D8" s="3705"/>
      <c r="E8" s="3710"/>
      <c r="F8" s="3710"/>
      <c r="G8" s="3710"/>
      <c r="H8" s="3710"/>
      <c r="I8" s="3712"/>
      <c r="J8" s="3710"/>
      <c r="K8" s="3710"/>
      <c r="L8" s="3710"/>
      <c r="M8" s="3710"/>
      <c r="N8" s="3710"/>
      <c r="O8" s="3710"/>
      <c r="P8" s="3761"/>
    </row>
    <row r="9" spans="1:16" ht="12.75" customHeight="1" x14ac:dyDescent="0.2">
      <c r="A9" s="3755"/>
      <c r="B9" s="3704"/>
      <c r="C9" s="3704"/>
      <c r="D9" s="3705"/>
      <c r="E9" s="3710"/>
      <c r="F9" s="468" t="s">
        <v>280</v>
      </c>
      <c r="G9" s="3762" t="s">
        <v>1689</v>
      </c>
      <c r="H9" s="3762"/>
      <c r="I9" s="3712"/>
      <c r="J9" s="468" t="s">
        <v>280</v>
      </c>
      <c r="K9" s="3762" t="s">
        <v>1689</v>
      </c>
      <c r="L9" s="3762"/>
      <c r="M9" s="468" t="s">
        <v>280</v>
      </c>
      <c r="N9" s="3762" t="s">
        <v>1689</v>
      </c>
      <c r="O9" s="3762"/>
      <c r="P9" s="3763" t="s">
        <v>1725</v>
      </c>
    </row>
    <row r="10" spans="1:16" ht="12.75" customHeight="1" x14ac:dyDescent="0.2">
      <c r="A10" s="3756"/>
      <c r="B10" s="3707"/>
      <c r="C10" s="3707"/>
      <c r="D10" s="3708"/>
      <c r="E10" s="3710"/>
      <c r="F10" s="469" t="s">
        <v>246</v>
      </c>
      <c r="G10" s="543" t="s">
        <v>288</v>
      </c>
      <c r="H10" s="543" t="s">
        <v>46</v>
      </c>
      <c r="I10" s="470" t="s">
        <v>286</v>
      </c>
      <c r="J10" s="469" t="s">
        <v>246</v>
      </c>
      <c r="K10" s="543" t="s">
        <v>288</v>
      </c>
      <c r="L10" s="543" t="s">
        <v>46</v>
      </c>
      <c r="M10" s="469" t="s">
        <v>246</v>
      </c>
      <c r="N10" s="543" t="s">
        <v>288</v>
      </c>
      <c r="O10" s="543" t="s">
        <v>46</v>
      </c>
      <c r="P10" s="3764"/>
    </row>
    <row r="11" spans="1:16" ht="12.75" customHeight="1" thickBot="1" x14ac:dyDescent="0.25">
      <c r="A11" s="3596" t="s">
        <v>70</v>
      </c>
      <c r="B11" s="3597"/>
      <c r="C11" s="3597"/>
      <c r="D11" s="3597"/>
      <c r="E11" s="406" t="s">
        <v>71</v>
      </c>
      <c r="F11" s="406" t="s">
        <v>72</v>
      </c>
      <c r="G11" s="406" t="s">
        <v>73</v>
      </c>
      <c r="H11" s="406" t="s">
        <v>74</v>
      </c>
      <c r="I11" s="406" t="s">
        <v>267</v>
      </c>
      <c r="J11" s="406" t="s">
        <v>268</v>
      </c>
      <c r="K11" s="406" t="s">
        <v>269</v>
      </c>
      <c r="L11" s="406" t="s">
        <v>270</v>
      </c>
      <c r="M11" s="406" t="s">
        <v>271</v>
      </c>
      <c r="N11" s="406" t="s">
        <v>272</v>
      </c>
      <c r="O11" s="406" t="s">
        <v>273</v>
      </c>
      <c r="P11" s="407" t="s">
        <v>274</v>
      </c>
    </row>
    <row r="12" spans="1:16" ht="12.75" customHeight="1" x14ac:dyDescent="0.2">
      <c r="A12" s="276"/>
      <c r="B12" s="124"/>
      <c r="C12" s="124"/>
      <c r="D12" s="124"/>
      <c r="E12" s="124"/>
      <c r="F12" s="124"/>
      <c r="G12" s="124"/>
      <c r="H12" s="124"/>
      <c r="I12" s="124"/>
      <c r="J12" s="124"/>
      <c r="K12" s="124"/>
      <c r="L12" s="124"/>
      <c r="M12" s="124"/>
      <c r="N12" s="124"/>
      <c r="O12" s="124"/>
      <c r="P12" s="174"/>
    </row>
    <row r="13" spans="1:16" s="183" customFormat="1" ht="12.75" customHeight="1" x14ac:dyDescent="0.2">
      <c r="A13" s="172">
        <v>1</v>
      </c>
      <c r="B13" s="121" t="s">
        <v>287</v>
      </c>
      <c r="C13" s="121"/>
      <c r="D13" s="121"/>
      <c r="E13" s="454">
        <f t="shared" ref="E13:P13" si="0">SUM(E14:E17)</f>
        <v>0</v>
      </c>
      <c r="F13" s="454">
        <f t="shared" si="0"/>
        <v>0</v>
      </c>
      <c r="G13" s="454">
        <f t="shared" si="0"/>
        <v>0</v>
      </c>
      <c r="H13" s="454">
        <f t="shared" si="0"/>
        <v>0</v>
      </c>
      <c r="I13" s="454">
        <f t="shared" si="0"/>
        <v>0</v>
      </c>
      <c r="J13" s="454">
        <f t="shared" si="0"/>
        <v>0</v>
      </c>
      <c r="K13" s="454">
        <f t="shared" si="0"/>
        <v>0</v>
      </c>
      <c r="L13" s="454">
        <f t="shared" si="0"/>
        <v>0</v>
      </c>
      <c r="M13" s="454">
        <f t="shared" si="0"/>
        <v>0</v>
      </c>
      <c r="N13" s="454">
        <f t="shared" si="0"/>
        <v>0</v>
      </c>
      <c r="O13" s="454">
        <f t="shared" si="0"/>
        <v>0</v>
      </c>
      <c r="P13" s="471">
        <f t="shared" si="0"/>
        <v>0</v>
      </c>
    </row>
    <row r="14" spans="1:16" ht="12.75" customHeight="1" x14ac:dyDescent="0.2">
      <c r="A14" s="172"/>
      <c r="B14" s="271" t="s">
        <v>248</v>
      </c>
      <c r="C14" s="121" t="s">
        <v>1213</v>
      </c>
      <c r="D14" s="121"/>
      <c r="E14" s="434"/>
      <c r="F14" s="434"/>
      <c r="G14" s="434"/>
      <c r="H14" s="434"/>
      <c r="I14" s="434">
        <f>E14-F14-G14-H14</f>
        <v>0</v>
      </c>
      <c r="J14" s="434"/>
      <c r="K14" s="434"/>
      <c r="L14" s="434"/>
      <c r="M14" s="434"/>
      <c r="N14" s="434"/>
      <c r="O14" s="434"/>
      <c r="P14" s="436">
        <f>I14+J14+K14+L14-M14-N14-O14</f>
        <v>0</v>
      </c>
    </row>
    <row r="15" spans="1:16" ht="12.75" customHeight="1" x14ac:dyDescent="0.2">
      <c r="A15" s="172"/>
      <c r="B15" s="271" t="s">
        <v>249</v>
      </c>
      <c r="C15" s="121" t="s">
        <v>1214</v>
      </c>
      <c r="D15" s="121"/>
      <c r="E15" s="434"/>
      <c r="F15" s="434"/>
      <c r="G15" s="434"/>
      <c r="H15" s="434"/>
      <c r="I15" s="434">
        <f t="shared" ref="I15:I68" si="1">E15-F15-G15-H15</f>
        <v>0</v>
      </c>
      <c r="J15" s="434"/>
      <c r="K15" s="434"/>
      <c r="L15" s="434"/>
      <c r="M15" s="434"/>
      <c r="N15" s="434"/>
      <c r="O15" s="434"/>
      <c r="P15" s="436">
        <f t="shared" ref="P15:P68" si="2">I15+J15+K15+L15-M15-N15-O15</f>
        <v>0</v>
      </c>
    </row>
    <row r="16" spans="1:16" ht="12.75" customHeight="1" x14ac:dyDescent="0.2">
      <c r="A16" s="172"/>
      <c r="B16" s="271" t="s">
        <v>250</v>
      </c>
      <c r="C16" s="121" t="s">
        <v>1215</v>
      </c>
      <c r="D16" s="121"/>
      <c r="E16" s="434"/>
      <c r="F16" s="434"/>
      <c r="G16" s="434"/>
      <c r="H16" s="434"/>
      <c r="I16" s="434">
        <f t="shared" si="1"/>
        <v>0</v>
      </c>
      <c r="J16" s="434"/>
      <c r="K16" s="434"/>
      <c r="L16" s="434"/>
      <c r="M16" s="434"/>
      <c r="N16" s="434"/>
      <c r="O16" s="434"/>
      <c r="P16" s="436">
        <f t="shared" si="2"/>
        <v>0</v>
      </c>
    </row>
    <row r="17" spans="1:16" ht="12.75" customHeight="1" x14ac:dyDescent="0.2">
      <c r="A17" s="172"/>
      <c r="B17" s="271" t="s">
        <v>456</v>
      </c>
      <c r="C17" s="121" t="s">
        <v>1216</v>
      </c>
      <c r="D17" s="121"/>
      <c r="E17" s="434"/>
      <c r="F17" s="434"/>
      <c r="G17" s="434"/>
      <c r="H17" s="434"/>
      <c r="I17" s="434">
        <f t="shared" si="1"/>
        <v>0</v>
      </c>
      <c r="J17" s="434"/>
      <c r="K17" s="434"/>
      <c r="L17" s="434"/>
      <c r="M17" s="434"/>
      <c r="N17" s="434"/>
      <c r="O17" s="434"/>
      <c r="P17" s="436">
        <f t="shared" si="2"/>
        <v>0</v>
      </c>
    </row>
    <row r="18" spans="1:16" s="183" customFormat="1" ht="12.75" customHeight="1" x14ac:dyDescent="0.2">
      <c r="A18" s="172">
        <v>2</v>
      </c>
      <c r="B18" s="403" t="s">
        <v>1693</v>
      </c>
      <c r="C18" s="121"/>
      <c r="D18" s="121"/>
      <c r="E18" s="457"/>
      <c r="F18" s="457"/>
      <c r="G18" s="457"/>
      <c r="H18" s="457"/>
      <c r="I18" s="434">
        <f t="shared" si="1"/>
        <v>0</v>
      </c>
      <c r="J18" s="457"/>
      <c r="K18" s="457"/>
      <c r="L18" s="457"/>
      <c r="M18" s="457"/>
      <c r="N18" s="457"/>
      <c r="O18" s="457"/>
      <c r="P18" s="436">
        <f t="shared" si="2"/>
        <v>0</v>
      </c>
    </row>
    <row r="19" spans="1:16" s="183" customFormat="1" ht="12.75" customHeight="1" x14ac:dyDescent="0.2">
      <c r="A19" s="172">
        <v>3</v>
      </c>
      <c r="B19" s="403" t="s">
        <v>1694</v>
      </c>
      <c r="C19" s="121"/>
      <c r="D19" s="121"/>
      <c r="E19" s="457"/>
      <c r="F19" s="457"/>
      <c r="G19" s="457"/>
      <c r="H19" s="457"/>
      <c r="I19" s="434">
        <f t="shared" si="1"/>
        <v>0</v>
      </c>
      <c r="J19" s="457"/>
      <c r="K19" s="457"/>
      <c r="L19" s="457"/>
      <c r="M19" s="457"/>
      <c r="N19" s="457"/>
      <c r="O19" s="457"/>
      <c r="P19" s="436">
        <f t="shared" si="2"/>
        <v>0</v>
      </c>
    </row>
    <row r="20" spans="1:16" s="183" customFormat="1" ht="12.75" customHeight="1" x14ac:dyDescent="0.2">
      <c r="A20" s="172">
        <v>4</v>
      </c>
      <c r="B20" s="121" t="s">
        <v>1992</v>
      </c>
      <c r="C20" s="121"/>
      <c r="D20" s="121"/>
      <c r="E20" s="457"/>
      <c r="F20" s="457"/>
      <c r="G20" s="457"/>
      <c r="H20" s="457"/>
      <c r="I20" s="434">
        <f t="shared" si="1"/>
        <v>0</v>
      </c>
      <c r="J20" s="457"/>
      <c r="K20" s="457"/>
      <c r="L20" s="457"/>
      <c r="M20" s="457"/>
      <c r="N20" s="457"/>
      <c r="O20" s="457"/>
      <c r="P20" s="436">
        <f t="shared" si="2"/>
        <v>0</v>
      </c>
    </row>
    <row r="21" spans="1:16" s="183" customFormat="1" ht="12.75" customHeight="1" x14ac:dyDescent="0.2">
      <c r="A21" s="172">
        <v>5</v>
      </c>
      <c r="B21" s="121" t="s">
        <v>1695</v>
      </c>
      <c r="C21" s="121"/>
      <c r="D21" s="121"/>
      <c r="E21" s="457"/>
      <c r="F21" s="457"/>
      <c r="G21" s="457"/>
      <c r="H21" s="457"/>
      <c r="I21" s="434">
        <f t="shared" si="1"/>
        <v>0</v>
      </c>
      <c r="J21" s="457"/>
      <c r="K21" s="457"/>
      <c r="L21" s="457"/>
      <c r="M21" s="457"/>
      <c r="N21" s="457"/>
      <c r="O21" s="457"/>
      <c r="P21" s="436">
        <f t="shared" si="2"/>
        <v>0</v>
      </c>
    </row>
    <row r="22" spans="1:16" ht="12.75" customHeight="1" thickBot="1" x14ac:dyDescent="0.25">
      <c r="A22" s="264"/>
      <c r="B22" s="265"/>
      <c r="C22" s="265"/>
      <c r="D22" s="265"/>
      <c r="E22" s="429"/>
      <c r="F22" s="429"/>
      <c r="G22" s="429"/>
      <c r="H22" s="429"/>
      <c r="I22" s="425"/>
      <c r="J22" s="429"/>
      <c r="K22" s="429"/>
      <c r="L22" s="429"/>
      <c r="M22" s="429"/>
      <c r="N22" s="429"/>
      <c r="O22" s="429"/>
      <c r="P22" s="426"/>
    </row>
    <row r="23" spans="1:16" s="184" customFormat="1" ht="12.75" customHeight="1" thickBot="1" x14ac:dyDescent="0.25">
      <c r="A23" s="492"/>
      <c r="B23" s="178" t="s">
        <v>1631</v>
      </c>
      <c r="C23" s="178"/>
      <c r="D23" s="178"/>
      <c r="E23" s="417">
        <f>E13+E18+E19+E20+E21</f>
        <v>0</v>
      </c>
      <c r="F23" s="417">
        <f>F13+F18+F19+F20+F21</f>
        <v>0</v>
      </c>
      <c r="G23" s="417">
        <f>G13+G18+G19+G20+G21</f>
        <v>0</v>
      </c>
      <c r="H23" s="417">
        <f>H13+H18+H19+H20+H21</f>
        <v>0</v>
      </c>
      <c r="I23" s="472">
        <f t="shared" si="1"/>
        <v>0</v>
      </c>
      <c r="J23" s="417">
        <f t="shared" ref="J23:O23" si="3">J13+J18+J19+J20+J21</f>
        <v>0</v>
      </c>
      <c r="K23" s="417">
        <f t="shared" si="3"/>
        <v>0</v>
      </c>
      <c r="L23" s="417">
        <f t="shared" si="3"/>
        <v>0</v>
      </c>
      <c r="M23" s="417">
        <f t="shared" si="3"/>
        <v>0</v>
      </c>
      <c r="N23" s="417">
        <f t="shared" si="3"/>
        <v>0</v>
      </c>
      <c r="O23" s="417">
        <f t="shared" si="3"/>
        <v>0</v>
      </c>
      <c r="P23" s="473">
        <f t="shared" si="2"/>
        <v>0</v>
      </c>
    </row>
    <row r="24" spans="1:16" ht="12.75" customHeight="1" x14ac:dyDescent="0.2">
      <c r="A24" s="173"/>
      <c r="B24" s="178"/>
      <c r="C24" s="178"/>
      <c r="D24" s="178"/>
      <c r="E24" s="413"/>
      <c r="F24" s="413"/>
      <c r="G24" s="413"/>
      <c r="H24" s="413"/>
      <c r="I24" s="415"/>
      <c r="J24" s="413"/>
      <c r="K24" s="413"/>
      <c r="L24" s="413"/>
      <c r="M24" s="413"/>
      <c r="N24" s="413"/>
      <c r="O24" s="413"/>
      <c r="P24" s="423"/>
    </row>
    <row r="25" spans="1:16" s="183" customFormat="1" ht="12.75" customHeight="1" x14ac:dyDescent="0.2">
      <c r="A25" s="172">
        <v>6</v>
      </c>
      <c r="B25" s="403" t="s">
        <v>1418</v>
      </c>
      <c r="C25" s="121"/>
      <c r="D25" s="121"/>
      <c r="E25" s="454"/>
      <c r="F25" s="454"/>
      <c r="G25" s="454"/>
      <c r="H25" s="454"/>
      <c r="I25" s="431">
        <f t="shared" si="1"/>
        <v>0</v>
      </c>
      <c r="J25" s="454"/>
      <c r="K25" s="454"/>
      <c r="L25" s="454"/>
      <c r="M25" s="454"/>
      <c r="N25" s="454"/>
      <c r="O25" s="454"/>
      <c r="P25" s="433">
        <f t="shared" si="2"/>
        <v>0</v>
      </c>
    </row>
    <row r="26" spans="1:16" s="183" customFormat="1" ht="12.75" customHeight="1" x14ac:dyDescent="0.2">
      <c r="A26" s="172">
        <v>7</v>
      </c>
      <c r="B26" s="403" t="s">
        <v>1419</v>
      </c>
      <c r="C26" s="121"/>
      <c r="D26" s="121"/>
      <c r="E26" s="457"/>
      <c r="F26" s="457"/>
      <c r="G26" s="457"/>
      <c r="H26" s="457"/>
      <c r="I26" s="434">
        <f t="shared" si="1"/>
        <v>0</v>
      </c>
      <c r="J26" s="457"/>
      <c r="K26" s="457"/>
      <c r="L26" s="457"/>
      <c r="M26" s="457"/>
      <c r="N26" s="457"/>
      <c r="O26" s="457"/>
      <c r="P26" s="436">
        <f t="shared" si="2"/>
        <v>0</v>
      </c>
    </row>
    <row r="27" spans="1:16" s="183" customFormat="1" ht="12.75" customHeight="1" x14ac:dyDescent="0.2">
      <c r="A27" s="172">
        <v>8</v>
      </c>
      <c r="B27" s="403" t="s">
        <v>1696</v>
      </c>
      <c r="C27" s="121"/>
      <c r="D27" s="121"/>
      <c r="E27" s="457"/>
      <c r="F27" s="457"/>
      <c r="G27" s="457"/>
      <c r="H27" s="457"/>
      <c r="I27" s="434">
        <f t="shared" si="1"/>
        <v>0</v>
      </c>
      <c r="J27" s="457"/>
      <c r="K27" s="457"/>
      <c r="L27" s="457"/>
      <c r="M27" s="457"/>
      <c r="N27" s="457"/>
      <c r="O27" s="457"/>
      <c r="P27" s="436">
        <f t="shared" si="2"/>
        <v>0</v>
      </c>
    </row>
    <row r="28" spans="1:16" ht="12.75" customHeight="1" thickBot="1" x14ac:dyDescent="0.25">
      <c r="A28" s="172"/>
      <c r="B28" s="121"/>
      <c r="C28" s="121"/>
      <c r="D28" s="121"/>
      <c r="E28" s="429"/>
      <c r="F28" s="429"/>
      <c r="G28" s="429"/>
      <c r="H28" s="429"/>
      <c r="I28" s="425"/>
      <c r="J28" s="429"/>
      <c r="K28" s="429"/>
      <c r="L28" s="429"/>
      <c r="M28" s="429"/>
      <c r="N28" s="429"/>
      <c r="O28" s="429"/>
      <c r="P28" s="426"/>
    </row>
    <row r="29" spans="1:16" ht="12.75" customHeight="1" thickBot="1" x14ac:dyDescent="0.25">
      <c r="A29" s="492"/>
      <c r="B29" s="178" t="s">
        <v>1632</v>
      </c>
      <c r="C29" s="178"/>
      <c r="D29" s="178"/>
      <c r="E29" s="417">
        <f>E25+E26+E27</f>
        <v>0</v>
      </c>
      <c r="F29" s="417">
        <f>F25+F26+F27</f>
        <v>0</v>
      </c>
      <c r="G29" s="417">
        <f>G25+G26+G27</f>
        <v>0</v>
      </c>
      <c r="H29" s="417">
        <f>H25+H26+H27</f>
        <v>0</v>
      </c>
      <c r="I29" s="472">
        <f t="shared" si="1"/>
        <v>0</v>
      </c>
      <c r="J29" s="417">
        <f t="shared" ref="J29:O29" si="4">J25+J26+J27</f>
        <v>0</v>
      </c>
      <c r="K29" s="417">
        <f t="shared" si="4"/>
        <v>0</v>
      </c>
      <c r="L29" s="417">
        <f t="shared" si="4"/>
        <v>0</v>
      </c>
      <c r="M29" s="417">
        <f t="shared" si="4"/>
        <v>0</v>
      </c>
      <c r="N29" s="417">
        <f t="shared" si="4"/>
        <v>0</v>
      </c>
      <c r="O29" s="417">
        <f t="shared" si="4"/>
        <v>0</v>
      </c>
      <c r="P29" s="473">
        <f t="shared" si="2"/>
        <v>0</v>
      </c>
    </row>
    <row r="30" spans="1:16" ht="12.75" customHeight="1" x14ac:dyDescent="0.2">
      <c r="A30" s="172"/>
      <c r="B30" s="121"/>
      <c r="C30" s="121"/>
      <c r="D30" s="178"/>
      <c r="E30" s="420"/>
      <c r="F30" s="420"/>
      <c r="G30" s="420"/>
      <c r="H30" s="420"/>
      <c r="I30" s="415"/>
      <c r="J30" s="420"/>
      <c r="K30" s="420"/>
      <c r="L30" s="420"/>
      <c r="M30" s="420"/>
      <c r="N30" s="420"/>
      <c r="O30" s="420"/>
      <c r="P30" s="423"/>
    </row>
    <row r="31" spans="1:16" ht="12.75" customHeight="1" x14ac:dyDescent="0.2">
      <c r="A31" s="172">
        <v>9</v>
      </c>
      <c r="B31" s="121" t="s">
        <v>1997</v>
      </c>
      <c r="C31" s="121"/>
      <c r="D31" s="121"/>
      <c r="E31" s="462">
        <f>E32+E33+E34+E35</f>
        <v>0</v>
      </c>
      <c r="F31" s="462">
        <f>F32+F33+F34+F35</f>
        <v>0</v>
      </c>
      <c r="G31" s="462">
        <f>G32+G33+G34+G35</f>
        <v>0</v>
      </c>
      <c r="H31" s="462">
        <f>H32+H33+H34+H35</f>
        <v>0</v>
      </c>
      <c r="I31" s="434">
        <f t="shared" si="1"/>
        <v>0</v>
      </c>
      <c r="J31" s="462">
        <f t="shared" ref="J31:O31" si="5">J32+J33+J34+J35</f>
        <v>0</v>
      </c>
      <c r="K31" s="462">
        <f t="shared" si="5"/>
        <v>0</v>
      </c>
      <c r="L31" s="462">
        <f t="shared" si="5"/>
        <v>0</v>
      </c>
      <c r="M31" s="462">
        <f t="shared" si="5"/>
        <v>0</v>
      </c>
      <c r="N31" s="462">
        <f t="shared" si="5"/>
        <v>0</v>
      </c>
      <c r="O31" s="462">
        <f t="shared" si="5"/>
        <v>0</v>
      </c>
      <c r="P31" s="436">
        <f t="shared" si="2"/>
        <v>0</v>
      </c>
    </row>
    <row r="32" spans="1:16" ht="12.75" customHeight="1" x14ac:dyDescent="0.2">
      <c r="A32" s="172"/>
      <c r="B32" s="271" t="s">
        <v>248</v>
      </c>
      <c r="C32" s="121" t="s">
        <v>1227</v>
      </c>
      <c r="D32" s="121"/>
      <c r="E32" s="462"/>
      <c r="F32" s="462"/>
      <c r="G32" s="462"/>
      <c r="H32" s="462"/>
      <c r="I32" s="434">
        <f t="shared" si="1"/>
        <v>0</v>
      </c>
      <c r="J32" s="462"/>
      <c r="K32" s="462"/>
      <c r="L32" s="462"/>
      <c r="M32" s="462"/>
      <c r="N32" s="462"/>
      <c r="O32" s="462"/>
      <c r="P32" s="436">
        <f t="shared" si="2"/>
        <v>0</v>
      </c>
    </row>
    <row r="33" spans="1:16" ht="12.75" customHeight="1" x14ac:dyDescent="0.2">
      <c r="A33" s="172"/>
      <c r="B33" s="271" t="s">
        <v>249</v>
      </c>
      <c r="C33" s="121" t="s">
        <v>1228</v>
      </c>
      <c r="D33" s="121"/>
      <c r="E33" s="462"/>
      <c r="F33" s="462"/>
      <c r="G33" s="462"/>
      <c r="H33" s="462"/>
      <c r="I33" s="434">
        <f t="shared" si="1"/>
        <v>0</v>
      </c>
      <c r="J33" s="462"/>
      <c r="K33" s="462"/>
      <c r="L33" s="462"/>
      <c r="M33" s="462"/>
      <c r="N33" s="462"/>
      <c r="O33" s="462"/>
      <c r="P33" s="436">
        <f t="shared" si="2"/>
        <v>0</v>
      </c>
    </row>
    <row r="34" spans="1:16" ht="12.75" customHeight="1" x14ac:dyDescent="0.2">
      <c r="A34" s="172"/>
      <c r="B34" s="271" t="s">
        <v>250</v>
      </c>
      <c r="C34" s="121" t="s">
        <v>1229</v>
      </c>
      <c r="D34" s="121"/>
      <c r="E34" s="462"/>
      <c r="F34" s="462"/>
      <c r="G34" s="462"/>
      <c r="H34" s="462"/>
      <c r="I34" s="434">
        <f t="shared" si="1"/>
        <v>0</v>
      </c>
      <c r="J34" s="462"/>
      <c r="K34" s="462"/>
      <c r="L34" s="462"/>
      <c r="M34" s="462"/>
      <c r="N34" s="462"/>
      <c r="O34" s="462"/>
      <c r="P34" s="436">
        <f t="shared" si="2"/>
        <v>0</v>
      </c>
    </row>
    <row r="35" spans="1:16" ht="12.75" customHeight="1" x14ac:dyDescent="0.2">
      <c r="A35" s="172"/>
      <c r="B35" s="271" t="s">
        <v>456</v>
      </c>
      <c r="C35" s="121" t="s">
        <v>1203</v>
      </c>
      <c r="D35" s="121"/>
      <c r="E35" s="434">
        <f>E36+E37</f>
        <v>0</v>
      </c>
      <c r="F35" s="434">
        <f>F36+F37</f>
        <v>0</v>
      </c>
      <c r="G35" s="434">
        <f>G36+G37</f>
        <v>0</v>
      </c>
      <c r="H35" s="434">
        <f>H36+H37</f>
        <v>0</v>
      </c>
      <c r="I35" s="434">
        <f t="shared" si="1"/>
        <v>0</v>
      </c>
      <c r="J35" s="462"/>
      <c r="K35" s="462"/>
      <c r="L35" s="462"/>
      <c r="M35" s="462"/>
      <c r="N35" s="462"/>
      <c r="O35" s="462"/>
      <c r="P35" s="436">
        <f t="shared" si="2"/>
        <v>0</v>
      </c>
    </row>
    <row r="36" spans="1:16" ht="12.75" customHeight="1" x14ac:dyDescent="0.2">
      <c r="A36" s="173"/>
      <c r="B36" s="178"/>
      <c r="C36" s="121" t="s">
        <v>1223</v>
      </c>
      <c r="D36" s="121" t="s">
        <v>1225</v>
      </c>
      <c r="E36" s="462"/>
      <c r="F36" s="462"/>
      <c r="G36" s="462"/>
      <c r="H36" s="462"/>
      <c r="I36" s="434">
        <f t="shared" si="1"/>
        <v>0</v>
      </c>
      <c r="J36" s="462"/>
      <c r="K36" s="462"/>
      <c r="L36" s="462"/>
      <c r="M36" s="462"/>
      <c r="N36" s="462"/>
      <c r="O36" s="462"/>
      <c r="P36" s="436">
        <f t="shared" si="2"/>
        <v>0</v>
      </c>
    </row>
    <row r="37" spans="1:16" ht="12.75" customHeight="1" x14ac:dyDescent="0.2">
      <c r="A37" s="173"/>
      <c r="B37" s="178"/>
      <c r="C37" s="121" t="s">
        <v>1224</v>
      </c>
      <c r="D37" s="121" t="s">
        <v>1226</v>
      </c>
      <c r="E37" s="457"/>
      <c r="F37" s="457"/>
      <c r="G37" s="457"/>
      <c r="H37" s="457"/>
      <c r="I37" s="434">
        <f t="shared" si="1"/>
        <v>0</v>
      </c>
      <c r="J37" s="457"/>
      <c r="K37" s="457"/>
      <c r="L37" s="457"/>
      <c r="M37" s="457"/>
      <c r="N37" s="457"/>
      <c r="O37" s="457"/>
      <c r="P37" s="436">
        <f t="shared" si="2"/>
        <v>0</v>
      </c>
    </row>
    <row r="38" spans="1:16" s="183" customFormat="1" ht="12.75" customHeight="1" x14ac:dyDescent="0.2">
      <c r="A38" s="172">
        <v>10</v>
      </c>
      <c r="B38" s="121" t="s">
        <v>1182</v>
      </c>
      <c r="C38" s="121"/>
      <c r="D38" s="121"/>
      <c r="E38" s="457">
        <f>SUM(E39:E42)</f>
        <v>0</v>
      </c>
      <c r="F38" s="457">
        <f>SUM(F39:F42)</f>
        <v>0</v>
      </c>
      <c r="G38" s="457">
        <f>SUM(G39:G42)</f>
        <v>0</v>
      </c>
      <c r="H38" s="457">
        <f>SUM(H39:H42)</f>
        <v>0</v>
      </c>
      <c r="I38" s="434">
        <f t="shared" si="1"/>
        <v>0</v>
      </c>
      <c r="J38" s="457">
        <f t="shared" ref="J38:O38" si="6">SUM(J39:J42)</f>
        <v>0</v>
      </c>
      <c r="K38" s="457">
        <f t="shared" si="6"/>
        <v>0</v>
      </c>
      <c r="L38" s="457">
        <f t="shared" si="6"/>
        <v>0</v>
      </c>
      <c r="M38" s="457">
        <f t="shared" si="6"/>
        <v>0</v>
      </c>
      <c r="N38" s="457">
        <f t="shared" si="6"/>
        <v>0</v>
      </c>
      <c r="O38" s="457">
        <f t="shared" si="6"/>
        <v>0</v>
      </c>
      <c r="P38" s="436">
        <f t="shared" si="2"/>
        <v>0</v>
      </c>
    </row>
    <row r="39" spans="1:16" ht="12.75" customHeight="1" x14ac:dyDescent="0.2">
      <c r="A39" s="173"/>
      <c r="B39" s="271" t="s">
        <v>248</v>
      </c>
      <c r="C39" s="121" t="s">
        <v>1230</v>
      </c>
      <c r="D39" s="121"/>
      <c r="E39" s="434"/>
      <c r="F39" s="434"/>
      <c r="G39" s="434"/>
      <c r="H39" s="434"/>
      <c r="I39" s="434">
        <f t="shared" si="1"/>
        <v>0</v>
      </c>
      <c r="J39" s="434"/>
      <c r="K39" s="434"/>
      <c r="L39" s="434"/>
      <c r="M39" s="434"/>
      <c r="N39" s="434"/>
      <c r="O39" s="434"/>
      <c r="P39" s="436">
        <f t="shared" si="2"/>
        <v>0</v>
      </c>
    </row>
    <row r="40" spans="1:16" ht="12.75" customHeight="1" x14ac:dyDescent="0.2">
      <c r="A40" s="173"/>
      <c r="B40" s="271" t="s">
        <v>249</v>
      </c>
      <c r="C40" s="121" t="s">
        <v>1231</v>
      </c>
      <c r="D40" s="121"/>
      <c r="E40" s="434"/>
      <c r="F40" s="434"/>
      <c r="G40" s="434"/>
      <c r="H40" s="434"/>
      <c r="I40" s="434">
        <f t="shared" si="1"/>
        <v>0</v>
      </c>
      <c r="J40" s="434"/>
      <c r="K40" s="434"/>
      <c r="L40" s="434"/>
      <c r="M40" s="434"/>
      <c r="N40" s="434"/>
      <c r="O40" s="434"/>
      <c r="P40" s="436">
        <f t="shared" si="2"/>
        <v>0</v>
      </c>
    </row>
    <row r="41" spans="1:16" ht="12.75" customHeight="1" x14ac:dyDescent="0.2">
      <c r="A41" s="173"/>
      <c r="B41" s="271" t="s">
        <v>250</v>
      </c>
      <c r="C41" s="121" t="s">
        <v>1229</v>
      </c>
      <c r="D41" s="121"/>
      <c r="E41" s="434"/>
      <c r="F41" s="434"/>
      <c r="G41" s="434"/>
      <c r="H41" s="434"/>
      <c r="I41" s="434">
        <f t="shared" si="1"/>
        <v>0</v>
      </c>
      <c r="J41" s="434"/>
      <c r="K41" s="434"/>
      <c r="L41" s="434"/>
      <c r="M41" s="434"/>
      <c r="N41" s="434"/>
      <c r="O41" s="434"/>
      <c r="P41" s="436">
        <f t="shared" si="2"/>
        <v>0</v>
      </c>
    </row>
    <row r="42" spans="1:16" ht="12.75" customHeight="1" x14ac:dyDescent="0.2">
      <c r="A42" s="173"/>
      <c r="B42" s="271" t="s">
        <v>456</v>
      </c>
      <c r="C42" s="121" t="s">
        <v>1188</v>
      </c>
      <c r="D42" s="121"/>
      <c r="E42" s="434"/>
      <c r="F42" s="434"/>
      <c r="G42" s="434"/>
      <c r="H42" s="434"/>
      <c r="I42" s="434">
        <f t="shared" si="1"/>
        <v>0</v>
      </c>
      <c r="J42" s="434"/>
      <c r="K42" s="434"/>
      <c r="L42" s="434"/>
      <c r="M42" s="434"/>
      <c r="N42" s="434"/>
      <c r="O42" s="434"/>
      <c r="P42" s="436">
        <f t="shared" si="2"/>
        <v>0</v>
      </c>
    </row>
    <row r="43" spans="1:16" s="183" customFormat="1" ht="12.75" customHeight="1" x14ac:dyDescent="0.2">
      <c r="A43" s="172">
        <v>11</v>
      </c>
      <c r="B43" s="121" t="s">
        <v>1697</v>
      </c>
      <c r="C43" s="121"/>
      <c r="D43" s="121"/>
      <c r="E43" s="457">
        <f>SUM(E44:E46)</f>
        <v>0</v>
      </c>
      <c r="F43" s="457">
        <f>SUM(F44:F46)</f>
        <v>0</v>
      </c>
      <c r="G43" s="457">
        <f>SUM(G44:G46)</f>
        <v>0</v>
      </c>
      <c r="H43" s="457">
        <f>SUM(H44:H46)</f>
        <v>0</v>
      </c>
      <c r="I43" s="434">
        <f t="shared" si="1"/>
        <v>0</v>
      </c>
      <c r="J43" s="457">
        <f t="shared" ref="J43:O43" si="7">SUM(J44:J46)</f>
        <v>0</v>
      </c>
      <c r="K43" s="457">
        <f t="shared" si="7"/>
        <v>0</v>
      </c>
      <c r="L43" s="457">
        <f t="shared" si="7"/>
        <v>0</v>
      </c>
      <c r="M43" s="457">
        <f t="shared" si="7"/>
        <v>0</v>
      </c>
      <c r="N43" s="457">
        <f t="shared" si="7"/>
        <v>0</v>
      </c>
      <c r="O43" s="457">
        <f t="shared" si="7"/>
        <v>0</v>
      </c>
      <c r="P43" s="436">
        <f t="shared" si="2"/>
        <v>0</v>
      </c>
    </row>
    <row r="44" spans="1:16" ht="12.75" customHeight="1" x14ac:dyDescent="0.2">
      <c r="A44" s="173"/>
      <c r="B44" s="121" t="s">
        <v>248</v>
      </c>
      <c r="C44" s="121" t="s">
        <v>467</v>
      </c>
      <c r="D44" s="121"/>
      <c r="E44" s="434"/>
      <c r="F44" s="434"/>
      <c r="G44" s="434"/>
      <c r="H44" s="434"/>
      <c r="I44" s="434">
        <f t="shared" si="1"/>
        <v>0</v>
      </c>
      <c r="J44" s="434"/>
      <c r="K44" s="434"/>
      <c r="L44" s="434"/>
      <c r="M44" s="434"/>
      <c r="N44" s="434"/>
      <c r="O44" s="434"/>
      <c r="P44" s="436">
        <f t="shared" si="2"/>
        <v>0</v>
      </c>
    </row>
    <row r="45" spans="1:16" ht="12.75" customHeight="1" x14ac:dyDescent="0.2">
      <c r="A45" s="173"/>
      <c r="B45" s="121" t="s">
        <v>249</v>
      </c>
      <c r="C45" s="121" t="s">
        <v>1190</v>
      </c>
      <c r="D45" s="121"/>
      <c r="E45" s="434"/>
      <c r="F45" s="434"/>
      <c r="G45" s="434"/>
      <c r="H45" s="434"/>
      <c r="I45" s="434">
        <f t="shared" si="1"/>
        <v>0</v>
      </c>
      <c r="J45" s="434"/>
      <c r="K45" s="434"/>
      <c r="L45" s="434"/>
      <c r="M45" s="434"/>
      <c r="N45" s="434"/>
      <c r="O45" s="434"/>
      <c r="P45" s="436">
        <f t="shared" si="2"/>
        <v>0</v>
      </c>
    </row>
    <row r="46" spans="1:16" ht="12.75" customHeight="1" x14ac:dyDescent="0.2">
      <c r="A46" s="173"/>
      <c r="B46" s="121" t="s">
        <v>250</v>
      </c>
      <c r="C46" s="121" t="s">
        <v>1232</v>
      </c>
      <c r="D46" s="121"/>
      <c r="E46" s="434"/>
      <c r="F46" s="434"/>
      <c r="G46" s="434"/>
      <c r="H46" s="434"/>
      <c r="I46" s="434">
        <f t="shared" si="1"/>
        <v>0</v>
      </c>
      <c r="J46" s="434"/>
      <c r="K46" s="434"/>
      <c r="L46" s="434"/>
      <c r="M46" s="434"/>
      <c r="N46" s="434"/>
      <c r="O46" s="434"/>
      <c r="P46" s="436">
        <f t="shared" si="2"/>
        <v>0</v>
      </c>
    </row>
    <row r="47" spans="1:16" s="183" customFormat="1" ht="12.75" customHeight="1" x14ac:dyDescent="0.2">
      <c r="A47" s="172">
        <v>12</v>
      </c>
      <c r="B47" s="121" t="s">
        <v>1184</v>
      </c>
      <c r="C47" s="121"/>
      <c r="D47" s="121"/>
      <c r="E47" s="457">
        <f>E48+E55+E62+E69</f>
        <v>0</v>
      </c>
      <c r="F47" s="457">
        <f>F48+F55+F62+F69</f>
        <v>0</v>
      </c>
      <c r="G47" s="457">
        <f>G48+G55+G62+G69</f>
        <v>0</v>
      </c>
      <c r="H47" s="457">
        <f>H48+H55+H62+H69</f>
        <v>0</v>
      </c>
      <c r="I47" s="434">
        <f t="shared" si="1"/>
        <v>0</v>
      </c>
      <c r="J47" s="457">
        <f t="shared" ref="J47:O47" si="8">J48+J55+J62+J69</f>
        <v>0</v>
      </c>
      <c r="K47" s="457">
        <f t="shared" si="8"/>
        <v>0</v>
      </c>
      <c r="L47" s="457">
        <f t="shared" si="8"/>
        <v>0</v>
      </c>
      <c r="M47" s="457">
        <f t="shared" si="8"/>
        <v>0</v>
      </c>
      <c r="N47" s="457">
        <f t="shared" si="8"/>
        <v>0</v>
      </c>
      <c r="O47" s="457">
        <f t="shared" si="8"/>
        <v>0</v>
      </c>
      <c r="P47" s="436">
        <f t="shared" si="2"/>
        <v>0</v>
      </c>
    </row>
    <row r="48" spans="1:16" s="183" customFormat="1" ht="12.75" customHeight="1" x14ac:dyDescent="0.2">
      <c r="A48" s="173"/>
      <c r="B48" s="121" t="s">
        <v>248</v>
      </c>
      <c r="C48" s="121" t="s">
        <v>1185</v>
      </c>
      <c r="D48" s="248"/>
      <c r="E48" s="457">
        <f>SUM(E49:E54)</f>
        <v>0</v>
      </c>
      <c r="F48" s="457">
        <f>SUM(F49:F54)</f>
        <v>0</v>
      </c>
      <c r="G48" s="457">
        <f>SUM(G49:G54)</f>
        <v>0</v>
      </c>
      <c r="H48" s="457">
        <f>SUM(H49:H54)</f>
        <v>0</v>
      </c>
      <c r="I48" s="434">
        <f t="shared" si="1"/>
        <v>0</v>
      </c>
      <c r="J48" s="457">
        <f t="shared" ref="J48:O48" si="9">SUM(J49:J54)</f>
        <v>0</v>
      </c>
      <c r="K48" s="457">
        <f t="shared" si="9"/>
        <v>0</v>
      </c>
      <c r="L48" s="457">
        <f t="shared" si="9"/>
        <v>0</v>
      </c>
      <c r="M48" s="457">
        <f t="shared" si="9"/>
        <v>0</v>
      </c>
      <c r="N48" s="457">
        <f t="shared" si="9"/>
        <v>0</v>
      </c>
      <c r="O48" s="457">
        <f t="shared" si="9"/>
        <v>0</v>
      </c>
      <c r="P48" s="436">
        <f t="shared" si="2"/>
        <v>0</v>
      </c>
    </row>
    <row r="49" spans="1:16" s="183" customFormat="1" ht="12.75" customHeight="1" x14ac:dyDescent="0.2">
      <c r="A49" s="173"/>
      <c r="B49" s="121"/>
      <c r="C49" s="121" t="s">
        <v>1242</v>
      </c>
      <c r="D49" s="411" t="s">
        <v>1233</v>
      </c>
      <c r="E49" s="434"/>
      <c r="F49" s="434"/>
      <c r="G49" s="434"/>
      <c r="H49" s="434"/>
      <c r="I49" s="434">
        <f t="shared" si="1"/>
        <v>0</v>
      </c>
      <c r="J49" s="434"/>
      <c r="K49" s="434"/>
      <c r="L49" s="434"/>
      <c r="M49" s="434"/>
      <c r="N49" s="434"/>
      <c r="O49" s="434"/>
      <c r="P49" s="436">
        <f t="shared" si="2"/>
        <v>0</v>
      </c>
    </row>
    <row r="50" spans="1:16" s="183" customFormat="1" ht="12.75" customHeight="1" x14ac:dyDescent="0.2">
      <c r="A50" s="173"/>
      <c r="B50" s="121"/>
      <c r="C50" s="121" t="s">
        <v>1243</v>
      </c>
      <c r="D50" s="121" t="s">
        <v>1234</v>
      </c>
      <c r="E50" s="434"/>
      <c r="F50" s="434"/>
      <c r="G50" s="434"/>
      <c r="H50" s="434"/>
      <c r="I50" s="434">
        <f t="shared" si="1"/>
        <v>0</v>
      </c>
      <c r="J50" s="434"/>
      <c r="K50" s="434"/>
      <c r="L50" s="434"/>
      <c r="M50" s="434"/>
      <c r="N50" s="434"/>
      <c r="O50" s="434"/>
      <c r="P50" s="436">
        <f t="shared" si="2"/>
        <v>0</v>
      </c>
    </row>
    <row r="51" spans="1:16" s="183" customFormat="1" ht="12.75" customHeight="1" x14ac:dyDescent="0.2">
      <c r="A51" s="173"/>
      <c r="B51" s="121"/>
      <c r="C51" s="121" t="s">
        <v>1244</v>
      </c>
      <c r="D51" s="121" t="s">
        <v>1235</v>
      </c>
      <c r="E51" s="434"/>
      <c r="F51" s="434"/>
      <c r="G51" s="434"/>
      <c r="H51" s="434"/>
      <c r="I51" s="434">
        <f t="shared" si="1"/>
        <v>0</v>
      </c>
      <c r="J51" s="434"/>
      <c r="K51" s="434"/>
      <c r="L51" s="434"/>
      <c r="M51" s="434"/>
      <c r="N51" s="434"/>
      <c r="O51" s="434"/>
      <c r="P51" s="436">
        <f t="shared" si="2"/>
        <v>0</v>
      </c>
    </row>
    <row r="52" spans="1:16" s="183" customFormat="1" ht="12.75" customHeight="1" x14ac:dyDescent="0.2">
      <c r="A52" s="173"/>
      <c r="B52" s="121"/>
      <c r="C52" s="121" t="s">
        <v>1245</v>
      </c>
      <c r="D52" s="121" t="s">
        <v>1236</v>
      </c>
      <c r="E52" s="434"/>
      <c r="F52" s="434"/>
      <c r="G52" s="434"/>
      <c r="H52" s="434"/>
      <c r="I52" s="434">
        <f t="shared" si="1"/>
        <v>0</v>
      </c>
      <c r="J52" s="434"/>
      <c r="K52" s="434"/>
      <c r="L52" s="434"/>
      <c r="M52" s="434"/>
      <c r="N52" s="434"/>
      <c r="O52" s="434"/>
      <c r="P52" s="436">
        <f t="shared" si="2"/>
        <v>0</v>
      </c>
    </row>
    <row r="53" spans="1:16" s="183" customFormat="1" ht="12.75" customHeight="1" x14ac:dyDescent="0.2">
      <c r="A53" s="173"/>
      <c r="B53" s="121"/>
      <c r="C53" s="121" t="s">
        <v>1246</v>
      </c>
      <c r="D53" s="121" t="s">
        <v>1237</v>
      </c>
      <c r="E53" s="434"/>
      <c r="F53" s="434"/>
      <c r="G53" s="434"/>
      <c r="H53" s="434"/>
      <c r="I53" s="434">
        <f t="shared" si="1"/>
        <v>0</v>
      </c>
      <c r="J53" s="434"/>
      <c r="K53" s="434"/>
      <c r="L53" s="434"/>
      <c r="M53" s="434"/>
      <c r="N53" s="434"/>
      <c r="O53" s="434"/>
      <c r="P53" s="436">
        <f t="shared" si="2"/>
        <v>0</v>
      </c>
    </row>
    <row r="54" spans="1:16" s="183" customFormat="1" ht="12.75" customHeight="1" x14ac:dyDescent="0.2">
      <c r="A54" s="173"/>
      <c r="B54" s="121"/>
      <c r="C54" s="121" t="s">
        <v>1247</v>
      </c>
      <c r="D54" s="121" t="s">
        <v>46</v>
      </c>
      <c r="E54" s="434"/>
      <c r="F54" s="434"/>
      <c r="G54" s="434"/>
      <c r="H54" s="434"/>
      <c r="I54" s="434">
        <f t="shared" si="1"/>
        <v>0</v>
      </c>
      <c r="J54" s="434"/>
      <c r="K54" s="434"/>
      <c r="L54" s="434"/>
      <c r="M54" s="434"/>
      <c r="N54" s="434"/>
      <c r="O54" s="434"/>
      <c r="P54" s="436">
        <f t="shared" si="2"/>
        <v>0</v>
      </c>
    </row>
    <row r="55" spans="1:16" s="183" customFormat="1" ht="12.75" customHeight="1" x14ac:dyDescent="0.2">
      <c r="A55" s="173"/>
      <c r="B55" s="121" t="s">
        <v>249</v>
      </c>
      <c r="C55" s="121" t="s">
        <v>1186</v>
      </c>
      <c r="D55" s="121"/>
      <c r="E55" s="457">
        <f t="shared" ref="E55:O55" si="10">SUM(E56:E61)</f>
        <v>0</v>
      </c>
      <c r="F55" s="457">
        <f t="shared" si="10"/>
        <v>0</v>
      </c>
      <c r="G55" s="457">
        <f t="shared" si="10"/>
        <v>0</v>
      </c>
      <c r="H55" s="457">
        <f t="shared" si="10"/>
        <v>0</v>
      </c>
      <c r="I55" s="434">
        <f t="shared" si="1"/>
        <v>0</v>
      </c>
      <c r="J55" s="457">
        <f t="shared" si="10"/>
        <v>0</v>
      </c>
      <c r="K55" s="457">
        <f t="shared" si="10"/>
        <v>0</v>
      </c>
      <c r="L55" s="457">
        <f t="shared" si="10"/>
        <v>0</v>
      </c>
      <c r="M55" s="457">
        <f t="shared" si="10"/>
        <v>0</v>
      </c>
      <c r="N55" s="457">
        <f t="shared" si="10"/>
        <v>0</v>
      </c>
      <c r="O55" s="457">
        <f t="shared" si="10"/>
        <v>0</v>
      </c>
      <c r="P55" s="436">
        <f t="shared" si="2"/>
        <v>0</v>
      </c>
    </row>
    <row r="56" spans="1:16" s="183" customFormat="1" ht="12.75" customHeight="1" x14ac:dyDescent="0.2">
      <c r="A56" s="173"/>
      <c r="B56" s="121"/>
      <c r="C56" s="121" t="s">
        <v>1248</v>
      </c>
      <c r="D56" s="411" t="s">
        <v>1233</v>
      </c>
      <c r="E56" s="434"/>
      <c r="F56" s="434"/>
      <c r="G56" s="434"/>
      <c r="H56" s="434"/>
      <c r="I56" s="434">
        <f t="shared" si="1"/>
        <v>0</v>
      </c>
      <c r="J56" s="434"/>
      <c r="K56" s="434"/>
      <c r="L56" s="434"/>
      <c r="M56" s="434"/>
      <c r="N56" s="434"/>
      <c r="O56" s="434"/>
      <c r="P56" s="436">
        <f t="shared" si="2"/>
        <v>0</v>
      </c>
    </row>
    <row r="57" spans="1:16" s="183" customFormat="1" ht="12.75" customHeight="1" x14ac:dyDescent="0.2">
      <c r="A57" s="173"/>
      <c r="B57" s="121"/>
      <c r="C57" s="121" t="s">
        <v>1249</v>
      </c>
      <c r="D57" s="121" t="s">
        <v>1234</v>
      </c>
      <c r="E57" s="434"/>
      <c r="F57" s="434"/>
      <c r="G57" s="434"/>
      <c r="H57" s="434"/>
      <c r="I57" s="434">
        <f t="shared" si="1"/>
        <v>0</v>
      </c>
      <c r="J57" s="434"/>
      <c r="K57" s="434"/>
      <c r="L57" s="434"/>
      <c r="M57" s="434"/>
      <c r="N57" s="434"/>
      <c r="O57" s="434"/>
      <c r="P57" s="436">
        <f t="shared" si="2"/>
        <v>0</v>
      </c>
    </row>
    <row r="58" spans="1:16" s="183" customFormat="1" ht="12.75" customHeight="1" x14ac:dyDescent="0.2">
      <c r="A58" s="173"/>
      <c r="B58" s="121"/>
      <c r="C58" s="121" t="s">
        <v>1250</v>
      </c>
      <c r="D58" s="121" t="s">
        <v>1235</v>
      </c>
      <c r="E58" s="434"/>
      <c r="F58" s="434"/>
      <c r="G58" s="434"/>
      <c r="H58" s="434"/>
      <c r="I58" s="434">
        <f t="shared" si="1"/>
        <v>0</v>
      </c>
      <c r="J58" s="434"/>
      <c r="K58" s="434"/>
      <c r="L58" s="434"/>
      <c r="M58" s="434"/>
      <c r="N58" s="434"/>
      <c r="O58" s="434"/>
      <c r="P58" s="436">
        <f t="shared" si="2"/>
        <v>0</v>
      </c>
    </row>
    <row r="59" spans="1:16" s="183" customFormat="1" ht="12.75" customHeight="1" x14ac:dyDescent="0.2">
      <c r="A59" s="173"/>
      <c r="B59" s="121"/>
      <c r="C59" s="121" t="s">
        <v>1251</v>
      </c>
      <c r="D59" s="121" t="s">
        <v>1236</v>
      </c>
      <c r="E59" s="434"/>
      <c r="F59" s="434"/>
      <c r="G59" s="434"/>
      <c r="H59" s="434"/>
      <c r="I59" s="434">
        <f t="shared" si="1"/>
        <v>0</v>
      </c>
      <c r="J59" s="434"/>
      <c r="K59" s="434"/>
      <c r="L59" s="434"/>
      <c r="M59" s="434"/>
      <c r="N59" s="434"/>
      <c r="O59" s="434"/>
      <c r="P59" s="436">
        <f t="shared" si="2"/>
        <v>0</v>
      </c>
    </row>
    <row r="60" spans="1:16" s="183" customFormat="1" ht="12.75" customHeight="1" x14ac:dyDescent="0.2">
      <c r="A60" s="173"/>
      <c r="B60" s="121"/>
      <c r="C60" s="121" t="s">
        <v>1252</v>
      </c>
      <c r="D60" s="121" t="s">
        <v>1237</v>
      </c>
      <c r="E60" s="434"/>
      <c r="F60" s="434"/>
      <c r="G60" s="434"/>
      <c r="H60" s="434"/>
      <c r="I60" s="434">
        <f t="shared" si="1"/>
        <v>0</v>
      </c>
      <c r="J60" s="434"/>
      <c r="K60" s="434"/>
      <c r="L60" s="434"/>
      <c r="M60" s="434"/>
      <c r="N60" s="434"/>
      <c r="O60" s="434"/>
      <c r="P60" s="436">
        <f t="shared" si="2"/>
        <v>0</v>
      </c>
    </row>
    <row r="61" spans="1:16" s="183" customFormat="1" ht="12.75" customHeight="1" x14ac:dyDescent="0.2">
      <c r="A61" s="173"/>
      <c r="B61" s="121"/>
      <c r="C61" s="121" t="s">
        <v>1253</v>
      </c>
      <c r="D61" s="121" t="s">
        <v>46</v>
      </c>
      <c r="E61" s="434"/>
      <c r="F61" s="434"/>
      <c r="G61" s="434"/>
      <c r="H61" s="434"/>
      <c r="I61" s="434">
        <f t="shared" si="1"/>
        <v>0</v>
      </c>
      <c r="J61" s="434"/>
      <c r="K61" s="434"/>
      <c r="L61" s="434"/>
      <c r="M61" s="434"/>
      <c r="N61" s="434"/>
      <c r="O61" s="434"/>
      <c r="P61" s="436">
        <f t="shared" si="2"/>
        <v>0</v>
      </c>
    </row>
    <row r="62" spans="1:16" s="183" customFormat="1" ht="12.75" customHeight="1" x14ac:dyDescent="0.2">
      <c r="A62" s="173"/>
      <c r="B62" s="121" t="s">
        <v>250</v>
      </c>
      <c r="C62" s="121" t="s">
        <v>1187</v>
      </c>
      <c r="D62" s="121"/>
      <c r="E62" s="457">
        <f t="shared" ref="E62:O62" si="11">SUM(E63:E68)</f>
        <v>0</v>
      </c>
      <c r="F62" s="457">
        <f t="shared" si="11"/>
        <v>0</v>
      </c>
      <c r="G62" s="457">
        <f t="shared" si="11"/>
        <v>0</v>
      </c>
      <c r="H62" s="457">
        <f t="shared" si="11"/>
        <v>0</v>
      </c>
      <c r="I62" s="434">
        <f t="shared" si="1"/>
        <v>0</v>
      </c>
      <c r="J62" s="457">
        <f t="shared" si="11"/>
        <v>0</v>
      </c>
      <c r="K62" s="457">
        <f t="shared" si="11"/>
        <v>0</v>
      </c>
      <c r="L62" s="457">
        <f t="shared" si="11"/>
        <v>0</v>
      </c>
      <c r="M62" s="457">
        <f t="shared" si="11"/>
        <v>0</v>
      </c>
      <c r="N62" s="457">
        <f t="shared" si="11"/>
        <v>0</v>
      </c>
      <c r="O62" s="457">
        <f t="shared" si="11"/>
        <v>0</v>
      </c>
      <c r="P62" s="436">
        <f t="shared" si="2"/>
        <v>0</v>
      </c>
    </row>
    <row r="63" spans="1:16" s="183" customFormat="1" ht="12.75" customHeight="1" x14ac:dyDescent="0.2">
      <c r="A63" s="173"/>
      <c r="B63" s="121"/>
      <c r="C63" s="121" t="s">
        <v>1217</v>
      </c>
      <c r="D63" s="411" t="s">
        <v>1233</v>
      </c>
      <c r="E63" s="434"/>
      <c r="F63" s="434"/>
      <c r="G63" s="434"/>
      <c r="H63" s="434"/>
      <c r="I63" s="434">
        <f t="shared" si="1"/>
        <v>0</v>
      </c>
      <c r="J63" s="434"/>
      <c r="K63" s="434"/>
      <c r="L63" s="434"/>
      <c r="M63" s="434"/>
      <c r="N63" s="434"/>
      <c r="O63" s="434"/>
      <c r="P63" s="436">
        <f t="shared" si="2"/>
        <v>0</v>
      </c>
    </row>
    <row r="64" spans="1:16" s="183" customFormat="1" ht="12.75" customHeight="1" x14ac:dyDescent="0.2">
      <c r="A64" s="173"/>
      <c r="B64" s="121"/>
      <c r="C64" s="121" t="s">
        <v>1218</v>
      </c>
      <c r="D64" s="121" t="s">
        <v>1234</v>
      </c>
      <c r="E64" s="434"/>
      <c r="F64" s="434"/>
      <c r="G64" s="434"/>
      <c r="H64" s="434"/>
      <c r="I64" s="434">
        <f t="shared" si="1"/>
        <v>0</v>
      </c>
      <c r="J64" s="434"/>
      <c r="K64" s="434"/>
      <c r="L64" s="434"/>
      <c r="M64" s="434"/>
      <c r="N64" s="434"/>
      <c r="O64" s="434"/>
      <c r="P64" s="436">
        <f t="shared" si="2"/>
        <v>0</v>
      </c>
    </row>
    <row r="65" spans="1:16" s="183" customFormat="1" ht="12.75" customHeight="1" x14ac:dyDescent="0.2">
      <c r="A65" s="173"/>
      <c r="B65" s="121"/>
      <c r="C65" s="121" t="s">
        <v>1219</v>
      </c>
      <c r="D65" s="121" t="s">
        <v>1235</v>
      </c>
      <c r="E65" s="434"/>
      <c r="F65" s="434"/>
      <c r="G65" s="434"/>
      <c r="H65" s="434"/>
      <c r="I65" s="434">
        <f t="shared" si="1"/>
        <v>0</v>
      </c>
      <c r="J65" s="434"/>
      <c r="K65" s="434"/>
      <c r="L65" s="434"/>
      <c r="M65" s="434"/>
      <c r="N65" s="434"/>
      <c r="O65" s="434"/>
      <c r="P65" s="436">
        <f t="shared" si="2"/>
        <v>0</v>
      </c>
    </row>
    <row r="66" spans="1:16" s="183" customFormat="1" ht="12.75" customHeight="1" x14ac:dyDescent="0.2">
      <c r="A66" s="173"/>
      <c r="B66" s="121"/>
      <c r="C66" s="121" t="s">
        <v>1220</v>
      </c>
      <c r="D66" s="121" t="s">
        <v>1236</v>
      </c>
      <c r="E66" s="434"/>
      <c r="F66" s="434"/>
      <c r="G66" s="434"/>
      <c r="H66" s="434"/>
      <c r="I66" s="434">
        <f t="shared" si="1"/>
        <v>0</v>
      </c>
      <c r="J66" s="434"/>
      <c r="K66" s="434"/>
      <c r="L66" s="434"/>
      <c r="M66" s="434"/>
      <c r="N66" s="434"/>
      <c r="O66" s="434"/>
      <c r="P66" s="436">
        <f t="shared" si="2"/>
        <v>0</v>
      </c>
    </row>
    <row r="67" spans="1:16" s="183" customFormat="1" ht="12.75" customHeight="1" x14ac:dyDescent="0.2">
      <c r="A67" s="173"/>
      <c r="B67" s="121"/>
      <c r="C67" s="121" t="s">
        <v>1221</v>
      </c>
      <c r="D67" s="121" t="s">
        <v>1237</v>
      </c>
      <c r="E67" s="434"/>
      <c r="F67" s="434"/>
      <c r="G67" s="434"/>
      <c r="H67" s="434"/>
      <c r="I67" s="434">
        <f t="shared" si="1"/>
        <v>0</v>
      </c>
      <c r="J67" s="434"/>
      <c r="K67" s="434"/>
      <c r="L67" s="434"/>
      <c r="M67" s="434"/>
      <c r="N67" s="434"/>
      <c r="O67" s="434"/>
      <c r="P67" s="436">
        <f t="shared" si="2"/>
        <v>0</v>
      </c>
    </row>
    <row r="68" spans="1:16" s="183" customFormat="1" ht="12.75" customHeight="1" x14ac:dyDescent="0.2">
      <c r="A68" s="173"/>
      <c r="B68" s="121"/>
      <c r="C68" s="121" t="s">
        <v>1222</v>
      </c>
      <c r="D68" s="121" t="s">
        <v>46</v>
      </c>
      <c r="E68" s="434"/>
      <c r="F68" s="434"/>
      <c r="G68" s="434"/>
      <c r="H68" s="434"/>
      <c r="I68" s="434">
        <f t="shared" si="1"/>
        <v>0</v>
      </c>
      <c r="J68" s="434"/>
      <c r="K68" s="434"/>
      <c r="L68" s="434"/>
      <c r="M68" s="434"/>
      <c r="N68" s="434"/>
      <c r="O68" s="434"/>
      <c r="P68" s="436">
        <f t="shared" si="2"/>
        <v>0</v>
      </c>
    </row>
    <row r="69" spans="1:16" s="183" customFormat="1" ht="12.75" customHeight="1" x14ac:dyDescent="0.2">
      <c r="A69" s="173"/>
      <c r="B69" s="121" t="s">
        <v>456</v>
      </c>
      <c r="C69" s="121" t="s">
        <v>1188</v>
      </c>
      <c r="D69" s="121"/>
      <c r="E69" s="457">
        <f t="shared" ref="E69:O69" si="12">SUM(E70:E75)</f>
        <v>0</v>
      </c>
      <c r="F69" s="457">
        <f t="shared" si="12"/>
        <v>0</v>
      </c>
      <c r="G69" s="457">
        <f t="shared" si="12"/>
        <v>0</v>
      </c>
      <c r="H69" s="457">
        <f t="shared" si="12"/>
        <v>0</v>
      </c>
      <c r="I69" s="434">
        <f t="shared" ref="I69:I122" si="13">E69-F69-G69-H69</f>
        <v>0</v>
      </c>
      <c r="J69" s="457">
        <f t="shared" si="12"/>
        <v>0</v>
      </c>
      <c r="K69" s="457">
        <f t="shared" si="12"/>
        <v>0</v>
      </c>
      <c r="L69" s="457">
        <f t="shared" si="12"/>
        <v>0</v>
      </c>
      <c r="M69" s="457">
        <f t="shared" si="12"/>
        <v>0</v>
      </c>
      <c r="N69" s="457">
        <f t="shared" si="12"/>
        <v>0</v>
      </c>
      <c r="O69" s="457">
        <f t="shared" si="12"/>
        <v>0</v>
      </c>
      <c r="P69" s="436">
        <f t="shared" ref="P69:P122" si="14">I69+J69+K69+L69-M69-N69-O69</f>
        <v>0</v>
      </c>
    </row>
    <row r="70" spans="1:16" s="183" customFormat="1" ht="12.75" customHeight="1" x14ac:dyDescent="0.2">
      <c r="A70" s="173"/>
      <c r="B70" s="121"/>
      <c r="C70" s="121" t="s">
        <v>1223</v>
      </c>
      <c r="D70" s="411" t="s">
        <v>1233</v>
      </c>
      <c r="E70" s="434"/>
      <c r="F70" s="434"/>
      <c r="G70" s="434"/>
      <c r="H70" s="434"/>
      <c r="I70" s="434">
        <f t="shared" si="13"/>
        <v>0</v>
      </c>
      <c r="J70" s="434"/>
      <c r="K70" s="434"/>
      <c r="L70" s="434"/>
      <c r="M70" s="434"/>
      <c r="N70" s="434"/>
      <c r="O70" s="434"/>
      <c r="P70" s="436">
        <f t="shared" si="14"/>
        <v>0</v>
      </c>
    </row>
    <row r="71" spans="1:16" s="183" customFormat="1" ht="12.75" customHeight="1" x14ac:dyDescent="0.2">
      <c r="A71" s="173"/>
      <c r="B71" s="121"/>
      <c r="C71" s="121" t="s">
        <v>1224</v>
      </c>
      <c r="D71" s="121" t="s">
        <v>1234</v>
      </c>
      <c r="E71" s="434"/>
      <c r="F71" s="434"/>
      <c r="G71" s="434"/>
      <c r="H71" s="434"/>
      <c r="I71" s="434">
        <f t="shared" si="13"/>
        <v>0</v>
      </c>
      <c r="J71" s="434"/>
      <c r="K71" s="434"/>
      <c r="L71" s="434"/>
      <c r="M71" s="434"/>
      <c r="N71" s="434"/>
      <c r="O71" s="434"/>
      <c r="P71" s="436">
        <f t="shared" si="14"/>
        <v>0</v>
      </c>
    </row>
    <row r="72" spans="1:16" s="183" customFormat="1" ht="12.75" customHeight="1" x14ac:dyDescent="0.2">
      <c r="A72" s="173"/>
      <c r="B72" s="121"/>
      <c r="C72" s="121" t="s">
        <v>1238</v>
      </c>
      <c r="D72" s="121" t="s">
        <v>1235</v>
      </c>
      <c r="E72" s="434"/>
      <c r="F72" s="434"/>
      <c r="G72" s="434"/>
      <c r="H72" s="434"/>
      <c r="I72" s="434">
        <f t="shared" si="13"/>
        <v>0</v>
      </c>
      <c r="J72" s="434"/>
      <c r="K72" s="434"/>
      <c r="L72" s="434"/>
      <c r="M72" s="434"/>
      <c r="N72" s="434"/>
      <c r="O72" s="434"/>
      <c r="P72" s="436">
        <f t="shared" si="14"/>
        <v>0</v>
      </c>
    </row>
    <row r="73" spans="1:16" s="183" customFormat="1" ht="12.75" customHeight="1" x14ac:dyDescent="0.2">
      <c r="A73" s="173"/>
      <c r="B73" s="121"/>
      <c r="C73" s="121" t="s">
        <v>1239</v>
      </c>
      <c r="D73" s="121" t="s">
        <v>1236</v>
      </c>
      <c r="E73" s="434"/>
      <c r="F73" s="434"/>
      <c r="G73" s="434"/>
      <c r="H73" s="434"/>
      <c r="I73" s="434">
        <f t="shared" si="13"/>
        <v>0</v>
      </c>
      <c r="J73" s="434"/>
      <c r="K73" s="434"/>
      <c r="L73" s="434"/>
      <c r="M73" s="434"/>
      <c r="N73" s="434"/>
      <c r="O73" s="434"/>
      <c r="P73" s="436">
        <f t="shared" si="14"/>
        <v>0</v>
      </c>
    </row>
    <row r="74" spans="1:16" s="183" customFormat="1" ht="12.75" customHeight="1" x14ac:dyDescent="0.2">
      <c r="A74" s="173"/>
      <c r="B74" s="121"/>
      <c r="C74" s="121" t="s">
        <v>1240</v>
      </c>
      <c r="D74" s="121" t="s">
        <v>1237</v>
      </c>
      <c r="E74" s="434"/>
      <c r="F74" s="434"/>
      <c r="G74" s="434"/>
      <c r="H74" s="434"/>
      <c r="I74" s="434">
        <f t="shared" si="13"/>
        <v>0</v>
      </c>
      <c r="J74" s="434"/>
      <c r="K74" s="434"/>
      <c r="L74" s="434"/>
      <c r="M74" s="434"/>
      <c r="N74" s="434"/>
      <c r="O74" s="434"/>
      <c r="P74" s="436">
        <f t="shared" si="14"/>
        <v>0</v>
      </c>
    </row>
    <row r="75" spans="1:16" s="183" customFormat="1" ht="12.75" customHeight="1" x14ac:dyDescent="0.2">
      <c r="A75" s="173"/>
      <c r="B75" s="121"/>
      <c r="C75" s="121" t="s">
        <v>1241</v>
      </c>
      <c r="D75" s="121" t="s">
        <v>46</v>
      </c>
      <c r="E75" s="434"/>
      <c r="F75" s="434"/>
      <c r="G75" s="434"/>
      <c r="H75" s="434"/>
      <c r="I75" s="434">
        <f t="shared" si="13"/>
        <v>0</v>
      </c>
      <c r="J75" s="434"/>
      <c r="K75" s="434"/>
      <c r="L75" s="434"/>
      <c r="M75" s="434"/>
      <c r="N75" s="434"/>
      <c r="O75" s="434"/>
      <c r="P75" s="436">
        <f t="shared" si="14"/>
        <v>0</v>
      </c>
    </row>
    <row r="76" spans="1:16" s="183" customFormat="1" ht="12.75" customHeight="1" x14ac:dyDescent="0.2">
      <c r="A76" s="172">
        <v>13</v>
      </c>
      <c r="B76" s="121" t="s">
        <v>1189</v>
      </c>
      <c r="C76" s="121"/>
      <c r="D76" s="121"/>
      <c r="E76" s="457">
        <f t="shared" ref="E76:O76" si="15">E77+E84+E91</f>
        <v>0</v>
      </c>
      <c r="F76" s="457">
        <f t="shared" si="15"/>
        <v>0</v>
      </c>
      <c r="G76" s="457">
        <f t="shared" si="15"/>
        <v>0</v>
      </c>
      <c r="H76" s="457">
        <f t="shared" si="15"/>
        <v>0</v>
      </c>
      <c r="I76" s="434">
        <f t="shared" si="13"/>
        <v>0</v>
      </c>
      <c r="J76" s="457">
        <f t="shared" si="15"/>
        <v>0</v>
      </c>
      <c r="K76" s="457">
        <f t="shared" si="15"/>
        <v>0</v>
      </c>
      <c r="L76" s="457">
        <f t="shared" si="15"/>
        <v>0</v>
      </c>
      <c r="M76" s="457">
        <f t="shared" si="15"/>
        <v>0</v>
      </c>
      <c r="N76" s="457">
        <f t="shared" si="15"/>
        <v>0</v>
      </c>
      <c r="O76" s="457">
        <f t="shared" si="15"/>
        <v>0</v>
      </c>
      <c r="P76" s="436">
        <f t="shared" si="14"/>
        <v>0</v>
      </c>
    </row>
    <row r="77" spans="1:16" s="183" customFormat="1" ht="12.75" customHeight="1" x14ac:dyDescent="0.2">
      <c r="A77" s="173"/>
      <c r="B77" s="121" t="s">
        <v>248</v>
      </c>
      <c r="C77" s="121" t="s">
        <v>467</v>
      </c>
      <c r="D77" s="248"/>
      <c r="E77" s="457">
        <f>SUM(E78:E83)</f>
        <v>0</v>
      </c>
      <c r="F77" s="457">
        <f>SUM(F78:F83)</f>
        <v>0</v>
      </c>
      <c r="G77" s="457">
        <f>SUM(G78:G83)</f>
        <v>0</v>
      </c>
      <c r="H77" s="457">
        <f>SUM(H78:H83)</f>
        <v>0</v>
      </c>
      <c r="I77" s="434">
        <f t="shared" si="13"/>
        <v>0</v>
      </c>
      <c r="J77" s="457">
        <f t="shared" ref="J77:O77" si="16">SUM(J78:J83)</f>
        <v>0</v>
      </c>
      <c r="K77" s="457">
        <f t="shared" si="16"/>
        <v>0</v>
      </c>
      <c r="L77" s="457">
        <f t="shared" si="16"/>
        <v>0</v>
      </c>
      <c r="M77" s="457">
        <f t="shared" si="16"/>
        <v>0</v>
      </c>
      <c r="N77" s="457">
        <f t="shared" si="16"/>
        <v>0</v>
      </c>
      <c r="O77" s="457">
        <f t="shared" si="16"/>
        <v>0</v>
      </c>
      <c r="P77" s="436">
        <f t="shared" si="14"/>
        <v>0</v>
      </c>
    </row>
    <row r="78" spans="1:16" s="183" customFormat="1" ht="12.75" customHeight="1" x14ac:dyDescent="0.2">
      <c r="A78" s="173"/>
      <c r="B78" s="121"/>
      <c r="C78" s="121" t="s">
        <v>1242</v>
      </c>
      <c r="D78" s="411" t="s">
        <v>1233</v>
      </c>
      <c r="E78" s="434"/>
      <c r="F78" s="434"/>
      <c r="G78" s="434"/>
      <c r="H78" s="434"/>
      <c r="I78" s="434">
        <f t="shared" si="13"/>
        <v>0</v>
      </c>
      <c r="J78" s="434"/>
      <c r="K78" s="434"/>
      <c r="L78" s="434"/>
      <c r="M78" s="434"/>
      <c r="N78" s="434"/>
      <c r="O78" s="434"/>
      <c r="P78" s="436">
        <f t="shared" si="14"/>
        <v>0</v>
      </c>
    </row>
    <row r="79" spans="1:16" s="183" customFormat="1" ht="12.75" customHeight="1" x14ac:dyDescent="0.2">
      <c r="A79" s="173"/>
      <c r="B79" s="121"/>
      <c r="C79" s="121" t="s">
        <v>1243</v>
      </c>
      <c r="D79" s="121" t="s">
        <v>1234</v>
      </c>
      <c r="E79" s="434"/>
      <c r="F79" s="434"/>
      <c r="G79" s="434"/>
      <c r="H79" s="434"/>
      <c r="I79" s="434">
        <f t="shared" si="13"/>
        <v>0</v>
      </c>
      <c r="J79" s="434"/>
      <c r="K79" s="434"/>
      <c r="L79" s="434"/>
      <c r="M79" s="434"/>
      <c r="N79" s="434"/>
      <c r="O79" s="434"/>
      <c r="P79" s="436">
        <f t="shared" si="14"/>
        <v>0</v>
      </c>
    </row>
    <row r="80" spans="1:16" s="183" customFormat="1" ht="12.75" customHeight="1" x14ac:dyDescent="0.2">
      <c r="A80" s="173"/>
      <c r="B80" s="121"/>
      <c r="C80" s="121" t="s">
        <v>1244</v>
      </c>
      <c r="D80" s="121" t="s">
        <v>1235</v>
      </c>
      <c r="E80" s="434"/>
      <c r="F80" s="434"/>
      <c r="G80" s="434"/>
      <c r="H80" s="434"/>
      <c r="I80" s="434">
        <f t="shared" si="13"/>
        <v>0</v>
      </c>
      <c r="J80" s="434"/>
      <c r="K80" s="434"/>
      <c r="L80" s="434"/>
      <c r="M80" s="434"/>
      <c r="N80" s="434"/>
      <c r="O80" s="434"/>
      <c r="P80" s="436">
        <f t="shared" si="14"/>
        <v>0</v>
      </c>
    </row>
    <row r="81" spans="1:16" s="183" customFormat="1" ht="12.75" customHeight="1" x14ac:dyDescent="0.2">
      <c r="A81" s="173"/>
      <c r="B81" s="121"/>
      <c r="C81" s="121" t="s">
        <v>1245</v>
      </c>
      <c r="D81" s="121" t="s">
        <v>1236</v>
      </c>
      <c r="E81" s="434"/>
      <c r="F81" s="434"/>
      <c r="G81" s="434"/>
      <c r="H81" s="434"/>
      <c r="I81" s="434">
        <f t="shared" si="13"/>
        <v>0</v>
      </c>
      <c r="J81" s="434"/>
      <c r="K81" s="434"/>
      <c r="L81" s="434"/>
      <c r="M81" s="434"/>
      <c r="N81" s="434"/>
      <c r="O81" s="434"/>
      <c r="P81" s="436">
        <f t="shared" si="14"/>
        <v>0</v>
      </c>
    </row>
    <row r="82" spans="1:16" s="183" customFormat="1" ht="12.75" customHeight="1" x14ac:dyDescent="0.2">
      <c r="A82" s="173"/>
      <c r="B82" s="121"/>
      <c r="C82" s="121" t="s">
        <v>1246</v>
      </c>
      <c r="D82" s="121" t="s">
        <v>1237</v>
      </c>
      <c r="E82" s="434"/>
      <c r="F82" s="434"/>
      <c r="G82" s="434"/>
      <c r="H82" s="434"/>
      <c r="I82" s="434">
        <f t="shared" si="13"/>
        <v>0</v>
      </c>
      <c r="J82" s="434"/>
      <c r="K82" s="434"/>
      <c r="L82" s="434"/>
      <c r="M82" s="434"/>
      <c r="N82" s="434"/>
      <c r="O82" s="434"/>
      <c r="P82" s="436">
        <f t="shared" si="14"/>
        <v>0</v>
      </c>
    </row>
    <row r="83" spans="1:16" s="183" customFormat="1" ht="12.75" customHeight="1" x14ac:dyDescent="0.2">
      <c r="A83" s="173"/>
      <c r="B83" s="121"/>
      <c r="C83" s="121" t="s">
        <v>1247</v>
      </c>
      <c r="D83" s="121" t="s">
        <v>46</v>
      </c>
      <c r="E83" s="434"/>
      <c r="F83" s="434"/>
      <c r="G83" s="434"/>
      <c r="H83" s="434"/>
      <c r="I83" s="434">
        <f t="shared" si="13"/>
        <v>0</v>
      </c>
      <c r="J83" s="434"/>
      <c r="K83" s="434"/>
      <c r="L83" s="434"/>
      <c r="M83" s="434"/>
      <c r="N83" s="434"/>
      <c r="O83" s="434"/>
      <c r="P83" s="436">
        <f t="shared" si="14"/>
        <v>0</v>
      </c>
    </row>
    <row r="84" spans="1:16" s="183" customFormat="1" ht="12.75" customHeight="1" x14ac:dyDescent="0.2">
      <c r="A84" s="173"/>
      <c r="B84" s="121" t="s">
        <v>249</v>
      </c>
      <c r="C84" s="121" t="s">
        <v>1190</v>
      </c>
      <c r="D84" s="248"/>
      <c r="E84" s="457">
        <f t="shared" ref="E84:O84" si="17">SUM(E85:E90)</f>
        <v>0</v>
      </c>
      <c r="F84" s="457">
        <f t="shared" si="17"/>
        <v>0</v>
      </c>
      <c r="G84" s="457">
        <f t="shared" si="17"/>
        <v>0</v>
      </c>
      <c r="H84" s="457">
        <f t="shared" si="17"/>
        <v>0</v>
      </c>
      <c r="I84" s="434">
        <f t="shared" si="13"/>
        <v>0</v>
      </c>
      <c r="J84" s="457">
        <f t="shared" si="17"/>
        <v>0</v>
      </c>
      <c r="K84" s="457">
        <f t="shared" si="17"/>
        <v>0</v>
      </c>
      <c r="L84" s="457">
        <f t="shared" si="17"/>
        <v>0</v>
      </c>
      <c r="M84" s="457">
        <f t="shared" si="17"/>
        <v>0</v>
      </c>
      <c r="N84" s="457">
        <f t="shared" si="17"/>
        <v>0</v>
      </c>
      <c r="O84" s="457">
        <f t="shared" si="17"/>
        <v>0</v>
      </c>
      <c r="P84" s="436">
        <f t="shared" si="14"/>
        <v>0</v>
      </c>
    </row>
    <row r="85" spans="1:16" s="183" customFormat="1" ht="12.75" customHeight="1" x14ac:dyDescent="0.2">
      <c r="A85" s="173"/>
      <c r="B85" s="121"/>
      <c r="C85" s="121" t="s">
        <v>1248</v>
      </c>
      <c r="D85" s="411" t="s">
        <v>1233</v>
      </c>
      <c r="E85" s="434"/>
      <c r="F85" s="434"/>
      <c r="G85" s="434"/>
      <c r="H85" s="434"/>
      <c r="I85" s="434">
        <f t="shared" si="13"/>
        <v>0</v>
      </c>
      <c r="J85" s="434"/>
      <c r="K85" s="434"/>
      <c r="L85" s="434"/>
      <c r="M85" s="434"/>
      <c r="N85" s="434"/>
      <c r="O85" s="434"/>
      <c r="P85" s="436">
        <f t="shared" si="14"/>
        <v>0</v>
      </c>
    </row>
    <row r="86" spans="1:16" s="183" customFormat="1" ht="12.75" customHeight="1" x14ac:dyDescent="0.2">
      <c r="A86" s="173"/>
      <c r="B86" s="121"/>
      <c r="C86" s="121" t="s">
        <v>1249</v>
      </c>
      <c r="D86" s="121" t="s">
        <v>1234</v>
      </c>
      <c r="E86" s="434"/>
      <c r="F86" s="434"/>
      <c r="G86" s="434"/>
      <c r="H86" s="434"/>
      <c r="I86" s="434">
        <f t="shared" si="13"/>
        <v>0</v>
      </c>
      <c r="J86" s="434"/>
      <c r="K86" s="434"/>
      <c r="L86" s="434"/>
      <c r="M86" s="434"/>
      <c r="N86" s="434"/>
      <c r="O86" s="434"/>
      <c r="P86" s="436">
        <f t="shared" si="14"/>
        <v>0</v>
      </c>
    </row>
    <row r="87" spans="1:16" s="183" customFormat="1" ht="12.75" customHeight="1" x14ac:dyDescent="0.2">
      <c r="A87" s="173"/>
      <c r="B87" s="121"/>
      <c r="C87" s="121" t="s">
        <v>1250</v>
      </c>
      <c r="D87" s="121" t="s">
        <v>1235</v>
      </c>
      <c r="E87" s="434"/>
      <c r="F87" s="434"/>
      <c r="G87" s="434"/>
      <c r="H87" s="434"/>
      <c r="I87" s="434">
        <f t="shared" si="13"/>
        <v>0</v>
      </c>
      <c r="J87" s="434"/>
      <c r="K87" s="434"/>
      <c r="L87" s="434"/>
      <c r="M87" s="434"/>
      <c r="N87" s="434"/>
      <c r="O87" s="434"/>
      <c r="P87" s="436">
        <f t="shared" si="14"/>
        <v>0</v>
      </c>
    </row>
    <row r="88" spans="1:16" s="183" customFormat="1" ht="12.75" customHeight="1" x14ac:dyDescent="0.2">
      <c r="A88" s="173"/>
      <c r="B88" s="121"/>
      <c r="C88" s="121" t="s">
        <v>1251</v>
      </c>
      <c r="D88" s="121" t="s">
        <v>1236</v>
      </c>
      <c r="E88" s="434"/>
      <c r="F88" s="434"/>
      <c r="G88" s="434"/>
      <c r="H88" s="434"/>
      <c r="I88" s="434">
        <f t="shared" si="13"/>
        <v>0</v>
      </c>
      <c r="J88" s="434"/>
      <c r="K88" s="434"/>
      <c r="L88" s="434"/>
      <c r="M88" s="434"/>
      <c r="N88" s="434"/>
      <c r="O88" s="434"/>
      <c r="P88" s="436">
        <f t="shared" si="14"/>
        <v>0</v>
      </c>
    </row>
    <row r="89" spans="1:16" s="183" customFormat="1" ht="12.75" customHeight="1" x14ac:dyDescent="0.2">
      <c r="A89" s="173"/>
      <c r="B89" s="121"/>
      <c r="C89" s="121" t="s">
        <v>1252</v>
      </c>
      <c r="D89" s="121" t="s">
        <v>1237</v>
      </c>
      <c r="E89" s="434"/>
      <c r="F89" s="434"/>
      <c r="G89" s="434"/>
      <c r="H89" s="434"/>
      <c r="I89" s="434">
        <f t="shared" si="13"/>
        <v>0</v>
      </c>
      <c r="J89" s="434"/>
      <c r="K89" s="434"/>
      <c r="L89" s="434"/>
      <c r="M89" s="434"/>
      <c r="N89" s="434"/>
      <c r="O89" s="434"/>
      <c r="P89" s="436">
        <f t="shared" si="14"/>
        <v>0</v>
      </c>
    </row>
    <row r="90" spans="1:16" s="183" customFormat="1" ht="12.75" customHeight="1" x14ac:dyDescent="0.2">
      <c r="A90" s="173"/>
      <c r="B90" s="121"/>
      <c r="C90" s="121" t="s">
        <v>1253</v>
      </c>
      <c r="D90" s="121" t="s">
        <v>46</v>
      </c>
      <c r="E90" s="434"/>
      <c r="F90" s="434"/>
      <c r="G90" s="434"/>
      <c r="H90" s="434"/>
      <c r="I90" s="434">
        <f t="shared" si="13"/>
        <v>0</v>
      </c>
      <c r="J90" s="434"/>
      <c r="K90" s="434"/>
      <c r="L90" s="434"/>
      <c r="M90" s="434"/>
      <c r="N90" s="434"/>
      <c r="O90" s="434"/>
      <c r="P90" s="436">
        <f t="shared" si="14"/>
        <v>0</v>
      </c>
    </row>
    <row r="91" spans="1:16" s="183" customFormat="1" ht="12.75" customHeight="1" x14ac:dyDescent="0.2">
      <c r="A91" s="173"/>
      <c r="B91" s="121" t="s">
        <v>250</v>
      </c>
      <c r="C91" s="121" t="s">
        <v>1191</v>
      </c>
      <c r="D91" s="248"/>
      <c r="E91" s="457">
        <f t="shared" ref="E91:O91" si="18">SUM(E92:E97)</f>
        <v>0</v>
      </c>
      <c r="F91" s="457">
        <f t="shared" si="18"/>
        <v>0</v>
      </c>
      <c r="G91" s="457">
        <f t="shared" si="18"/>
        <v>0</v>
      </c>
      <c r="H91" s="457">
        <f t="shared" si="18"/>
        <v>0</v>
      </c>
      <c r="I91" s="434">
        <f t="shared" si="13"/>
        <v>0</v>
      </c>
      <c r="J91" s="457">
        <f t="shared" si="18"/>
        <v>0</v>
      </c>
      <c r="K91" s="457">
        <f t="shared" si="18"/>
        <v>0</v>
      </c>
      <c r="L91" s="457">
        <f t="shared" si="18"/>
        <v>0</v>
      </c>
      <c r="M91" s="457">
        <f t="shared" si="18"/>
        <v>0</v>
      </c>
      <c r="N91" s="457">
        <f t="shared" si="18"/>
        <v>0</v>
      </c>
      <c r="O91" s="457">
        <f t="shared" si="18"/>
        <v>0</v>
      </c>
      <c r="P91" s="436">
        <f t="shared" si="14"/>
        <v>0</v>
      </c>
    </row>
    <row r="92" spans="1:16" s="183" customFormat="1" ht="12.75" customHeight="1" x14ac:dyDescent="0.2">
      <c r="A92" s="173"/>
      <c r="B92" s="121"/>
      <c r="C92" s="121" t="s">
        <v>1217</v>
      </c>
      <c r="D92" s="411" t="s">
        <v>1233</v>
      </c>
      <c r="E92" s="434"/>
      <c r="F92" s="434"/>
      <c r="G92" s="434"/>
      <c r="H92" s="434"/>
      <c r="I92" s="434">
        <f t="shared" si="13"/>
        <v>0</v>
      </c>
      <c r="J92" s="434"/>
      <c r="K92" s="434"/>
      <c r="L92" s="434"/>
      <c r="M92" s="434"/>
      <c r="N92" s="434"/>
      <c r="O92" s="434"/>
      <c r="P92" s="436">
        <f t="shared" si="14"/>
        <v>0</v>
      </c>
    </row>
    <row r="93" spans="1:16" s="183" customFormat="1" ht="12.75" customHeight="1" x14ac:dyDescent="0.2">
      <c r="A93" s="173"/>
      <c r="B93" s="121"/>
      <c r="C93" s="121" t="s">
        <v>1218</v>
      </c>
      <c r="D93" s="121" t="s">
        <v>1234</v>
      </c>
      <c r="E93" s="434"/>
      <c r="F93" s="434"/>
      <c r="G93" s="434"/>
      <c r="H93" s="434"/>
      <c r="I93" s="434">
        <f t="shared" si="13"/>
        <v>0</v>
      </c>
      <c r="J93" s="434"/>
      <c r="K93" s="434"/>
      <c r="L93" s="434"/>
      <c r="M93" s="434"/>
      <c r="N93" s="434"/>
      <c r="O93" s="434"/>
      <c r="P93" s="436">
        <f t="shared" si="14"/>
        <v>0</v>
      </c>
    </row>
    <row r="94" spans="1:16" s="183" customFormat="1" ht="12.75" customHeight="1" x14ac:dyDescent="0.2">
      <c r="A94" s="173"/>
      <c r="B94" s="121"/>
      <c r="C94" s="121" t="s">
        <v>1219</v>
      </c>
      <c r="D94" s="121" t="s">
        <v>1235</v>
      </c>
      <c r="E94" s="434"/>
      <c r="F94" s="434"/>
      <c r="G94" s="434"/>
      <c r="H94" s="434"/>
      <c r="I94" s="434">
        <f t="shared" si="13"/>
        <v>0</v>
      </c>
      <c r="J94" s="434"/>
      <c r="K94" s="434"/>
      <c r="L94" s="434"/>
      <c r="M94" s="434"/>
      <c r="N94" s="434"/>
      <c r="O94" s="434"/>
      <c r="P94" s="436">
        <f t="shared" si="14"/>
        <v>0</v>
      </c>
    </row>
    <row r="95" spans="1:16" s="183" customFormat="1" ht="12.75" customHeight="1" x14ac:dyDescent="0.2">
      <c r="A95" s="173"/>
      <c r="B95" s="121"/>
      <c r="C95" s="121" t="s">
        <v>1220</v>
      </c>
      <c r="D95" s="121" t="s">
        <v>1236</v>
      </c>
      <c r="E95" s="434"/>
      <c r="F95" s="434"/>
      <c r="G95" s="434"/>
      <c r="H95" s="434"/>
      <c r="I95" s="434">
        <f t="shared" si="13"/>
        <v>0</v>
      </c>
      <c r="J95" s="434"/>
      <c r="K95" s="434"/>
      <c r="L95" s="434"/>
      <c r="M95" s="434"/>
      <c r="N95" s="434"/>
      <c r="O95" s="434"/>
      <c r="P95" s="436">
        <f t="shared" si="14"/>
        <v>0</v>
      </c>
    </row>
    <row r="96" spans="1:16" s="183" customFormat="1" ht="12.75" customHeight="1" x14ac:dyDescent="0.2">
      <c r="A96" s="173"/>
      <c r="B96" s="121"/>
      <c r="C96" s="121" t="s">
        <v>1221</v>
      </c>
      <c r="D96" s="121" t="s">
        <v>1237</v>
      </c>
      <c r="E96" s="434"/>
      <c r="F96" s="434"/>
      <c r="G96" s="434"/>
      <c r="H96" s="434"/>
      <c r="I96" s="434">
        <f t="shared" si="13"/>
        <v>0</v>
      </c>
      <c r="J96" s="434"/>
      <c r="K96" s="434"/>
      <c r="L96" s="434"/>
      <c r="M96" s="434"/>
      <c r="N96" s="434"/>
      <c r="O96" s="434"/>
      <c r="P96" s="436">
        <f t="shared" si="14"/>
        <v>0</v>
      </c>
    </row>
    <row r="97" spans="1:16" s="183" customFormat="1" ht="12.75" customHeight="1" x14ac:dyDescent="0.2">
      <c r="A97" s="173"/>
      <c r="B97" s="121"/>
      <c r="C97" s="121" t="s">
        <v>1222</v>
      </c>
      <c r="D97" s="121" t="s">
        <v>46</v>
      </c>
      <c r="E97" s="434"/>
      <c r="F97" s="434"/>
      <c r="G97" s="434"/>
      <c r="H97" s="434"/>
      <c r="I97" s="434">
        <f t="shared" si="13"/>
        <v>0</v>
      </c>
      <c r="J97" s="434"/>
      <c r="K97" s="434"/>
      <c r="L97" s="434"/>
      <c r="M97" s="434"/>
      <c r="N97" s="434"/>
      <c r="O97" s="434"/>
      <c r="P97" s="436">
        <f t="shared" si="14"/>
        <v>0</v>
      </c>
    </row>
    <row r="98" spans="1:16" s="183" customFormat="1" ht="12.75" customHeight="1" thickBot="1" x14ac:dyDescent="0.25">
      <c r="A98" s="173"/>
      <c r="B98" s="178"/>
      <c r="C98" s="178"/>
      <c r="D98" s="178"/>
      <c r="E98" s="429"/>
      <c r="F98" s="429"/>
      <c r="G98" s="429"/>
      <c r="H98" s="429"/>
      <c r="I98" s="425"/>
      <c r="J98" s="429"/>
      <c r="K98" s="429"/>
      <c r="L98" s="429"/>
      <c r="M98" s="429"/>
      <c r="N98" s="429"/>
      <c r="O98" s="429"/>
      <c r="P98" s="426"/>
    </row>
    <row r="99" spans="1:16" s="184" customFormat="1" ht="12.75" customHeight="1" thickBot="1" x14ac:dyDescent="0.25">
      <c r="A99" s="492"/>
      <c r="B99" s="178" t="s">
        <v>1709</v>
      </c>
      <c r="C99" s="178"/>
      <c r="D99" s="178"/>
      <c r="E99" s="417">
        <f>+E47+E43+E38+E76+E31</f>
        <v>0</v>
      </c>
      <c r="F99" s="417">
        <f>+F47+F43+F38+F76+F31</f>
        <v>0</v>
      </c>
      <c r="G99" s="417">
        <f>+G47+G43+G38+G76+G31</f>
        <v>0</v>
      </c>
      <c r="H99" s="417">
        <f>+H47+H43+H38+H76+H31</f>
        <v>0</v>
      </c>
      <c r="I99" s="472">
        <f>E99-F99-G99-H99</f>
        <v>0</v>
      </c>
      <c r="J99" s="417">
        <f t="shared" ref="J99:O99" si="19">+J47+J43+J38+J76+J31</f>
        <v>0</v>
      </c>
      <c r="K99" s="417">
        <f t="shared" si="19"/>
        <v>0</v>
      </c>
      <c r="L99" s="417">
        <f t="shared" si="19"/>
        <v>0</v>
      </c>
      <c r="M99" s="417">
        <f t="shared" si="19"/>
        <v>0</v>
      </c>
      <c r="N99" s="417">
        <f t="shared" si="19"/>
        <v>0</v>
      </c>
      <c r="O99" s="417">
        <f t="shared" si="19"/>
        <v>0</v>
      </c>
      <c r="P99" s="473">
        <f>I99+J99+K99+L99-M99-N99-O99</f>
        <v>0</v>
      </c>
    </row>
    <row r="100" spans="1:16" ht="12.75" customHeight="1" x14ac:dyDescent="0.2">
      <c r="A100" s="173"/>
      <c r="B100" s="178"/>
      <c r="C100" s="178"/>
      <c r="D100" s="121"/>
      <c r="E100" s="415"/>
      <c r="F100" s="415"/>
      <c r="G100" s="415"/>
      <c r="H100" s="415"/>
      <c r="I100" s="415"/>
      <c r="J100" s="415"/>
      <c r="K100" s="415"/>
      <c r="L100" s="415"/>
      <c r="M100" s="415"/>
      <c r="N100" s="415"/>
      <c r="O100" s="415"/>
      <c r="P100" s="423"/>
    </row>
    <row r="101" spans="1:16" s="183" customFormat="1" ht="12.75" customHeight="1" x14ac:dyDescent="0.2">
      <c r="A101" s="172">
        <v>14</v>
      </c>
      <c r="B101" s="121" t="s">
        <v>1698</v>
      </c>
      <c r="C101" s="121"/>
      <c r="D101" s="411"/>
      <c r="E101" s="454"/>
      <c r="F101" s="454"/>
      <c r="G101" s="454"/>
      <c r="H101" s="454"/>
      <c r="I101" s="431">
        <f t="shared" si="13"/>
        <v>0</v>
      </c>
      <c r="J101" s="454"/>
      <c r="K101" s="454"/>
      <c r="L101" s="454"/>
      <c r="M101" s="454"/>
      <c r="N101" s="454"/>
      <c r="O101" s="454"/>
      <c r="P101" s="433">
        <f t="shared" si="14"/>
        <v>0</v>
      </c>
    </row>
    <row r="102" spans="1:16" s="183" customFormat="1" ht="12.75" customHeight="1" x14ac:dyDescent="0.2">
      <c r="A102" s="172">
        <v>15</v>
      </c>
      <c r="B102" s="121" t="s">
        <v>1699</v>
      </c>
      <c r="C102" s="121"/>
      <c r="D102" s="121"/>
      <c r="E102" s="457"/>
      <c r="F102" s="457"/>
      <c r="G102" s="457"/>
      <c r="H102" s="457"/>
      <c r="I102" s="434">
        <f t="shared" si="13"/>
        <v>0</v>
      </c>
      <c r="J102" s="457"/>
      <c r="K102" s="457"/>
      <c r="L102" s="457"/>
      <c r="M102" s="457"/>
      <c r="N102" s="457"/>
      <c r="O102" s="457"/>
      <c r="P102" s="436">
        <f t="shared" si="14"/>
        <v>0</v>
      </c>
    </row>
    <row r="103" spans="1:16" s="183" customFormat="1" ht="12.75" customHeight="1" x14ac:dyDescent="0.2">
      <c r="A103" s="172">
        <v>16</v>
      </c>
      <c r="B103" s="121" t="s">
        <v>1700</v>
      </c>
      <c r="C103" s="121"/>
      <c r="D103" s="121"/>
      <c r="E103" s="457"/>
      <c r="F103" s="457"/>
      <c r="G103" s="457"/>
      <c r="H103" s="457"/>
      <c r="I103" s="434">
        <f t="shared" si="13"/>
        <v>0</v>
      </c>
      <c r="J103" s="457"/>
      <c r="K103" s="457"/>
      <c r="L103" s="457"/>
      <c r="M103" s="457"/>
      <c r="N103" s="457"/>
      <c r="O103" s="457"/>
      <c r="P103" s="436">
        <f t="shared" si="14"/>
        <v>0</v>
      </c>
    </row>
    <row r="104" spans="1:16" s="183" customFormat="1" ht="12.75" customHeight="1" x14ac:dyDescent="0.2">
      <c r="A104" s="172">
        <v>17</v>
      </c>
      <c r="B104" s="121" t="s">
        <v>1701</v>
      </c>
      <c r="C104" s="121"/>
      <c r="D104" s="121"/>
      <c r="E104" s="457">
        <f>SUM(E105:E106)</f>
        <v>0</v>
      </c>
      <c r="F104" s="457">
        <f>SUM(F105:F106)</f>
        <v>0</v>
      </c>
      <c r="G104" s="457">
        <f>SUM(G105:G106)</f>
        <v>0</v>
      </c>
      <c r="H104" s="457">
        <f>SUM(H105:H106)</f>
        <v>0</v>
      </c>
      <c r="I104" s="434">
        <f t="shared" si="13"/>
        <v>0</v>
      </c>
      <c r="J104" s="457">
        <f t="shared" ref="J104:O104" si="20">SUM(J105:J106)</f>
        <v>0</v>
      </c>
      <c r="K104" s="457">
        <f t="shared" si="20"/>
        <v>0</v>
      </c>
      <c r="L104" s="457">
        <f t="shared" si="20"/>
        <v>0</v>
      </c>
      <c r="M104" s="457">
        <f t="shared" si="20"/>
        <v>0</v>
      </c>
      <c r="N104" s="457">
        <f t="shared" si="20"/>
        <v>0</v>
      </c>
      <c r="O104" s="457">
        <f t="shared" si="20"/>
        <v>0</v>
      </c>
      <c r="P104" s="436">
        <f t="shared" si="14"/>
        <v>0</v>
      </c>
    </row>
    <row r="105" spans="1:16" ht="12.75" customHeight="1" x14ac:dyDescent="0.2">
      <c r="A105" s="172"/>
      <c r="B105" s="121" t="s">
        <v>248</v>
      </c>
      <c r="C105" s="121" t="s">
        <v>1254</v>
      </c>
      <c r="D105" s="121"/>
      <c r="E105" s="434"/>
      <c r="F105" s="434"/>
      <c r="G105" s="434"/>
      <c r="H105" s="434"/>
      <c r="I105" s="434">
        <f t="shared" si="13"/>
        <v>0</v>
      </c>
      <c r="J105" s="434"/>
      <c r="K105" s="434"/>
      <c r="L105" s="434"/>
      <c r="M105" s="434"/>
      <c r="N105" s="434"/>
      <c r="O105" s="434"/>
      <c r="P105" s="436">
        <f t="shared" si="14"/>
        <v>0</v>
      </c>
    </row>
    <row r="106" spans="1:16" ht="12.75" customHeight="1" x14ac:dyDescent="0.2">
      <c r="A106" s="172"/>
      <c r="B106" s="121" t="s">
        <v>249</v>
      </c>
      <c r="C106" s="121" t="s">
        <v>1255</v>
      </c>
      <c r="D106" s="121"/>
      <c r="E106" s="434"/>
      <c r="F106" s="434"/>
      <c r="G106" s="434"/>
      <c r="H106" s="434"/>
      <c r="I106" s="434">
        <f t="shared" si="13"/>
        <v>0</v>
      </c>
      <c r="J106" s="434"/>
      <c r="K106" s="434"/>
      <c r="L106" s="434"/>
      <c r="M106" s="434"/>
      <c r="N106" s="434"/>
      <c r="O106" s="434"/>
      <c r="P106" s="436">
        <f t="shared" si="14"/>
        <v>0</v>
      </c>
    </row>
    <row r="107" spans="1:16" s="183" customFormat="1" ht="12.75" customHeight="1" x14ac:dyDescent="0.2">
      <c r="A107" s="172">
        <v>18</v>
      </c>
      <c r="B107" s="125" t="s">
        <v>1702</v>
      </c>
      <c r="C107" s="121"/>
      <c r="D107" s="121"/>
      <c r="E107" s="457">
        <f>SUM(E108:E112)</f>
        <v>0</v>
      </c>
      <c r="F107" s="457">
        <f>SUM(F108:F112)</f>
        <v>0</v>
      </c>
      <c r="G107" s="457">
        <f>SUM(G108:G112)</f>
        <v>0</v>
      </c>
      <c r="H107" s="457">
        <f>SUM(H108:H112)</f>
        <v>0</v>
      </c>
      <c r="I107" s="434">
        <f t="shared" si="13"/>
        <v>0</v>
      </c>
      <c r="J107" s="457">
        <f t="shared" ref="J107:O107" si="21">SUM(J108:J112)</f>
        <v>0</v>
      </c>
      <c r="K107" s="457">
        <f t="shared" si="21"/>
        <v>0</v>
      </c>
      <c r="L107" s="457">
        <f t="shared" si="21"/>
        <v>0</v>
      </c>
      <c r="M107" s="457">
        <f t="shared" si="21"/>
        <v>0</v>
      </c>
      <c r="N107" s="457">
        <f t="shared" si="21"/>
        <v>0</v>
      </c>
      <c r="O107" s="457">
        <f t="shared" si="21"/>
        <v>0</v>
      </c>
      <c r="P107" s="436">
        <f t="shared" si="14"/>
        <v>0</v>
      </c>
    </row>
    <row r="108" spans="1:16" ht="12.75" customHeight="1" x14ac:dyDescent="0.2">
      <c r="A108" s="172"/>
      <c r="B108" s="121" t="s">
        <v>248</v>
      </c>
      <c r="C108" s="121" t="s">
        <v>1192</v>
      </c>
      <c r="D108" s="121"/>
      <c r="E108" s="434"/>
      <c r="F108" s="434"/>
      <c r="G108" s="434"/>
      <c r="H108" s="434"/>
      <c r="I108" s="434">
        <f>E108-F108-G108-H108</f>
        <v>0</v>
      </c>
      <c r="J108" s="434"/>
      <c r="K108" s="434"/>
      <c r="L108" s="434"/>
      <c r="M108" s="434"/>
      <c r="N108" s="434"/>
      <c r="O108" s="434"/>
      <c r="P108" s="436">
        <f>I108+J108+K108+L108-M108-N108-O108</f>
        <v>0</v>
      </c>
    </row>
    <row r="109" spans="1:16" ht="12.75" customHeight="1" x14ac:dyDescent="0.2">
      <c r="A109" s="172"/>
      <c r="B109" s="121" t="s">
        <v>249</v>
      </c>
      <c r="C109" s="121" t="s">
        <v>9</v>
      </c>
      <c r="D109" s="121"/>
      <c r="E109" s="434"/>
      <c r="F109" s="434"/>
      <c r="G109" s="434"/>
      <c r="H109" s="434"/>
      <c r="I109" s="434">
        <f t="shared" si="13"/>
        <v>0</v>
      </c>
      <c r="J109" s="434"/>
      <c r="K109" s="434"/>
      <c r="L109" s="434"/>
      <c r="M109" s="434"/>
      <c r="N109" s="434"/>
      <c r="O109" s="434"/>
      <c r="P109" s="436">
        <f t="shared" si="14"/>
        <v>0</v>
      </c>
    </row>
    <row r="110" spans="1:16" ht="12.75" customHeight="1" x14ac:dyDescent="0.2">
      <c r="A110" s="172"/>
      <c r="B110" s="121" t="s">
        <v>250</v>
      </c>
      <c r="C110" s="121" t="s">
        <v>1193</v>
      </c>
      <c r="D110" s="121"/>
      <c r="E110" s="434"/>
      <c r="F110" s="434"/>
      <c r="G110" s="434"/>
      <c r="H110" s="434"/>
      <c r="I110" s="434">
        <f t="shared" si="13"/>
        <v>0</v>
      </c>
      <c r="J110" s="434"/>
      <c r="K110" s="434"/>
      <c r="L110" s="434"/>
      <c r="M110" s="434"/>
      <c r="N110" s="434"/>
      <c r="O110" s="434"/>
      <c r="P110" s="436">
        <f t="shared" si="14"/>
        <v>0</v>
      </c>
    </row>
    <row r="111" spans="1:16" ht="12.75" customHeight="1" x14ac:dyDescent="0.2">
      <c r="A111" s="172"/>
      <c r="B111" s="121" t="s">
        <v>456</v>
      </c>
      <c r="C111" s="121" t="s">
        <v>1194</v>
      </c>
      <c r="D111" s="121"/>
      <c r="E111" s="434"/>
      <c r="F111" s="434"/>
      <c r="G111" s="434"/>
      <c r="H111" s="434"/>
      <c r="I111" s="434">
        <f t="shared" si="13"/>
        <v>0</v>
      </c>
      <c r="J111" s="434"/>
      <c r="K111" s="434"/>
      <c r="L111" s="434"/>
      <c r="M111" s="434"/>
      <c r="N111" s="434"/>
      <c r="O111" s="434"/>
      <c r="P111" s="436">
        <f t="shared" si="14"/>
        <v>0</v>
      </c>
    </row>
    <row r="112" spans="1:16" ht="12.75" customHeight="1" x14ac:dyDescent="0.2">
      <c r="A112" s="172"/>
      <c r="B112" s="121" t="s">
        <v>457</v>
      </c>
      <c r="C112" s="121" t="s">
        <v>1195</v>
      </c>
      <c r="D112" s="121"/>
      <c r="E112" s="434"/>
      <c r="F112" s="434"/>
      <c r="G112" s="434"/>
      <c r="H112" s="434"/>
      <c r="I112" s="434">
        <f t="shared" si="13"/>
        <v>0</v>
      </c>
      <c r="J112" s="434"/>
      <c r="K112" s="434"/>
      <c r="L112" s="434"/>
      <c r="M112" s="434"/>
      <c r="N112" s="434"/>
      <c r="O112" s="434"/>
      <c r="P112" s="436">
        <f t="shared" si="14"/>
        <v>0</v>
      </c>
    </row>
    <row r="113" spans="1:16" s="183" customFormat="1" ht="12.75" customHeight="1" x14ac:dyDescent="0.2">
      <c r="A113" s="172">
        <v>19</v>
      </c>
      <c r="B113" s="121" t="s">
        <v>1703</v>
      </c>
      <c r="C113" s="121"/>
      <c r="D113" s="121"/>
      <c r="E113" s="457">
        <f>SUM(E114:E118)</f>
        <v>0</v>
      </c>
      <c r="F113" s="457">
        <f>SUM(F114:F118)</f>
        <v>0</v>
      </c>
      <c r="G113" s="457">
        <f>SUM(G114:G118)</f>
        <v>0</v>
      </c>
      <c r="H113" s="457">
        <f>SUM(H114:H118)</f>
        <v>0</v>
      </c>
      <c r="I113" s="434">
        <f t="shared" si="13"/>
        <v>0</v>
      </c>
      <c r="J113" s="457">
        <f t="shared" ref="J113:O113" si="22">SUM(J114:J118)</f>
        <v>0</v>
      </c>
      <c r="K113" s="457">
        <f t="shared" si="22"/>
        <v>0</v>
      </c>
      <c r="L113" s="457">
        <f t="shared" si="22"/>
        <v>0</v>
      </c>
      <c r="M113" s="457">
        <f t="shared" si="22"/>
        <v>0</v>
      </c>
      <c r="N113" s="457">
        <f t="shared" si="22"/>
        <v>0</v>
      </c>
      <c r="O113" s="457">
        <f t="shared" si="22"/>
        <v>0</v>
      </c>
      <c r="P113" s="436">
        <f t="shared" si="14"/>
        <v>0</v>
      </c>
    </row>
    <row r="114" spans="1:16" ht="12.75" customHeight="1" x14ac:dyDescent="0.2">
      <c r="A114" s="172"/>
      <c r="B114" s="121" t="s">
        <v>248</v>
      </c>
      <c r="C114" s="121" t="s">
        <v>1196</v>
      </c>
      <c r="D114" s="121"/>
      <c r="E114" s="434"/>
      <c r="F114" s="434"/>
      <c r="G114" s="434"/>
      <c r="H114" s="434"/>
      <c r="I114" s="434">
        <f t="shared" si="13"/>
        <v>0</v>
      </c>
      <c r="J114" s="434"/>
      <c r="K114" s="434"/>
      <c r="L114" s="434"/>
      <c r="M114" s="434"/>
      <c r="N114" s="434"/>
      <c r="O114" s="434"/>
      <c r="P114" s="436">
        <f t="shared" si="14"/>
        <v>0</v>
      </c>
    </row>
    <row r="115" spans="1:16" ht="12.75" customHeight="1" x14ac:dyDescent="0.2">
      <c r="A115" s="172"/>
      <c r="B115" s="121" t="s">
        <v>249</v>
      </c>
      <c r="C115" s="121" t="s">
        <v>1197</v>
      </c>
      <c r="D115" s="121"/>
      <c r="E115" s="434"/>
      <c r="F115" s="434"/>
      <c r="G115" s="434"/>
      <c r="H115" s="434"/>
      <c r="I115" s="434">
        <f t="shared" si="13"/>
        <v>0</v>
      </c>
      <c r="J115" s="434"/>
      <c r="K115" s="434"/>
      <c r="L115" s="434"/>
      <c r="M115" s="434"/>
      <c r="N115" s="434"/>
      <c r="O115" s="434"/>
      <c r="P115" s="436">
        <f t="shared" si="14"/>
        <v>0</v>
      </c>
    </row>
    <row r="116" spans="1:16" ht="12.75" customHeight="1" x14ac:dyDescent="0.2">
      <c r="A116" s="172"/>
      <c r="B116" s="121" t="s">
        <v>250</v>
      </c>
      <c r="C116" s="121" t="s">
        <v>1198</v>
      </c>
      <c r="D116" s="121"/>
      <c r="E116" s="434"/>
      <c r="F116" s="434"/>
      <c r="G116" s="434"/>
      <c r="H116" s="434"/>
      <c r="I116" s="434">
        <f t="shared" si="13"/>
        <v>0</v>
      </c>
      <c r="J116" s="434"/>
      <c r="K116" s="434"/>
      <c r="L116" s="434"/>
      <c r="M116" s="434"/>
      <c r="N116" s="434"/>
      <c r="O116" s="434"/>
      <c r="P116" s="436">
        <f t="shared" si="14"/>
        <v>0</v>
      </c>
    </row>
    <row r="117" spans="1:16" ht="12.75" customHeight="1" x14ac:dyDescent="0.2">
      <c r="A117" s="172"/>
      <c r="B117" s="121" t="s">
        <v>456</v>
      </c>
      <c r="C117" s="121" t="s">
        <v>1199</v>
      </c>
      <c r="D117" s="121"/>
      <c r="E117" s="434"/>
      <c r="F117" s="434"/>
      <c r="G117" s="434"/>
      <c r="H117" s="434"/>
      <c r="I117" s="434">
        <f t="shared" si="13"/>
        <v>0</v>
      </c>
      <c r="J117" s="434"/>
      <c r="K117" s="434"/>
      <c r="L117" s="434"/>
      <c r="M117" s="434"/>
      <c r="N117" s="434"/>
      <c r="O117" s="434"/>
      <c r="P117" s="436">
        <f t="shared" si="14"/>
        <v>0</v>
      </c>
    </row>
    <row r="118" spans="1:16" ht="12.75" customHeight="1" x14ac:dyDescent="0.2">
      <c r="A118" s="172"/>
      <c r="B118" s="121" t="s">
        <v>457</v>
      </c>
      <c r="C118" s="121" t="s">
        <v>1200</v>
      </c>
      <c r="D118" s="121"/>
      <c r="E118" s="434"/>
      <c r="F118" s="434"/>
      <c r="G118" s="434"/>
      <c r="H118" s="434"/>
      <c r="I118" s="434">
        <f t="shared" si="13"/>
        <v>0</v>
      </c>
      <c r="J118" s="434"/>
      <c r="K118" s="434"/>
      <c r="L118" s="434"/>
      <c r="M118" s="434"/>
      <c r="N118" s="434"/>
      <c r="O118" s="434"/>
      <c r="P118" s="436">
        <f t="shared" si="14"/>
        <v>0</v>
      </c>
    </row>
    <row r="119" spans="1:16" ht="12.75" customHeight="1" x14ac:dyDescent="0.2">
      <c r="A119" s="172">
        <v>20</v>
      </c>
      <c r="B119" s="121" t="s">
        <v>1704</v>
      </c>
      <c r="C119" s="121"/>
      <c r="D119" s="121"/>
      <c r="E119" s="434"/>
      <c r="F119" s="434"/>
      <c r="G119" s="434"/>
      <c r="H119" s="457"/>
      <c r="I119" s="434">
        <f t="shared" si="13"/>
        <v>0</v>
      </c>
      <c r="J119" s="434"/>
      <c r="K119" s="434"/>
      <c r="L119" s="434"/>
      <c r="M119" s="434"/>
      <c r="N119" s="434"/>
      <c r="O119" s="434"/>
      <c r="P119" s="436">
        <f t="shared" si="14"/>
        <v>0</v>
      </c>
    </row>
    <row r="120" spans="1:16" ht="12.75" customHeight="1" x14ac:dyDescent="0.2">
      <c r="A120" s="172">
        <v>21</v>
      </c>
      <c r="B120" s="121" t="s">
        <v>1705</v>
      </c>
      <c r="C120" s="121"/>
      <c r="D120" s="121"/>
      <c r="E120" s="434"/>
      <c r="F120" s="434"/>
      <c r="G120" s="434"/>
      <c r="H120" s="457"/>
      <c r="I120" s="434">
        <f t="shared" si="13"/>
        <v>0</v>
      </c>
      <c r="J120" s="434"/>
      <c r="K120" s="434"/>
      <c r="L120" s="434"/>
      <c r="M120" s="434"/>
      <c r="N120" s="434"/>
      <c r="O120" s="434"/>
      <c r="P120" s="436">
        <f t="shared" si="14"/>
        <v>0</v>
      </c>
    </row>
    <row r="121" spans="1:16" ht="12.75" customHeight="1" x14ac:dyDescent="0.2">
      <c r="A121" s="172">
        <v>22</v>
      </c>
      <c r="B121" s="121" t="s">
        <v>1706</v>
      </c>
      <c r="C121" s="121"/>
      <c r="D121" s="121"/>
      <c r="E121" s="434"/>
      <c r="F121" s="434"/>
      <c r="G121" s="434"/>
      <c r="H121" s="457"/>
      <c r="I121" s="434">
        <f t="shared" si="13"/>
        <v>0</v>
      </c>
      <c r="J121" s="434"/>
      <c r="K121" s="434"/>
      <c r="L121" s="434"/>
      <c r="M121" s="434"/>
      <c r="N121" s="434"/>
      <c r="O121" s="434"/>
      <c r="P121" s="436">
        <f t="shared" si="14"/>
        <v>0</v>
      </c>
    </row>
    <row r="122" spans="1:16" ht="12.75" customHeight="1" x14ac:dyDescent="0.2">
      <c r="A122" s="172">
        <v>23</v>
      </c>
      <c r="B122" s="121" t="s">
        <v>1707</v>
      </c>
      <c r="C122" s="121"/>
      <c r="D122" s="121"/>
      <c r="E122" s="434"/>
      <c r="F122" s="434"/>
      <c r="G122" s="434"/>
      <c r="H122" s="457"/>
      <c r="I122" s="434">
        <f t="shared" si="13"/>
        <v>0</v>
      </c>
      <c r="J122" s="434"/>
      <c r="K122" s="434"/>
      <c r="L122" s="434"/>
      <c r="M122" s="434"/>
      <c r="N122" s="434"/>
      <c r="O122" s="434"/>
      <c r="P122" s="436">
        <f t="shared" si="14"/>
        <v>0</v>
      </c>
    </row>
    <row r="123" spans="1:16" s="183" customFormat="1" ht="12.75" customHeight="1" x14ac:dyDescent="0.2">
      <c r="A123" s="172">
        <v>24</v>
      </c>
      <c r="B123" s="121" t="s">
        <v>1708</v>
      </c>
      <c r="C123" s="121"/>
      <c r="D123" s="121"/>
      <c r="E123" s="457"/>
      <c r="F123" s="457"/>
      <c r="G123" s="457"/>
      <c r="H123" s="457"/>
      <c r="I123" s="434">
        <f>E123-F123-G123-H123</f>
        <v>0</v>
      </c>
      <c r="J123" s="457"/>
      <c r="K123" s="457"/>
      <c r="L123" s="457"/>
      <c r="M123" s="457"/>
      <c r="N123" s="457"/>
      <c r="O123" s="457"/>
      <c r="P123" s="436">
        <f>I123+J123+K123+L123-M123-N123-O123</f>
        <v>0</v>
      </c>
    </row>
    <row r="124" spans="1:16" ht="12.75" customHeight="1" thickBot="1" x14ac:dyDescent="0.25">
      <c r="A124" s="172"/>
      <c r="B124" s="178"/>
      <c r="C124" s="121"/>
      <c r="D124" s="178"/>
      <c r="E124" s="429"/>
      <c r="F124" s="429"/>
      <c r="G124" s="429"/>
      <c r="H124" s="429"/>
      <c r="I124" s="425">
        <f>E124-F124-G124-H124</f>
        <v>0</v>
      </c>
      <c r="J124" s="429"/>
      <c r="K124" s="429"/>
      <c r="L124" s="429"/>
      <c r="M124" s="429"/>
      <c r="N124" s="429"/>
      <c r="O124" s="429"/>
      <c r="P124" s="426">
        <f>I124+J124+K124+L124-M124-N124-O124</f>
        <v>0</v>
      </c>
    </row>
    <row r="125" spans="1:16" ht="12.75" customHeight="1" thickBot="1" x14ac:dyDescent="0.25">
      <c r="A125" s="492"/>
      <c r="B125" s="178" t="s">
        <v>1710</v>
      </c>
      <c r="C125" s="178"/>
      <c r="D125" s="178"/>
      <c r="E125" s="417">
        <f>E101+E102+E103+E113+E123+E107+E104+E119+E120+E121+E122</f>
        <v>0</v>
      </c>
      <c r="F125" s="417">
        <f>F101+F102+F103+F113+F123+F107+F104+F119+F120+F121+F122</f>
        <v>0</v>
      </c>
      <c r="G125" s="417">
        <f>G101+G102+G103+G113+G123+G107+G104+G119+G120+G121+G122</f>
        <v>0</v>
      </c>
      <c r="H125" s="417">
        <f>H101+H102+H103+H113+H123+H107+H104+H119+H120+H121+H122</f>
        <v>0</v>
      </c>
      <c r="I125" s="472">
        <f>E125-F125-G125-H125</f>
        <v>0</v>
      </c>
      <c r="J125" s="417">
        <f t="shared" ref="J125:O125" si="23">J101+J102+J103+J113+J123+J107+J104+J119+J120+J121+J122</f>
        <v>0</v>
      </c>
      <c r="K125" s="417">
        <f t="shared" si="23"/>
        <v>0</v>
      </c>
      <c r="L125" s="417">
        <f t="shared" si="23"/>
        <v>0</v>
      </c>
      <c r="M125" s="417">
        <f t="shared" si="23"/>
        <v>0</v>
      </c>
      <c r="N125" s="417">
        <f t="shared" si="23"/>
        <v>0</v>
      </c>
      <c r="O125" s="417">
        <f t="shared" si="23"/>
        <v>0</v>
      </c>
      <c r="P125" s="473">
        <f>I125+J125+K125+L125-M125-N125-O125</f>
        <v>0</v>
      </c>
    </row>
    <row r="126" spans="1:16" ht="12.75" customHeight="1" x14ac:dyDescent="0.2">
      <c r="A126" s="172"/>
      <c r="B126" s="121"/>
      <c r="C126" s="121"/>
      <c r="D126" s="178"/>
      <c r="E126" s="413"/>
      <c r="F126" s="413"/>
      <c r="G126" s="413"/>
      <c r="H126" s="413"/>
      <c r="I126" s="413"/>
      <c r="J126" s="413"/>
      <c r="K126" s="413"/>
      <c r="L126" s="413"/>
      <c r="M126" s="413"/>
      <c r="N126" s="413"/>
      <c r="O126" s="413"/>
      <c r="P126" s="416"/>
    </row>
    <row r="127" spans="1:16" ht="12.75" customHeight="1" thickBot="1" x14ac:dyDescent="0.25">
      <c r="A127" s="279"/>
      <c r="B127" s="170"/>
      <c r="C127" s="170"/>
      <c r="D127" s="265"/>
      <c r="E127" s="465"/>
      <c r="F127" s="465"/>
      <c r="G127" s="465"/>
      <c r="H127" s="465"/>
      <c r="I127" s="465"/>
      <c r="J127" s="465"/>
      <c r="K127" s="465"/>
      <c r="L127" s="465"/>
      <c r="M127" s="465"/>
      <c r="N127" s="465"/>
      <c r="O127" s="465"/>
      <c r="P127" s="474"/>
    </row>
    <row r="128" spans="1:16" ht="12.75" customHeight="1" x14ac:dyDescent="0.2">
      <c r="A128" s="658" t="s">
        <v>251</v>
      </c>
      <c r="B128" s="642"/>
      <c r="C128" s="642"/>
      <c r="D128" s="642"/>
      <c r="E128" s="654">
        <f t="shared" ref="E128:P128" si="24">E123+E113+E103+E102+E101+E76+E47+E43+E38+E27+E26+E25+E21+E20+E19+E18+E13+E107+E104+E119+E120+E121+E122+E31</f>
        <v>0</v>
      </c>
      <c r="F128" s="654">
        <f t="shared" si="24"/>
        <v>0</v>
      </c>
      <c r="G128" s="654">
        <f t="shared" si="24"/>
        <v>0</v>
      </c>
      <c r="H128" s="654">
        <f t="shared" si="24"/>
        <v>0</v>
      </c>
      <c r="I128" s="654">
        <f t="shared" si="24"/>
        <v>0</v>
      </c>
      <c r="J128" s="654">
        <f t="shared" si="24"/>
        <v>0</v>
      </c>
      <c r="K128" s="654">
        <f t="shared" si="24"/>
        <v>0</v>
      </c>
      <c r="L128" s="654">
        <f t="shared" si="24"/>
        <v>0</v>
      </c>
      <c r="M128" s="654">
        <f t="shared" si="24"/>
        <v>0</v>
      </c>
      <c r="N128" s="654">
        <f t="shared" si="24"/>
        <v>0</v>
      </c>
      <c r="O128" s="654">
        <f t="shared" si="24"/>
        <v>0</v>
      </c>
      <c r="P128" s="659">
        <f t="shared" si="24"/>
        <v>0</v>
      </c>
    </row>
    <row r="129" spans="1:16" ht="12.75" customHeight="1" thickBot="1" x14ac:dyDescent="0.25">
      <c r="A129" s="657" t="s">
        <v>2059</v>
      </c>
      <c r="B129" s="641"/>
      <c r="C129" s="641"/>
      <c r="D129" s="641"/>
      <c r="E129" s="653"/>
      <c r="F129" s="653"/>
      <c r="G129" s="653"/>
      <c r="H129" s="653"/>
      <c r="I129" s="653">
        <f>E129-F129-G129-H129</f>
        <v>0</v>
      </c>
      <c r="J129" s="653"/>
      <c r="K129" s="653"/>
      <c r="L129" s="653"/>
      <c r="M129" s="653"/>
      <c r="N129" s="653"/>
      <c r="O129" s="653"/>
      <c r="P129" s="660">
        <f>I129+J129+K129+L129-M129-N129-O129</f>
        <v>0</v>
      </c>
    </row>
    <row r="130" spans="1:16" ht="12.75" customHeight="1" thickBot="1" x14ac:dyDescent="0.25">
      <c r="A130" s="656" t="s">
        <v>2030</v>
      </c>
      <c r="B130" s="428"/>
      <c r="C130" s="428"/>
      <c r="D130" s="428"/>
      <c r="E130" s="467">
        <f t="shared" ref="E130:P130" si="25">SUM(E128:E129)</f>
        <v>0</v>
      </c>
      <c r="F130" s="467">
        <f t="shared" si="25"/>
        <v>0</v>
      </c>
      <c r="G130" s="467">
        <f t="shared" si="25"/>
        <v>0</v>
      </c>
      <c r="H130" s="467">
        <f t="shared" si="25"/>
        <v>0</v>
      </c>
      <c r="I130" s="467">
        <f t="shared" si="25"/>
        <v>0</v>
      </c>
      <c r="J130" s="467">
        <f t="shared" si="25"/>
        <v>0</v>
      </c>
      <c r="K130" s="467">
        <f t="shared" si="25"/>
        <v>0</v>
      </c>
      <c r="L130" s="467">
        <f t="shared" si="25"/>
        <v>0</v>
      </c>
      <c r="M130" s="467">
        <f t="shared" si="25"/>
        <v>0</v>
      </c>
      <c r="N130" s="467">
        <f t="shared" si="25"/>
        <v>0</v>
      </c>
      <c r="O130" s="467">
        <f t="shared" si="25"/>
        <v>0</v>
      </c>
      <c r="P130" s="661">
        <f t="shared" si="25"/>
        <v>0</v>
      </c>
    </row>
    <row r="131" spans="1:16" ht="12.75" customHeight="1" x14ac:dyDescent="0.2">
      <c r="A131" s="171"/>
      <c r="B131" s="64"/>
      <c r="C131" s="64"/>
      <c r="D131" s="64"/>
      <c r="E131" s="64"/>
      <c r="F131" s="64"/>
      <c r="G131" s="64"/>
      <c r="H131" s="64"/>
      <c r="I131" s="64"/>
      <c r="J131" s="64"/>
      <c r="K131" s="64"/>
      <c r="L131" s="64"/>
      <c r="M131" s="64"/>
      <c r="N131" s="64"/>
      <c r="O131" s="64"/>
      <c r="P131" s="64"/>
    </row>
    <row r="133" spans="1:16" ht="12.75" customHeight="1" x14ac:dyDescent="0.2">
      <c r="E133" s="185"/>
    </row>
  </sheetData>
  <protectedRanges>
    <protectedRange sqref="E3:F4" name="Range20_2_1_1_1"/>
    <protectedRange sqref="J37:O37 J14:O28 E14:H28 E37:H37" name="Range1_1_1_1"/>
    <protectedRange sqref="J39:O42 E49:H54 E56:H61 E63:H68 E70:H75 E78:H83 E85:H90 E92:H97 J92:O97 J49:O54 J56:O61 J63:O68 J70:O75 J78:O83 J85:O90 E39:H42" name="Range2_1_1_1"/>
    <protectedRange sqref="E98:H98 J98:O98 J69:O69 J62:O62 J55:O55 E76:H77 E91:H91 E84:H84 E69:H69 E62:H62 E55:H55 J76:O77 J91:O91 J84:O84 J44:O48 E44:H48" name="Range3_1_1_1"/>
    <protectedRange sqref="E100:H100 J100:O100" name="Range4_1_1_1_1"/>
    <protectedRange password="CE2C" sqref="E113:H113 J113:O113" name="Range6_1_1_1_1_1"/>
    <protectedRange sqref="E123:H123 H119:H122 J123:O123 J101:O112 E101:H112" name="Range13_1_1_1_1_1"/>
    <protectedRange sqref="E119:G122 J114:O122 E114:H118" name="Range14_1_1_1_1_1"/>
  </protectedRanges>
  <mergeCells count="15">
    <mergeCell ref="A11:D11"/>
    <mergeCell ref="A7:D10"/>
    <mergeCell ref="A6:D6"/>
    <mergeCell ref="A2:P2"/>
    <mergeCell ref="A4:P4"/>
    <mergeCell ref="E7:E10"/>
    <mergeCell ref="F7:H8"/>
    <mergeCell ref="I7:I9"/>
    <mergeCell ref="J7:L8"/>
    <mergeCell ref="M7:O8"/>
    <mergeCell ref="P7:P8"/>
    <mergeCell ref="G9:H9"/>
    <mergeCell ref="K9:L9"/>
    <mergeCell ref="N9:O9"/>
    <mergeCell ref="P9:P10"/>
  </mergeCells>
  <pageMargins left="0.5" right="0.5" top="1" bottom="0.5" header="0.2" footer="0.1"/>
  <pageSetup paperSize="5" scale="64" fitToHeight="0" orientation="landscape" r:id="rId1"/>
  <headerFooter>
    <oddFooter>&amp;R&amp;"Arial,Bold"&amp;10Page 14</oddFooter>
  </headerFooter>
  <rowBreaks count="2" manualBreakCount="2">
    <brk id="61" max="15" man="1"/>
    <brk id="112" max="1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4" tint="0.39997558519241921"/>
  </sheetPr>
  <dimension ref="A1:Q131"/>
  <sheetViews>
    <sheetView showGridLines="0" view="pageBreakPreview" zoomScale="70" zoomScaleNormal="85" zoomScaleSheetLayoutView="70" workbookViewId="0">
      <selection activeCell="A3" sqref="A3"/>
    </sheetView>
  </sheetViews>
  <sheetFormatPr defaultColWidth="11" defaultRowHeight="12.75" customHeight="1" x14ac:dyDescent="0.2"/>
  <cols>
    <col min="1" max="1" width="3.7109375" style="4" customWidth="1"/>
    <col min="2" max="2" width="2.85546875" style="1" customWidth="1"/>
    <col min="3" max="3" width="4.5703125" style="1" customWidth="1"/>
    <col min="4" max="4" width="27.140625" style="1" customWidth="1"/>
    <col min="5" max="5" width="17.7109375" style="1" customWidth="1"/>
    <col min="6" max="6" width="17.42578125" style="1" bestFit="1" customWidth="1"/>
    <col min="7" max="8" width="18" style="1" customWidth="1"/>
    <col min="9" max="9" width="19.5703125" style="1" customWidth="1"/>
    <col min="10" max="10" width="18.5703125" style="1" customWidth="1"/>
    <col min="11" max="12" width="18" style="1" customWidth="1"/>
    <col min="13" max="13" width="16.42578125" style="1" customWidth="1"/>
    <col min="14" max="15" width="18.5703125" style="1" customWidth="1"/>
    <col min="16" max="16" width="18.85546875" style="1" customWidth="1"/>
    <col min="17" max="17" width="23.140625" style="1" customWidth="1"/>
    <col min="18" max="16384" width="11" style="1"/>
  </cols>
  <sheetData>
    <row r="1" spans="1:17" s="43" customFormat="1" ht="14.1" customHeight="1" x14ac:dyDescent="0.2">
      <c r="A1" s="561"/>
      <c r="B1" s="367"/>
      <c r="C1" s="367"/>
      <c r="D1" s="367"/>
      <c r="E1" s="367"/>
      <c r="F1" s="367"/>
      <c r="G1" s="367"/>
      <c r="H1" s="367"/>
      <c r="I1" s="367"/>
      <c r="J1" s="367"/>
      <c r="K1" s="367"/>
      <c r="L1" s="367"/>
      <c r="M1" s="367"/>
      <c r="N1" s="367"/>
      <c r="O1" s="367"/>
      <c r="P1" s="367"/>
      <c r="Q1" s="367"/>
    </row>
    <row r="2" spans="1:17" s="43" customFormat="1" ht="14.1" customHeight="1" x14ac:dyDescent="0.25">
      <c r="A2" s="3152" t="s">
        <v>348</v>
      </c>
      <c r="B2" s="3152"/>
      <c r="C2" s="3152"/>
      <c r="D2" s="3152"/>
      <c r="E2" s="3152"/>
      <c r="F2" s="3152"/>
      <c r="G2" s="3152"/>
      <c r="H2" s="3152"/>
      <c r="I2" s="3152"/>
      <c r="J2" s="3152"/>
      <c r="K2" s="3152"/>
      <c r="L2" s="3152"/>
      <c r="M2" s="3152"/>
      <c r="N2" s="3152"/>
      <c r="O2" s="3152"/>
      <c r="P2" s="3152"/>
      <c r="Q2" s="3152"/>
    </row>
    <row r="3" spans="1:17" s="43" customFormat="1" ht="14.1" customHeight="1" x14ac:dyDescent="0.25">
      <c r="A3" s="61"/>
      <c r="B3" s="61"/>
      <c r="C3" s="61"/>
      <c r="D3" s="61"/>
      <c r="E3" s="61"/>
      <c r="F3" s="61"/>
      <c r="G3" s="61"/>
      <c r="H3" s="61"/>
      <c r="I3" s="61"/>
      <c r="J3" s="61"/>
      <c r="K3" s="61"/>
      <c r="L3" s="61"/>
      <c r="M3" s="61"/>
      <c r="N3" s="61"/>
      <c r="O3" s="61"/>
      <c r="P3" s="61"/>
      <c r="Q3" s="61"/>
    </row>
    <row r="4" spans="1:17" s="43" customFormat="1" ht="14.1" customHeight="1" x14ac:dyDescent="0.25">
      <c r="A4" s="3585" t="s">
        <v>1205</v>
      </c>
      <c r="B4" s="3585"/>
      <c r="C4" s="3585"/>
      <c r="D4" s="3585"/>
      <c r="E4" s="3585"/>
      <c r="F4" s="3585"/>
      <c r="G4" s="3585"/>
      <c r="H4" s="3585"/>
      <c r="I4" s="3585"/>
      <c r="J4" s="3585"/>
      <c r="K4" s="3585"/>
      <c r="L4" s="3585"/>
      <c r="M4" s="3585"/>
      <c r="N4" s="3585"/>
      <c r="O4" s="3585"/>
      <c r="P4" s="3585"/>
      <c r="Q4" s="3585"/>
    </row>
    <row r="5" spans="1:17" s="43" customFormat="1" ht="14.1" customHeight="1" x14ac:dyDescent="0.2">
      <c r="A5" s="562"/>
      <c r="B5" s="344"/>
      <c r="C5" s="344"/>
      <c r="D5" s="440" t="s">
        <v>252</v>
      </c>
      <c r="E5" s="441" t="s">
        <v>252</v>
      </c>
      <c r="F5" s="440" t="s">
        <v>252</v>
      </c>
      <c r="G5" s="440" t="s">
        <v>252</v>
      </c>
      <c r="H5" s="440"/>
      <c r="I5" s="440" t="s">
        <v>252</v>
      </c>
      <c r="J5" s="440" t="s">
        <v>252</v>
      </c>
      <c r="K5" s="440"/>
      <c r="L5" s="440"/>
      <c r="M5" s="440" t="s">
        <v>252</v>
      </c>
      <c r="N5" s="440"/>
      <c r="O5" s="440"/>
      <c r="P5" s="440" t="s">
        <v>252</v>
      </c>
      <c r="Q5" s="476"/>
    </row>
    <row r="6" spans="1:17" s="43" customFormat="1" ht="14.1" customHeight="1" thickBot="1" x14ac:dyDescent="0.3">
      <c r="A6" s="3757" t="s">
        <v>252</v>
      </c>
      <c r="B6" s="3757"/>
      <c r="C6" s="3757"/>
      <c r="D6" s="3757"/>
      <c r="E6" s="570" t="s">
        <v>252</v>
      </c>
      <c r="F6" s="341"/>
      <c r="G6" s="341"/>
      <c r="H6" s="341"/>
      <c r="I6" s="341"/>
      <c r="J6" s="341"/>
      <c r="K6" s="341"/>
      <c r="L6" s="341"/>
      <c r="M6" s="341"/>
      <c r="N6" s="341"/>
      <c r="O6" s="341"/>
      <c r="P6" s="570" t="s">
        <v>252</v>
      </c>
      <c r="Q6" s="571"/>
    </row>
    <row r="7" spans="1:17" ht="12.75" customHeight="1" x14ac:dyDescent="0.2">
      <c r="A7" s="3752" t="s">
        <v>281</v>
      </c>
      <c r="B7" s="3753"/>
      <c r="C7" s="3753"/>
      <c r="D7" s="3766"/>
      <c r="E7" s="3582" t="s">
        <v>1996</v>
      </c>
      <c r="F7" s="3598" t="s">
        <v>1726</v>
      </c>
      <c r="G7" s="3598"/>
      <c r="H7" s="3598"/>
      <c r="I7" s="3598" t="s">
        <v>1727</v>
      </c>
      <c r="J7" s="3767" t="s">
        <v>1728</v>
      </c>
      <c r="K7" s="3767"/>
      <c r="L7" s="3767"/>
      <c r="M7" s="3767" t="s">
        <v>1729</v>
      </c>
      <c r="N7" s="3767"/>
      <c r="O7" s="3767"/>
      <c r="P7" s="3582" t="s">
        <v>2055</v>
      </c>
      <c r="Q7" s="3768" t="s">
        <v>1730</v>
      </c>
    </row>
    <row r="8" spans="1:17" ht="12.75" customHeight="1" x14ac:dyDescent="0.2">
      <c r="A8" s="3755"/>
      <c r="B8" s="3704"/>
      <c r="C8" s="3704"/>
      <c r="D8" s="3723"/>
      <c r="E8" s="3583"/>
      <c r="F8" s="468" t="s">
        <v>280</v>
      </c>
      <c r="G8" s="3762" t="s">
        <v>1689</v>
      </c>
      <c r="H8" s="3762"/>
      <c r="I8" s="3599"/>
      <c r="J8" s="468" t="s">
        <v>280</v>
      </c>
      <c r="K8" s="3762" t="s">
        <v>1689</v>
      </c>
      <c r="L8" s="3762"/>
      <c r="M8" s="468" t="s">
        <v>280</v>
      </c>
      <c r="N8" s="3762" t="s">
        <v>1689</v>
      </c>
      <c r="O8" s="3762"/>
      <c r="P8" s="3583"/>
      <c r="Q8" s="3769"/>
    </row>
    <row r="9" spans="1:17" ht="27" customHeight="1" x14ac:dyDescent="0.2">
      <c r="A9" s="3755"/>
      <c r="B9" s="3704"/>
      <c r="C9" s="3704"/>
      <c r="D9" s="3723"/>
      <c r="E9" s="3724"/>
      <c r="F9" s="469" t="s">
        <v>246</v>
      </c>
      <c r="G9" s="543" t="s">
        <v>288</v>
      </c>
      <c r="H9" s="543" t="s">
        <v>46</v>
      </c>
      <c r="I9" s="477" t="s">
        <v>286</v>
      </c>
      <c r="J9" s="469" t="s">
        <v>246</v>
      </c>
      <c r="K9" s="543" t="s">
        <v>288</v>
      </c>
      <c r="L9" s="543" t="s">
        <v>46</v>
      </c>
      <c r="M9" s="469" t="s">
        <v>246</v>
      </c>
      <c r="N9" s="543" t="s">
        <v>288</v>
      </c>
      <c r="O9" s="543" t="s">
        <v>46</v>
      </c>
      <c r="P9" s="3584"/>
      <c r="Q9" s="3769"/>
    </row>
    <row r="10" spans="1:17" ht="12.75" customHeight="1" thickBot="1" x14ac:dyDescent="0.25">
      <c r="A10" s="3596" t="s">
        <v>70</v>
      </c>
      <c r="B10" s="3597"/>
      <c r="C10" s="3597"/>
      <c r="D10" s="3765"/>
      <c r="E10" s="615" t="s">
        <v>71</v>
      </c>
      <c r="F10" s="614" t="s">
        <v>72</v>
      </c>
      <c r="G10" s="406" t="s">
        <v>73</v>
      </c>
      <c r="H10" s="406" t="s">
        <v>74</v>
      </c>
      <c r="I10" s="406" t="s">
        <v>267</v>
      </c>
      <c r="J10" s="406" t="s">
        <v>268</v>
      </c>
      <c r="K10" s="406" t="s">
        <v>269</v>
      </c>
      <c r="L10" s="406" t="s">
        <v>270</v>
      </c>
      <c r="M10" s="406" t="s">
        <v>271</v>
      </c>
      <c r="N10" s="406" t="s">
        <v>272</v>
      </c>
      <c r="O10" s="406" t="s">
        <v>273</v>
      </c>
      <c r="P10" s="406" t="s">
        <v>274</v>
      </c>
      <c r="Q10" s="407" t="s">
        <v>275</v>
      </c>
    </row>
    <row r="11" spans="1:17" ht="12.75" customHeight="1" x14ac:dyDescent="0.2">
      <c r="A11" s="276"/>
      <c r="B11" s="124"/>
      <c r="C11" s="124"/>
      <c r="D11" s="124"/>
      <c r="E11" s="124"/>
      <c r="F11" s="124"/>
      <c r="G11" s="124"/>
      <c r="H11" s="124"/>
      <c r="I11" s="124"/>
      <c r="J11" s="124"/>
      <c r="K11" s="124"/>
      <c r="L11" s="124"/>
      <c r="M11" s="124"/>
      <c r="N11" s="124"/>
      <c r="O11" s="124"/>
      <c r="P11" s="124"/>
      <c r="Q11" s="174"/>
    </row>
    <row r="12" spans="1:17" s="3" customFormat="1" ht="12.75" customHeight="1" x14ac:dyDescent="0.2">
      <c r="A12" s="172">
        <v>1</v>
      </c>
      <c r="B12" s="121" t="s">
        <v>287</v>
      </c>
      <c r="C12" s="121"/>
      <c r="D12" s="121"/>
      <c r="E12" s="454">
        <f>SUM(E13:E16)</f>
        <v>0</v>
      </c>
      <c r="F12" s="454">
        <f t="shared" ref="F12:P12" si="0">SUM(F13:F16)</f>
        <v>0</v>
      </c>
      <c r="G12" s="454">
        <f t="shared" si="0"/>
        <v>0</v>
      </c>
      <c r="H12" s="454">
        <f t="shared" si="0"/>
        <v>0</v>
      </c>
      <c r="I12" s="454">
        <f>SUM(I13:I16)</f>
        <v>0</v>
      </c>
      <c r="J12" s="454">
        <f t="shared" si="0"/>
        <v>0</v>
      </c>
      <c r="K12" s="454">
        <f t="shared" si="0"/>
        <v>0</v>
      </c>
      <c r="L12" s="454">
        <f t="shared" si="0"/>
        <v>0</v>
      </c>
      <c r="M12" s="454">
        <f t="shared" si="0"/>
        <v>0</v>
      </c>
      <c r="N12" s="454">
        <f t="shared" si="0"/>
        <v>0</v>
      </c>
      <c r="O12" s="454">
        <f t="shared" si="0"/>
        <v>0</v>
      </c>
      <c r="P12" s="454">
        <f t="shared" si="0"/>
        <v>0</v>
      </c>
      <c r="Q12" s="471">
        <f>Q13+Q14+Q15+Q16</f>
        <v>0</v>
      </c>
    </row>
    <row r="13" spans="1:17" ht="12.75" customHeight="1" x14ac:dyDescent="0.2">
      <c r="A13" s="172"/>
      <c r="B13" s="271" t="s">
        <v>248</v>
      </c>
      <c r="C13" s="121" t="s">
        <v>1213</v>
      </c>
      <c r="D13" s="121"/>
      <c r="E13" s="434"/>
      <c r="F13" s="434"/>
      <c r="G13" s="434"/>
      <c r="H13" s="434"/>
      <c r="I13" s="434">
        <f>E13-F13-G13-H13</f>
        <v>0</v>
      </c>
      <c r="J13" s="434"/>
      <c r="K13" s="434"/>
      <c r="L13" s="434"/>
      <c r="M13" s="434"/>
      <c r="N13" s="434"/>
      <c r="O13" s="434"/>
      <c r="P13" s="434">
        <f>I13+J13+K13+L13-M13-N13-O13</f>
        <v>0</v>
      </c>
      <c r="Q13" s="436"/>
    </row>
    <row r="14" spans="1:17" ht="12.75" customHeight="1" x14ac:dyDescent="0.2">
      <c r="A14" s="172"/>
      <c r="B14" s="271" t="s">
        <v>249</v>
      </c>
      <c r="C14" s="121" t="s">
        <v>1214</v>
      </c>
      <c r="D14" s="121"/>
      <c r="E14" s="434"/>
      <c r="F14" s="434"/>
      <c r="G14" s="434"/>
      <c r="H14" s="434"/>
      <c r="I14" s="434">
        <f t="shared" ref="I14:I44" si="1">E14-F14-G14-H14</f>
        <v>0</v>
      </c>
      <c r="J14" s="434"/>
      <c r="K14" s="434"/>
      <c r="L14" s="434"/>
      <c r="M14" s="434"/>
      <c r="N14" s="434"/>
      <c r="O14" s="434"/>
      <c r="P14" s="434">
        <f t="shared" ref="P14:P67" si="2">I14+J14+K14+L14-M14-N14-O14</f>
        <v>0</v>
      </c>
      <c r="Q14" s="436"/>
    </row>
    <row r="15" spans="1:17" ht="12.75" customHeight="1" x14ac:dyDescent="0.2">
      <c r="A15" s="172"/>
      <c r="B15" s="271" t="s">
        <v>250</v>
      </c>
      <c r="C15" s="121" t="s">
        <v>1215</v>
      </c>
      <c r="D15" s="121"/>
      <c r="E15" s="434"/>
      <c r="F15" s="434"/>
      <c r="G15" s="434"/>
      <c r="H15" s="434"/>
      <c r="I15" s="434">
        <f t="shared" si="1"/>
        <v>0</v>
      </c>
      <c r="J15" s="434"/>
      <c r="K15" s="434"/>
      <c r="L15" s="434"/>
      <c r="M15" s="434"/>
      <c r="N15" s="434"/>
      <c r="O15" s="434"/>
      <c r="P15" s="434">
        <f t="shared" si="2"/>
        <v>0</v>
      </c>
      <c r="Q15" s="436"/>
    </row>
    <row r="16" spans="1:17" ht="12.75" customHeight="1" x14ac:dyDescent="0.2">
      <c r="A16" s="172"/>
      <c r="B16" s="271" t="s">
        <v>456</v>
      </c>
      <c r="C16" s="121" t="s">
        <v>1216</v>
      </c>
      <c r="D16" s="121"/>
      <c r="E16" s="434"/>
      <c r="F16" s="434"/>
      <c r="G16" s="434"/>
      <c r="H16" s="434"/>
      <c r="I16" s="434">
        <f t="shared" si="1"/>
        <v>0</v>
      </c>
      <c r="J16" s="434"/>
      <c r="K16" s="434"/>
      <c r="L16" s="434"/>
      <c r="M16" s="434"/>
      <c r="N16" s="434"/>
      <c r="O16" s="434"/>
      <c r="P16" s="434">
        <f t="shared" si="2"/>
        <v>0</v>
      </c>
      <c r="Q16" s="436"/>
    </row>
    <row r="17" spans="1:17" s="3" customFormat="1" ht="12.75" customHeight="1" x14ac:dyDescent="0.2">
      <c r="A17" s="172">
        <v>2</v>
      </c>
      <c r="B17" s="403" t="s">
        <v>1693</v>
      </c>
      <c r="C17" s="121"/>
      <c r="D17" s="121"/>
      <c r="E17" s="457"/>
      <c r="F17" s="457"/>
      <c r="G17" s="457"/>
      <c r="H17" s="457"/>
      <c r="I17" s="434">
        <f t="shared" si="1"/>
        <v>0</v>
      </c>
      <c r="J17" s="457"/>
      <c r="K17" s="457"/>
      <c r="L17" s="457"/>
      <c r="M17" s="457"/>
      <c r="N17" s="457"/>
      <c r="O17" s="457"/>
      <c r="P17" s="434">
        <f t="shared" si="2"/>
        <v>0</v>
      </c>
      <c r="Q17" s="478"/>
    </row>
    <row r="18" spans="1:17" s="3" customFormat="1" ht="12.75" customHeight="1" x14ac:dyDescent="0.2">
      <c r="A18" s="172">
        <v>3</v>
      </c>
      <c r="B18" s="403" t="s">
        <v>1694</v>
      </c>
      <c r="C18" s="121"/>
      <c r="D18" s="121"/>
      <c r="E18" s="457"/>
      <c r="F18" s="457"/>
      <c r="G18" s="457"/>
      <c r="H18" s="457"/>
      <c r="I18" s="434">
        <f t="shared" si="1"/>
        <v>0</v>
      </c>
      <c r="J18" s="457"/>
      <c r="K18" s="457"/>
      <c r="L18" s="457"/>
      <c r="M18" s="457"/>
      <c r="N18" s="457"/>
      <c r="O18" s="457"/>
      <c r="P18" s="434">
        <f t="shared" si="2"/>
        <v>0</v>
      </c>
      <c r="Q18" s="478"/>
    </row>
    <row r="19" spans="1:17" s="3" customFormat="1" ht="12.75" customHeight="1" x14ac:dyDescent="0.2">
      <c r="A19" s="172">
        <v>4</v>
      </c>
      <c r="B19" s="121" t="s">
        <v>1992</v>
      </c>
      <c r="C19" s="121"/>
      <c r="D19" s="121"/>
      <c r="E19" s="457"/>
      <c r="F19" s="457"/>
      <c r="G19" s="457"/>
      <c r="H19" s="457"/>
      <c r="I19" s="434">
        <f t="shared" si="1"/>
        <v>0</v>
      </c>
      <c r="J19" s="457"/>
      <c r="K19" s="457"/>
      <c r="L19" s="457"/>
      <c r="M19" s="457"/>
      <c r="N19" s="457"/>
      <c r="O19" s="457"/>
      <c r="P19" s="434">
        <f t="shared" si="2"/>
        <v>0</v>
      </c>
      <c r="Q19" s="478"/>
    </row>
    <row r="20" spans="1:17" s="3" customFormat="1" ht="12.75" customHeight="1" x14ac:dyDescent="0.2">
      <c r="A20" s="172">
        <v>5</v>
      </c>
      <c r="B20" s="121" t="s">
        <v>1695</v>
      </c>
      <c r="C20" s="121"/>
      <c r="D20" s="121"/>
      <c r="E20" s="457"/>
      <c r="F20" s="457"/>
      <c r="G20" s="457"/>
      <c r="H20" s="457"/>
      <c r="I20" s="434">
        <f t="shared" si="1"/>
        <v>0</v>
      </c>
      <c r="J20" s="457"/>
      <c r="K20" s="457"/>
      <c r="L20" s="457"/>
      <c r="M20" s="457"/>
      <c r="N20" s="457"/>
      <c r="O20" s="457"/>
      <c r="P20" s="434">
        <f t="shared" si="2"/>
        <v>0</v>
      </c>
      <c r="Q20" s="478"/>
    </row>
    <row r="21" spans="1:17" ht="12.75" customHeight="1" thickBot="1" x14ac:dyDescent="0.25">
      <c r="A21" s="264"/>
      <c r="B21" s="265"/>
      <c r="C21" s="265"/>
      <c r="D21" s="265"/>
      <c r="E21" s="429"/>
      <c r="F21" s="429"/>
      <c r="G21" s="429"/>
      <c r="H21" s="429"/>
      <c r="I21" s="425">
        <f t="shared" si="1"/>
        <v>0</v>
      </c>
      <c r="J21" s="429"/>
      <c r="K21" s="429"/>
      <c r="L21" s="429"/>
      <c r="M21" s="429"/>
      <c r="N21" s="429"/>
      <c r="O21" s="429"/>
      <c r="P21" s="425">
        <f t="shared" si="2"/>
        <v>0</v>
      </c>
      <c r="Q21" s="430"/>
    </row>
    <row r="22" spans="1:17" s="3" customFormat="1" ht="12.75" customHeight="1" thickBot="1" x14ac:dyDescent="0.25">
      <c r="A22" s="492"/>
      <c r="B22" s="178" t="s">
        <v>1631</v>
      </c>
      <c r="C22" s="178"/>
      <c r="D22" s="178"/>
      <c r="E22" s="459">
        <f>E12+E17+E18+E19+E20</f>
        <v>0</v>
      </c>
      <c r="F22" s="459">
        <f>F12+F17+F18+F19+F20</f>
        <v>0</v>
      </c>
      <c r="G22" s="459">
        <f>G12+G17+G18+G19+G20</f>
        <v>0</v>
      </c>
      <c r="H22" s="459">
        <f>H12+H17+H18+H19+H20</f>
        <v>0</v>
      </c>
      <c r="I22" s="459">
        <f t="shared" si="1"/>
        <v>0</v>
      </c>
      <c r="J22" s="459">
        <f t="shared" ref="J22:O22" si="3">J12+J17+J18+J19+J20</f>
        <v>0</v>
      </c>
      <c r="K22" s="459">
        <f t="shared" si="3"/>
        <v>0</v>
      </c>
      <c r="L22" s="459">
        <f t="shared" si="3"/>
        <v>0</v>
      </c>
      <c r="M22" s="459">
        <f t="shared" si="3"/>
        <v>0</v>
      </c>
      <c r="N22" s="459">
        <f t="shared" si="3"/>
        <v>0</v>
      </c>
      <c r="O22" s="459">
        <f t="shared" si="3"/>
        <v>0</v>
      </c>
      <c r="P22" s="459">
        <f t="shared" si="2"/>
        <v>0</v>
      </c>
      <c r="Q22" s="480">
        <f>Q12+Q17+Q18+Q19+Q20</f>
        <v>0</v>
      </c>
    </row>
    <row r="23" spans="1:17" ht="12.75" customHeight="1" x14ac:dyDescent="0.2">
      <c r="A23" s="173"/>
      <c r="B23" s="178"/>
      <c r="C23" s="178"/>
      <c r="D23" s="178"/>
      <c r="E23" s="413"/>
      <c r="F23" s="413"/>
      <c r="G23" s="413"/>
      <c r="H23" s="413"/>
      <c r="I23" s="415">
        <f t="shared" si="1"/>
        <v>0</v>
      </c>
      <c r="J23" s="413"/>
      <c r="K23" s="413"/>
      <c r="L23" s="413"/>
      <c r="M23" s="413"/>
      <c r="N23" s="413"/>
      <c r="O23" s="413"/>
      <c r="P23" s="415">
        <f t="shared" si="2"/>
        <v>0</v>
      </c>
      <c r="Q23" s="416"/>
    </row>
    <row r="24" spans="1:17" s="3" customFormat="1" ht="12.75" customHeight="1" x14ac:dyDescent="0.2">
      <c r="A24" s="172">
        <v>6</v>
      </c>
      <c r="B24" s="403" t="s">
        <v>1418</v>
      </c>
      <c r="C24" s="121"/>
      <c r="D24" s="121"/>
      <c r="E24" s="454"/>
      <c r="F24" s="454"/>
      <c r="G24" s="454"/>
      <c r="H24" s="454"/>
      <c r="I24" s="431">
        <f t="shared" si="1"/>
        <v>0</v>
      </c>
      <c r="J24" s="454"/>
      <c r="K24" s="454"/>
      <c r="L24" s="454"/>
      <c r="M24" s="454"/>
      <c r="N24" s="454"/>
      <c r="O24" s="454"/>
      <c r="P24" s="431">
        <f t="shared" si="2"/>
        <v>0</v>
      </c>
      <c r="Q24" s="471"/>
    </row>
    <row r="25" spans="1:17" s="3" customFormat="1" ht="12.75" customHeight="1" x14ac:dyDescent="0.2">
      <c r="A25" s="172">
        <v>7</v>
      </c>
      <c r="B25" s="403" t="s">
        <v>1419</v>
      </c>
      <c r="C25" s="121"/>
      <c r="D25" s="121"/>
      <c r="E25" s="457"/>
      <c r="F25" s="457"/>
      <c r="G25" s="457"/>
      <c r="H25" s="457"/>
      <c r="I25" s="434">
        <f t="shared" si="1"/>
        <v>0</v>
      </c>
      <c r="J25" s="457"/>
      <c r="K25" s="457"/>
      <c r="L25" s="457"/>
      <c r="M25" s="457"/>
      <c r="N25" s="457"/>
      <c r="O25" s="457"/>
      <c r="P25" s="434">
        <f t="shared" si="2"/>
        <v>0</v>
      </c>
      <c r="Q25" s="478"/>
    </row>
    <row r="26" spans="1:17" s="3" customFormat="1" ht="12.75" customHeight="1" x14ac:dyDescent="0.2">
      <c r="A26" s="172">
        <v>8</v>
      </c>
      <c r="B26" s="403" t="s">
        <v>1696</v>
      </c>
      <c r="C26" s="121"/>
      <c r="D26" s="121"/>
      <c r="E26" s="457"/>
      <c r="F26" s="457"/>
      <c r="G26" s="457"/>
      <c r="H26" s="457"/>
      <c r="I26" s="434">
        <f t="shared" si="1"/>
        <v>0</v>
      </c>
      <c r="J26" s="457"/>
      <c r="K26" s="457"/>
      <c r="L26" s="457"/>
      <c r="M26" s="457"/>
      <c r="N26" s="457"/>
      <c r="O26" s="457"/>
      <c r="P26" s="434">
        <f t="shared" si="2"/>
        <v>0</v>
      </c>
      <c r="Q26" s="478"/>
    </row>
    <row r="27" spans="1:17" ht="12.75" customHeight="1" thickBot="1" x14ac:dyDescent="0.25">
      <c r="A27" s="172"/>
      <c r="B27" s="121"/>
      <c r="C27" s="121"/>
      <c r="D27" s="121"/>
      <c r="E27" s="429"/>
      <c r="F27" s="429"/>
      <c r="G27" s="429"/>
      <c r="H27" s="429"/>
      <c r="I27" s="425">
        <f t="shared" si="1"/>
        <v>0</v>
      </c>
      <c r="J27" s="429"/>
      <c r="K27" s="429"/>
      <c r="L27" s="429"/>
      <c r="M27" s="429"/>
      <c r="N27" s="429"/>
      <c r="O27" s="429"/>
      <c r="P27" s="425">
        <f t="shared" si="2"/>
        <v>0</v>
      </c>
      <c r="Q27" s="430"/>
    </row>
    <row r="28" spans="1:17" ht="12.75" customHeight="1" thickBot="1" x14ac:dyDescent="0.25">
      <c r="A28" s="492"/>
      <c r="B28" s="178" t="s">
        <v>1632</v>
      </c>
      <c r="C28" s="178"/>
      <c r="D28" s="178"/>
      <c r="E28" s="459">
        <f>E24+E25+E26</f>
        <v>0</v>
      </c>
      <c r="F28" s="459">
        <f>F24+F25+F26</f>
        <v>0</v>
      </c>
      <c r="G28" s="459">
        <f>G24+G25+G26</f>
        <v>0</v>
      </c>
      <c r="H28" s="459">
        <f>H24+H25+H26</f>
        <v>0</v>
      </c>
      <c r="I28" s="472">
        <f t="shared" si="1"/>
        <v>0</v>
      </c>
      <c r="J28" s="459">
        <f t="shared" ref="J28:O28" si="4">J24+J25+J26</f>
        <v>0</v>
      </c>
      <c r="K28" s="459">
        <f t="shared" si="4"/>
        <v>0</v>
      </c>
      <c r="L28" s="459">
        <f t="shared" si="4"/>
        <v>0</v>
      </c>
      <c r="M28" s="459">
        <f t="shared" si="4"/>
        <v>0</v>
      </c>
      <c r="N28" s="459">
        <f t="shared" si="4"/>
        <v>0</v>
      </c>
      <c r="O28" s="459">
        <f t="shared" si="4"/>
        <v>0</v>
      </c>
      <c r="P28" s="472">
        <f t="shared" si="2"/>
        <v>0</v>
      </c>
      <c r="Q28" s="480">
        <f>Q24+Q25+Q26</f>
        <v>0</v>
      </c>
    </row>
    <row r="29" spans="1:17" ht="12.75" customHeight="1" x14ac:dyDescent="0.2">
      <c r="A29" s="172"/>
      <c r="B29" s="121"/>
      <c r="C29" s="121"/>
      <c r="D29" s="178"/>
      <c r="E29" s="413"/>
      <c r="F29" s="413"/>
      <c r="G29" s="413"/>
      <c r="H29" s="413"/>
      <c r="I29" s="415">
        <f t="shared" si="1"/>
        <v>0</v>
      </c>
      <c r="J29" s="413"/>
      <c r="K29" s="413"/>
      <c r="L29" s="413"/>
      <c r="M29" s="413"/>
      <c r="N29" s="413"/>
      <c r="O29" s="413"/>
      <c r="P29" s="415">
        <f t="shared" si="2"/>
        <v>0</v>
      </c>
      <c r="Q29" s="416"/>
    </row>
    <row r="30" spans="1:17" ht="12.75" customHeight="1" x14ac:dyDescent="0.2">
      <c r="A30" s="172">
        <v>9</v>
      </c>
      <c r="B30" s="121" t="s">
        <v>1997</v>
      </c>
      <c r="C30" s="121"/>
      <c r="D30" s="121"/>
      <c r="E30" s="457">
        <f>E31+E32+E33+E34</f>
        <v>0</v>
      </c>
      <c r="F30" s="457">
        <f>F31+F32+F33+F34</f>
        <v>0</v>
      </c>
      <c r="G30" s="457">
        <f>G31+G32+G33+G34</f>
        <v>0</v>
      </c>
      <c r="H30" s="457">
        <f>H31+H32+H33+H34</f>
        <v>0</v>
      </c>
      <c r="I30" s="434">
        <f t="shared" si="1"/>
        <v>0</v>
      </c>
      <c r="J30" s="457">
        <f t="shared" ref="J30:O30" si="5">J31+J32+J33+J34</f>
        <v>0</v>
      </c>
      <c r="K30" s="457">
        <f t="shared" si="5"/>
        <v>0</v>
      </c>
      <c r="L30" s="457">
        <f t="shared" si="5"/>
        <v>0</v>
      </c>
      <c r="M30" s="457">
        <f t="shared" si="5"/>
        <v>0</v>
      </c>
      <c r="N30" s="457">
        <f t="shared" si="5"/>
        <v>0</v>
      </c>
      <c r="O30" s="457">
        <f t="shared" si="5"/>
        <v>0</v>
      </c>
      <c r="P30" s="434">
        <f t="shared" si="2"/>
        <v>0</v>
      </c>
      <c r="Q30" s="478">
        <f>Q31+Q32+Q33+Q34</f>
        <v>0</v>
      </c>
    </row>
    <row r="31" spans="1:17" ht="12.75" customHeight="1" x14ac:dyDescent="0.2">
      <c r="A31" s="172"/>
      <c r="B31" s="271" t="s">
        <v>248</v>
      </c>
      <c r="C31" s="121" t="s">
        <v>1227</v>
      </c>
      <c r="D31" s="121"/>
      <c r="E31" s="457"/>
      <c r="F31" s="457"/>
      <c r="G31" s="457"/>
      <c r="H31" s="457"/>
      <c r="I31" s="434">
        <f t="shared" si="1"/>
        <v>0</v>
      </c>
      <c r="J31" s="457"/>
      <c r="K31" s="457"/>
      <c r="L31" s="457"/>
      <c r="M31" s="457"/>
      <c r="N31" s="457"/>
      <c r="O31" s="457"/>
      <c r="P31" s="434">
        <f t="shared" si="2"/>
        <v>0</v>
      </c>
      <c r="Q31" s="478"/>
    </row>
    <row r="32" spans="1:17" ht="12.75" customHeight="1" x14ac:dyDescent="0.2">
      <c r="A32" s="172"/>
      <c r="B32" s="271" t="s">
        <v>249</v>
      </c>
      <c r="C32" s="121" t="s">
        <v>1228</v>
      </c>
      <c r="D32" s="121"/>
      <c r="E32" s="457"/>
      <c r="F32" s="457"/>
      <c r="G32" s="457"/>
      <c r="H32" s="457"/>
      <c r="I32" s="434">
        <f t="shared" si="1"/>
        <v>0</v>
      </c>
      <c r="J32" s="457"/>
      <c r="K32" s="457"/>
      <c r="L32" s="457"/>
      <c r="M32" s="457"/>
      <c r="N32" s="457"/>
      <c r="O32" s="457"/>
      <c r="P32" s="434">
        <f t="shared" si="2"/>
        <v>0</v>
      </c>
      <c r="Q32" s="478"/>
    </row>
    <row r="33" spans="1:17" ht="12.75" customHeight="1" x14ac:dyDescent="0.2">
      <c r="A33" s="172"/>
      <c r="B33" s="271" t="s">
        <v>250</v>
      </c>
      <c r="C33" s="121" t="s">
        <v>1229</v>
      </c>
      <c r="D33" s="121"/>
      <c r="E33" s="457"/>
      <c r="F33" s="457"/>
      <c r="G33" s="457"/>
      <c r="H33" s="457"/>
      <c r="I33" s="434">
        <f t="shared" si="1"/>
        <v>0</v>
      </c>
      <c r="J33" s="457"/>
      <c r="K33" s="457"/>
      <c r="L33" s="457"/>
      <c r="M33" s="457"/>
      <c r="N33" s="457"/>
      <c r="O33" s="457"/>
      <c r="P33" s="434">
        <f t="shared" si="2"/>
        <v>0</v>
      </c>
      <c r="Q33" s="478"/>
    </row>
    <row r="34" spans="1:17" ht="12.75" customHeight="1" x14ac:dyDescent="0.2">
      <c r="A34" s="172"/>
      <c r="B34" s="271" t="s">
        <v>456</v>
      </c>
      <c r="C34" s="121" t="s">
        <v>1203</v>
      </c>
      <c r="D34" s="121"/>
      <c r="E34" s="434">
        <f>E35+E36</f>
        <v>0</v>
      </c>
      <c r="F34" s="434">
        <f>F35+F36</f>
        <v>0</v>
      </c>
      <c r="G34" s="434">
        <f>G35+G36</f>
        <v>0</v>
      </c>
      <c r="H34" s="434">
        <f>H35+H36</f>
        <v>0</v>
      </c>
      <c r="I34" s="434">
        <f t="shared" si="1"/>
        <v>0</v>
      </c>
      <c r="J34" s="457"/>
      <c r="K34" s="457"/>
      <c r="L34" s="457"/>
      <c r="M34" s="457"/>
      <c r="N34" s="457"/>
      <c r="O34" s="457"/>
      <c r="P34" s="434">
        <f t="shared" si="2"/>
        <v>0</v>
      </c>
      <c r="Q34" s="478"/>
    </row>
    <row r="35" spans="1:17" ht="12.75" customHeight="1" x14ac:dyDescent="0.2">
      <c r="A35" s="173"/>
      <c r="B35" s="178"/>
      <c r="C35" s="121" t="s">
        <v>1223</v>
      </c>
      <c r="D35" s="121" t="s">
        <v>1225</v>
      </c>
      <c r="E35" s="457"/>
      <c r="F35" s="457"/>
      <c r="G35" s="457"/>
      <c r="H35" s="457"/>
      <c r="I35" s="434">
        <f t="shared" si="1"/>
        <v>0</v>
      </c>
      <c r="J35" s="457"/>
      <c r="K35" s="457"/>
      <c r="L35" s="457"/>
      <c r="M35" s="457"/>
      <c r="N35" s="457"/>
      <c r="O35" s="457"/>
      <c r="P35" s="434">
        <f t="shared" si="2"/>
        <v>0</v>
      </c>
      <c r="Q35" s="478"/>
    </row>
    <row r="36" spans="1:17" ht="12.75" customHeight="1" x14ac:dyDescent="0.2">
      <c r="A36" s="173"/>
      <c r="B36" s="178"/>
      <c r="C36" s="121" t="s">
        <v>1224</v>
      </c>
      <c r="D36" s="121" t="s">
        <v>1226</v>
      </c>
      <c r="E36" s="457"/>
      <c r="F36" s="457"/>
      <c r="G36" s="457"/>
      <c r="H36" s="457"/>
      <c r="I36" s="434">
        <f t="shared" si="1"/>
        <v>0</v>
      </c>
      <c r="J36" s="457"/>
      <c r="K36" s="457"/>
      <c r="L36" s="457"/>
      <c r="M36" s="457"/>
      <c r="N36" s="457"/>
      <c r="O36" s="457"/>
      <c r="P36" s="434">
        <f t="shared" si="2"/>
        <v>0</v>
      </c>
      <c r="Q36" s="478"/>
    </row>
    <row r="37" spans="1:17" s="3" customFormat="1" ht="12.75" customHeight="1" x14ac:dyDescent="0.2">
      <c r="A37" s="172">
        <v>10</v>
      </c>
      <c r="B37" s="121" t="s">
        <v>1182</v>
      </c>
      <c r="C37" s="121"/>
      <c r="D37" s="121"/>
      <c r="E37" s="457">
        <f>SUM(E38:E41)</f>
        <v>0</v>
      </c>
      <c r="F37" s="457">
        <f>SUM(F38:F41)</f>
        <v>0</v>
      </c>
      <c r="G37" s="457">
        <f>SUM(G38:G41)</f>
        <v>0</v>
      </c>
      <c r="H37" s="457">
        <f>SUM(H38:H41)</f>
        <v>0</v>
      </c>
      <c r="I37" s="434">
        <f t="shared" si="1"/>
        <v>0</v>
      </c>
      <c r="J37" s="457">
        <f t="shared" ref="J37:O37" si="6">SUM(J38:J41)</f>
        <v>0</v>
      </c>
      <c r="K37" s="457">
        <f t="shared" si="6"/>
        <v>0</v>
      </c>
      <c r="L37" s="457">
        <f t="shared" si="6"/>
        <v>0</v>
      </c>
      <c r="M37" s="457">
        <f t="shared" si="6"/>
        <v>0</v>
      </c>
      <c r="N37" s="457">
        <f t="shared" si="6"/>
        <v>0</v>
      </c>
      <c r="O37" s="457">
        <f t="shared" si="6"/>
        <v>0</v>
      </c>
      <c r="P37" s="434">
        <f t="shared" si="2"/>
        <v>0</v>
      </c>
      <c r="Q37" s="478">
        <f>SUM(Q38:Q41)</f>
        <v>0</v>
      </c>
    </row>
    <row r="38" spans="1:17" ht="12.75" customHeight="1" x14ac:dyDescent="0.2">
      <c r="A38" s="173"/>
      <c r="B38" s="271" t="s">
        <v>248</v>
      </c>
      <c r="C38" s="121" t="s">
        <v>1230</v>
      </c>
      <c r="D38" s="121"/>
      <c r="E38" s="434"/>
      <c r="F38" s="434"/>
      <c r="G38" s="434"/>
      <c r="H38" s="434"/>
      <c r="I38" s="434">
        <f t="shared" si="1"/>
        <v>0</v>
      </c>
      <c r="J38" s="434"/>
      <c r="K38" s="434"/>
      <c r="L38" s="434"/>
      <c r="M38" s="434"/>
      <c r="N38" s="434"/>
      <c r="O38" s="434"/>
      <c r="P38" s="434">
        <f t="shared" si="2"/>
        <v>0</v>
      </c>
      <c r="Q38" s="436"/>
    </row>
    <row r="39" spans="1:17" ht="12.75" customHeight="1" x14ac:dyDescent="0.2">
      <c r="A39" s="173"/>
      <c r="B39" s="271" t="s">
        <v>249</v>
      </c>
      <c r="C39" s="121" t="s">
        <v>1231</v>
      </c>
      <c r="D39" s="121"/>
      <c r="E39" s="434"/>
      <c r="F39" s="434"/>
      <c r="G39" s="434"/>
      <c r="H39" s="434"/>
      <c r="I39" s="434">
        <f t="shared" si="1"/>
        <v>0</v>
      </c>
      <c r="J39" s="434"/>
      <c r="K39" s="434"/>
      <c r="L39" s="434"/>
      <c r="M39" s="434"/>
      <c r="N39" s="434"/>
      <c r="O39" s="434"/>
      <c r="P39" s="434">
        <f t="shared" si="2"/>
        <v>0</v>
      </c>
      <c r="Q39" s="436"/>
    </row>
    <row r="40" spans="1:17" ht="12.75" customHeight="1" x14ac:dyDescent="0.2">
      <c r="A40" s="173"/>
      <c r="B40" s="271" t="s">
        <v>250</v>
      </c>
      <c r="C40" s="121" t="s">
        <v>1229</v>
      </c>
      <c r="D40" s="121"/>
      <c r="E40" s="434"/>
      <c r="F40" s="434"/>
      <c r="G40" s="434"/>
      <c r="H40" s="434"/>
      <c r="I40" s="434">
        <f t="shared" si="1"/>
        <v>0</v>
      </c>
      <c r="J40" s="434"/>
      <c r="K40" s="434"/>
      <c r="L40" s="434"/>
      <c r="M40" s="434"/>
      <c r="N40" s="434"/>
      <c r="O40" s="434"/>
      <c r="P40" s="434">
        <f t="shared" si="2"/>
        <v>0</v>
      </c>
      <c r="Q40" s="436"/>
    </row>
    <row r="41" spans="1:17" ht="12.75" customHeight="1" x14ac:dyDescent="0.2">
      <c r="A41" s="173"/>
      <c r="B41" s="271" t="s">
        <v>456</v>
      </c>
      <c r="C41" s="121" t="s">
        <v>1188</v>
      </c>
      <c r="D41" s="121"/>
      <c r="E41" s="434"/>
      <c r="F41" s="434"/>
      <c r="G41" s="434"/>
      <c r="H41" s="434"/>
      <c r="I41" s="434">
        <f t="shared" si="1"/>
        <v>0</v>
      </c>
      <c r="J41" s="434"/>
      <c r="K41" s="434"/>
      <c r="L41" s="434"/>
      <c r="M41" s="434"/>
      <c r="N41" s="434"/>
      <c r="O41" s="434"/>
      <c r="P41" s="434">
        <f t="shared" si="2"/>
        <v>0</v>
      </c>
      <c r="Q41" s="436"/>
    </row>
    <row r="42" spans="1:17" s="3" customFormat="1" ht="12.75" customHeight="1" x14ac:dyDescent="0.2">
      <c r="A42" s="172">
        <v>11</v>
      </c>
      <c r="B42" s="121" t="s">
        <v>1697</v>
      </c>
      <c r="C42" s="121"/>
      <c r="D42" s="121"/>
      <c r="E42" s="457">
        <f>SUM(E43:E45)</f>
        <v>0</v>
      </c>
      <c r="F42" s="457">
        <f>SUM(F43:F45)</f>
        <v>0</v>
      </c>
      <c r="G42" s="457">
        <f>SUM(G43:G45)</f>
        <v>0</v>
      </c>
      <c r="H42" s="457">
        <f>SUM(H43:H45)</f>
        <v>0</v>
      </c>
      <c r="I42" s="434">
        <f t="shared" si="1"/>
        <v>0</v>
      </c>
      <c r="J42" s="457">
        <f t="shared" ref="J42:O42" si="7">SUM(J43:J45)</f>
        <v>0</v>
      </c>
      <c r="K42" s="457">
        <f t="shared" si="7"/>
        <v>0</v>
      </c>
      <c r="L42" s="457">
        <f t="shared" si="7"/>
        <v>0</v>
      </c>
      <c r="M42" s="457">
        <f t="shared" si="7"/>
        <v>0</v>
      </c>
      <c r="N42" s="457">
        <f t="shared" si="7"/>
        <v>0</v>
      </c>
      <c r="O42" s="457">
        <f t="shared" si="7"/>
        <v>0</v>
      </c>
      <c r="P42" s="434">
        <f t="shared" si="2"/>
        <v>0</v>
      </c>
      <c r="Q42" s="478">
        <f>SUM(Q43:Q45)</f>
        <v>0</v>
      </c>
    </row>
    <row r="43" spans="1:17" ht="12.75" customHeight="1" x14ac:dyDescent="0.2">
      <c r="A43" s="173"/>
      <c r="B43" s="121" t="s">
        <v>248</v>
      </c>
      <c r="C43" s="121" t="s">
        <v>467</v>
      </c>
      <c r="D43" s="121"/>
      <c r="E43" s="434"/>
      <c r="F43" s="434"/>
      <c r="G43" s="434"/>
      <c r="H43" s="434"/>
      <c r="I43" s="434">
        <f t="shared" si="1"/>
        <v>0</v>
      </c>
      <c r="J43" s="434"/>
      <c r="K43" s="434"/>
      <c r="L43" s="434"/>
      <c r="M43" s="434"/>
      <c r="N43" s="434"/>
      <c r="O43" s="434"/>
      <c r="P43" s="434">
        <f t="shared" si="2"/>
        <v>0</v>
      </c>
      <c r="Q43" s="436"/>
    </row>
    <row r="44" spans="1:17" ht="12.75" customHeight="1" x14ac:dyDescent="0.2">
      <c r="A44" s="173"/>
      <c r="B44" s="121" t="s">
        <v>249</v>
      </c>
      <c r="C44" s="121" t="s">
        <v>1190</v>
      </c>
      <c r="D44" s="121"/>
      <c r="E44" s="434"/>
      <c r="F44" s="434"/>
      <c r="G44" s="434"/>
      <c r="H44" s="434"/>
      <c r="I44" s="434">
        <f t="shared" si="1"/>
        <v>0</v>
      </c>
      <c r="J44" s="434"/>
      <c r="K44" s="434"/>
      <c r="L44" s="434"/>
      <c r="M44" s="434"/>
      <c r="N44" s="434"/>
      <c r="O44" s="434"/>
      <c r="P44" s="434">
        <f t="shared" si="2"/>
        <v>0</v>
      </c>
      <c r="Q44" s="436"/>
    </row>
    <row r="45" spans="1:17" ht="12.75" customHeight="1" x14ac:dyDescent="0.2">
      <c r="A45" s="173"/>
      <c r="B45" s="121" t="s">
        <v>250</v>
      </c>
      <c r="C45" s="121" t="s">
        <v>1232</v>
      </c>
      <c r="D45" s="121"/>
      <c r="E45" s="434"/>
      <c r="F45" s="434"/>
      <c r="G45" s="434"/>
      <c r="H45" s="434"/>
      <c r="I45" s="434">
        <f t="shared" ref="I45:I76" si="8">E45-F45-G45-H45</f>
        <v>0</v>
      </c>
      <c r="J45" s="434"/>
      <c r="K45" s="434"/>
      <c r="L45" s="434"/>
      <c r="M45" s="434"/>
      <c r="N45" s="434"/>
      <c r="O45" s="434"/>
      <c r="P45" s="434">
        <f t="shared" si="2"/>
        <v>0</v>
      </c>
      <c r="Q45" s="436"/>
    </row>
    <row r="46" spans="1:17" s="3" customFormat="1" ht="12.75" customHeight="1" x14ac:dyDescent="0.2">
      <c r="A46" s="172">
        <v>12</v>
      </c>
      <c r="B46" s="121" t="s">
        <v>1184</v>
      </c>
      <c r="C46" s="121"/>
      <c r="D46" s="121"/>
      <c r="E46" s="457">
        <f>E47+E54+E61+E68</f>
        <v>0</v>
      </c>
      <c r="F46" s="457">
        <f>F47+F54+F61+F68</f>
        <v>0</v>
      </c>
      <c r="G46" s="457">
        <f>G47+G54+G61+G68</f>
        <v>0</v>
      </c>
      <c r="H46" s="457">
        <f>H47+H54+H61+H68</f>
        <v>0</v>
      </c>
      <c r="I46" s="434">
        <f t="shared" si="8"/>
        <v>0</v>
      </c>
      <c r="J46" s="457">
        <f t="shared" ref="J46:O46" si="9">J47+J54+J61+J68</f>
        <v>0</v>
      </c>
      <c r="K46" s="457">
        <f t="shared" si="9"/>
        <v>0</v>
      </c>
      <c r="L46" s="457">
        <f t="shared" si="9"/>
        <v>0</v>
      </c>
      <c r="M46" s="457">
        <f t="shared" si="9"/>
        <v>0</v>
      </c>
      <c r="N46" s="457">
        <f t="shared" si="9"/>
        <v>0</v>
      </c>
      <c r="O46" s="457">
        <f t="shared" si="9"/>
        <v>0</v>
      </c>
      <c r="P46" s="434">
        <f t="shared" si="2"/>
        <v>0</v>
      </c>
      <c r="Q46" s="478">
        <f>Q47+Q54+Q61+Q68</f>
        <v>0</v>
      </c>
    </row>
    <row r="47" spans="1:17" s="3" customFormat="1" ht="12.75" customHeight="1" x14ac:dyDescent="0.2">
      <c r="A47" s="173"/>
      <c r="B47" s="121" t="s">
        <v>248</v>
      </c>
      <c r="C47" s="121" t="s">
        <v>1185</v>
      </c>
      <c r="D47" s="248"/>
      <c r="E47" s="457">
        <f>SUM(E48:E53)</f>
        <v>0</v>
      </c>
      <c r="F47" s="457">
        <f>SUM(F48:F53)</f>
        <v>0</v>
      </c>
      <c r="G47" s="457">
        <f>SUM(G48:G53)</f>
        <v>0</v>
      </c>
      <c r="H47" s="457">
        <f>SUM(H48:H53)</f>
        <v>0</v>
      </c>
      <c r="I47" s="434">
        <f t="shared" si="8"/>
        <v>0</v>
      </c>
      <c r="J47" s="457">
        <f t="shared" ref="J47:O47" si="10">SUM(J48:J53)</f>
        <v>0</v>
      </c>
      <c r="K47" s="457">
        <f t="shared" si="10"/>
        <v>0</v>
      </c>
      <c r="L47" s="457">
        <f t="shared" si="10"/>
        <v>0</v>
      </c>
      <c r="M47" s="457">
        <f t="shared" si="10"/>
        <v>0</v>
      </c>
      <c r="N47" s="457">
        <f t="shared" si="10"/>
        <v>0</v>
      </c>
      <c r="O47" s="457">
        <f t="shared" si="10"/>
        <v>0</v>
      </c>
      <c r="P47" s="434">
        <f t="shared" si="2"/>
        <v>0</v>
      </c>
      <c r="Q47" s="478">
        <f>SUM(Q48:Q53)</f>
        <v>0</v>
      </c>
    </row>
    <row r="48" spans="1:17" s="3" customFormat="1" ht="12.75" customHeight="1" x14ac:dyDescent="0.2">
      <c r="A48" s="173"/>
      <c r="B48" s="121"/>
      <c r="C48" s="121" t="s">
        <v>1242</v>
      </c>
      <c r="D48" s="411" t="s">
        <v>1233</v>
      </c>
      <c r="E48" s="434"/>
      <c r="F48" s="434"/>
      <c r="G48" s="434"/>
      <c r="H48" s="434"/>
      <c r="I48" s="434">
        <f t="shared" si="8"/>
        <v>0</v>
      </c>
      <c r="J48" s="434"/>
      <c r="K48" s="434"/>
      <c r="L48" s="434"/>
      <c r="M48" s="434"/>
      <c r="N48" s="434"/>
      <c r="O48" s="434"/>
      <c r="P48" s="434">
        <f t="shared" si="2"/>
        <v>0</v>
      </c>
      <c r="Q48" s="436"/>
    </row>
    <row r="49" spans="1:17" s="3" customFormat="1" ht="12.75" customHeight="1" x14ac:dyDescent="0.2">
      <c r="A49" s="173"/>
      <c r="B49" s="121"/>
      <c r="C49" s="121" t="s">
        <v>1243</v>
      </c>
      <c r="D49" s="121" t="s">
        <v>1234</v>
      </c>
      <c r="E49" s="434"/>
      <c r="F49" s="434"/>
      <c r="G49" s="434"/>
      <c r="H49" s="434"/>
      <c r="I49" s="434">
        <f t="shared" si="8"/>
        <v>0</v>
      </c>
      <c r="J49" s="434"/>
      <c r="K49" s="434"/>
      <c r="L49" s="434"/>
      <c r="M49" s="434"/>
      <c r="N49" s="434"/>
      <c r="O49" s="434"/>
      <c r="P49" s="434">
        <f t="shared" si="2"/>
        <v>0</v>
      </c>
      <c r="Q49" s="436"/>
    </row>
    <row r="50" spans="1:17" s="3" customFormat="1" ht="12.75" customHeight="1" x14ac:dyDescent="0.2">
      <c r="A50" s="173"/>
      <c r="B50" s="121"/>
      <c r="C50" s="121" t="s">
        <v>1244</v>
      </c>
      <c r="D50" s="121" t="s">
        <v>1235</v>
      </c>
      <c r="E50" s="434"/>
      <c r="F50" s="434"/>
      <c r="G50" s="434"/>
      <c r="H50" s="434"/>
      <c r="I50" s="434">
        <f t="shared" si="8"/>
        <v>0</v>
      </c>
      <c r="J50" s="434"/>
      <c r="K50" s="434"/>
      <c r="L50" s="434"/>
      <c r="M50" s="434"/>
      <c r="N50" s="434"/>
      <c r="O50" s="434"/>
      <c r="P50" s="434">
        <f t="shared" si="2"/>
        <v>0</v>
      </c>
      <c r="Q50" s="436"/>
    </row>
    <row r="51" spans="1:17" s="3" customFormat="1" ht="12.75" customHeight="1" x14ac:dyDescent="0.2">
      <c r="A51" s="173"/>
      <c r="B51" s="121"/>
      <c r="C51" s="121" t="s">
        <v>1245</v>
      </c>
      <c r="D51" s="121" t="s">
        <v>1236</v>
      </c>
      <c r="E51" s="434"/>
      <c r="F51" s="434"/>
      <c r="G51" s="434"/>
      <c r="H51" s="434"/>
      <c r="I51" s="434">
        <f t="shared" si="8"/>
        <v>0</v>
      </c>
      <c r="J51" s="434"/>
      <c r="K51" s="434"/>
      <c r="L51" s="434"/>
      <c r="M51" s="434"/>
      <c r="N51" s="434"/>
      <c r="O51" s="434"/>
      <c r="P51" s="434">
        <f t="shared" si="2"/>
        <v>0</v>
      </c>
      <c r="Q51" s="436"/>
    </row>
    <row r="52" spans="1:17" s="3" customFormat="1" ht="12.75" customHeight="1" x14ac:dyDescent="0.2">
      <c r="A52" s="173"/>
      <c r="B52" s="121"/>
      <c r="C52" s="121" t="s">
        <v>1246</v>
      </c>
      <c r="D52" s="121" t="s">
        <v>1237</v>
      </c>
      <c r="E52" s="434"/>
      <c r="F52" s="434"/>
      <c r="G52" s="434"/>
      <c r="H52" s="434"/>
      <c r="I52" s="434">
        <f t="shared" si="8"/>
        <v>0</v>
      </c>
      <c r="J52" s="434"/>
      <c r="K52" s="434"/>
      <c r="L52" s="434"/>
      <c r="M52" s="434"/>
      <c r="N52" s="434"/>
      <c r="O52" s="434"/>
      <c r="P52" s="434">
        <f t="shared" si="2"/>
        <v>0</v>
      </c>
      <c r="Q52" s="436"/>
    </row>
    <row r="53" spans="1:17" s="3" customFormat="1" ht="12.75" customHeight="1" x14ac:dyDescent="0.2">
      <c r="A53" s="173"/>
      <c r="B53" s="121"/>
      <c r="C53" s="121" t="s">
        <v>1247</v>
      </c>
      <c r="D53" s="121" t="s">
        <v>46</v>
      </c>
      <c r="E53" s="434"/>
      <c r="F53" s="434"/>
      <c r="G53" s="434"/>
      <c r="H53" s="434"/>
      <c r="I53" s="434">
        <f t="shared" si="8"/>
        <v>0</v>
      </c>
      <c r="J53" s="434"/>
      <c r="K53" s="434"/>
      <c r="L53" s="434"/>
      <c r="M53" s="434"/>
      <c r="N53" s="434"/>
      <c r="O53" s="434"/>
      <c r="P53" s="434">
        <f t="shared" si="2"/>
        <v>0</v>
      </c>
      <c r="Q53" s="436"/>
    </row>
    <row r="54" spans="1:17" s="3" customFormat="1" ht="12.75" customHeight="1" x14ac:dyDescent="0.2">
      <c r="A54" s="173"/>
      <c r="B54" s="121" t="s">
        <v>249</v>
      </c>
      <c r="C54" s="121" t="s">
        <v>1186</v>
      </c>
      <c r="D54" s="121"/>
      <c r="E54" s="457">
        <f t="shared" ref="E54:O54" si="11">SUM(E55:E60)</f>
        <v>0</v>
      </c>
      <c r="F54" s="457">
        <f t="shared" si="11"/>
        <v>0</v>
      </c>
      <c r="G54" s="457">
        <f t="shared" si="11"/>
        <v>0</v>
      </c>
      <c r="H54" s="457">
        <f t="shared" si="11"/>
        <v>0</v>
      </c>
      <c r="I54" s="434">
        <f t="shared" si="8"/>
        <v>0</v>
      </c>
      <c r="J54" s="457">
        <f t="shared" si="11"/>
        <v>0</v>
      </c>
      <c r="K54" s="457">
        <f t="shared" si="11"/>
        <v>0</v>
      </c>
      <c r="L54" s="457">
        <f t="shared" si="11"/>
        <v>0</v>
      </c>
      <c r="M54" s="457">
        <f t="shared" si="11"/>
        <v>0</v>
      </c>
      <c r="N54" s="457">
        <f t="shared" si="11"/>
        <v>0</v>
      </c>
      <c r="O54" s="457">
        <f t="shared" si="11"/>
        <v>0</v>
      </c>
      <c r="P54" s="434">
        <f t="shared" si="2"/>
        <v>0</v>
      </c>
      <c r="Q54" s="478">
        <f>SUM(Q55:Q60)</f>
        <v>0</v>
      </c>
    </row>
    <row r="55" spans="1:17" s="3" customFormat="1" ht="12.75" customHeight="1" x14ac:dyDescent="0.2">
      <c r="A55" s="173"/>
      <c r="B55" s="121"/>
      <c r="C55" s="121" t="s">
        <v>1248</v>
      </c>
      <c r="D55" s="411" t="s">
        <v>1233</v>
      </c>
      <c r="E55" s="434"/>
      <c r="F55" s="434"/>
      <c r="G55" s="434"/>
      <c r="H55" s="434"/>
      <c r="I55" s="434">
        <f t="shared" si="8"/>
        <v>0</v>
      </c>
      <c r="J55" s="434"/>
      <c r="K55" s="434"/>
      <c r="L55" s="434"/>
      <c r="M55" s="434"/>
      <c r="N55" s="434"/>
      <c r="O55" s="434"/>
      <c r="P55" s="434">
        <f t="shared" si="2"/>
        <v>0</v>
      </c>
      <c r="Q55" s="436"/>
    </row>
    <row r="56" spans="1:17" s="3" customFormat="1" ht="12.75" customHeight="1" x14ac:dyDescent="0.2">
      <c r="A56" s="173"/>
      <c r="B56" s="121"/>
      <c r="C56" s="121" t="s">
        <v>1249</v>
      </c>
      <c r="D56" s="121" t="s">
        <v>1234</v>
      </c>
      <c r="E56" s="434"/>
      <c r="F56" s="434"/>
      <c r="G56" s="434"/>
      <c r="H56" s="434"/>
      <c r="I56" s="434">
        <f t="shared" si="8"/>
        <v>0</v>
      </c>
      <c r="J56" s="434"/>
      <c r="K56" s="434"/>
      <c r="L56" s="434"/>
      <c r="M56" s="434"/>
      <c r="N56" s="434"/>
      <c r="O56" s="434"/>
      <c r="P56" s="434">
        <f t="shared" si="2"/>
        <v>0</v>
      </c>
      <c r="Q56" s="436"/>
    </row>
    <row r="57" spans="1:17" s="3" customFormat="1" ht="12.75" customHeight="1" x14ac:dyDescent="0.2">
      <c r="A57" s="173"/>
      <c r="B57" s="121"/>
      <c r="C57" s="121" t="s">
        <v>1250</v>
      </c>
      <c r="D57" s="121" t="s">
        <v>1235</v>
      </c>
      <c r="E57" s="434"/>
      <c r="F57" s="434"/>
      <c r="G57" s="434"/>
      <c r="H57" s="434"/>
      <c r="I57" s="434">
        <f t="shared" si="8"/>
        <v>0</v>
      </c>
      <c r="J57" s="434"/>
      <c r="K57" s="434"/>
      <c r="L57" s="434"/>
      <c r="M57" s="434"/>
      <c r="N57" s="434"/>
      <c r="O57" s="434"/>
      <c r="P57" s="434">
        <f t="shared" si="2"/>
        <v>0</v>
      </c>
      <c r="Q57" s="436"/>
    </row>
    <row r="58" spans="1:17" s="3" customFormat="1" ht="12.75" customHeight="1" x14ac:dyDescent="0.2">
      <c r="A58" s="173"/>
      <c r="B58" s="121"/>
      <c r="C58" s="121" t="s">
        <v>1251</v>
      </c>
      <c r="D58" s="121" t="s">
        <v>1236</v>
      </c>
      <c r="E58" s="434"/>
      <c r="F58" s="434"/>
      <c r="G58" s="434"/>
      <c r="H58" s="434"/>
      <c r="I58" s="434">
        <f t="shared" si="8"/>
        <v>0</v>
      </c>
      <c r="J58" s="434"/>
      <c r="K58" s="434"/>
      <c r="L58" s="434"/>
      <c r="M58" s="434"/>
      <c r="N58" s="434"/>
      <c r="O58" s="434"/>
      <c r="P58" s="434">
        <f t="shared" si="2"/>
        <v>0</v>
      </c>
      <c r="Q58" s="436"/>
    </row>
    <row r="59" spans="1:17" s="3" customFormat="1" ht="12.75" customHeight="1" x14ac:dyDescent="0.2">
      <c r="A59" s="173"/>
      <c r="B59" s="121"/>
      <c r="C59" s="121" t="s">
        <v>1252</v>
      </c>
      <c r="D59" s="121" t="s">
        <v>1237</v>
      </c>
      <c r="E59" s="434"/>
      <c r="F59" s="434"/>
      <c r="G59" s="434"/>
      <c r="H59" s="434"/>
      <c r="I59" s="434">
        <f t="shared" si="8"/>
        <v>0</v>
      </c>
      <c r="J59" s="434"/>
      <c r="K59" s="434"/>
      <c r="L59" s="434"/>
      <c r="M59" s="434"/>
      <c r="N59" s="434"/>
      <c r="O59" s="434"/>
      <c r="P59" s="434">
        <f t="shared" si="2"/>
        <v>0</v>
      </c>
      <c r="Q59" s="436"/>
    </row>
    <row r="60" spans="1:17" s="3" customFormat="1" ht="12.75" customHeight="1" x14ac:dyDescent="0.2">
      <c r="A60" s="173"/>
      <c r="B60" s="121"/>
      <c r="C60" s="121" t="s">
        <v>1253</v>
      </c>
      <c r="D60" s="121" t="s">
        <v>46</v>
      </c>
      <c r="E60" s="434"/>
      <c r="F60" s="434"/>
      <c r="G60" s="434"/>
      <c r="H60" s="434"/>
      <c r="I60" s="434">
        <f t="shared" si="8"/>
        <v>0</v>
      </c>
      <c r="J60" s="434"/>
      <c r="K60" s="434"/>
      <c r="L60" s="434"/>
      <c r="M60" s="434"/>
      <c r="N60" s="434"/>
      <c r="O60" s="434"/>
      <c r="P60" s="434">
        <f t="shared" si="2"/>
        <v>0</v>
      </c>
      <c r="Q60" s="436"/>
    </row>
    <row r="61" spans="1:17" s="3" customFormat="1" ht="12.75" customHeight="1" x14ac:dyDescent="0.2">
      <c r="A61" s="173"/>
      <c r="B61" s="121" t="s">
        <v>250</v>
      </c>
      <c r="C61" s="121" t="s">
        <v>1187</v>
      </c>
      <c r="D61" s="121"/>
      <c r="E61" s="457">
        <f t="shared" ref="E61:O61" si="12">SUM(E62:E67)</f>
        <v>0</v>
      </c>
      <c r="F61" s="457">
        <f t="shared" si="12"/>
        <v>0</v>
      </c>
      <c r="G61" s="457">
        <f t="shared" si="12"/>
        <v>0</v>
      </c>
      <c r="H61" s="457">
        <f t="shared" si="12"/>
        <v>0</v>
      </c>
      <c r="I61" s="434">
        <f t="shared" si="8"/>
        <v>0</v>
      </c>
      <c r="J61" s="457">
        <f t="shared" si="12"/>
        <v>0</v>
      </c>
      <c r="K61" s="457">
        <f t="shared" si="12"/>
        <v>0</v>
      </c>
      <c r="L61" s="457">
        <f t="shared" si="12"/>
        <v>0</v>
      </c>
      <c r="M61" s="457">
        <f t="shared" si="12"/>
        <v>0</v>
      </c>
      <c r="N61" s="457">
        <f t="shared" si="12"/>
        <v>0</v>
      </c>
      <c r="O61" s="457">
        <f t="shared" si="12"/>
        <v>0</v>
      </c>
      <c r="P61" s="434">
        <f t="shared" si="2"/>
        <v>0</v>
      </c>
      <c r="Q61" s="478">
        <f>SUM(Q62:Q67)</f>
        <v>0</v>
      </c>
    </row>
    <row r="62" spans="1:17" s="3" customFormat="1" ht="12.75" customHeight="1" x14ac:dyDescent="0.2">
      <c r="A62" s="173"/>
      <c r="B62" s="121"/>
      <c r="C62" s="121" t="s">
        <v>1217</v>
      </c>
      <c r="D62" s="411" t="s">
        <v>1233</v>
      </c>
      <c r="E62" s="434"/>
      <c r="F62" s="434"/>
      <c r="G62" s="434"/>
      <c r="H62" s="434"/>
      <c r="I62" s="434">
        <f t="shared" si="8"/>
        <v>0</v>
      </c>
      <c r="J62" s="434"/>
      <c r="K62" s="434"/>
      <c r="L62" s="434"/>
      <c r="M62" s="434"/>
      <c r="N62" s="434"/>
      <c r="O62" s="434"/>
      <c r="P62" s="434">
        <f t="shared" si="2"/>
        <v>0</v>
      </c>
      <c r="Q62" s="436"/>
    </row>
    <row r="63" spans="1:17" s="3" customFormat="1" ht="12.75" customHeight="1" x14ac:dyDescent="0.2">
      <c r="A63" s="173"/>
      <c r="B63" s="121"/>
      <c r="C63" s="121" t="s">
        <v>1218</v>
      </c>
      <c r="D63" s="121" t="s">
        <v>1234</v>
      </c>
      <c r="E63" s="434"/>
      <c r="F63" s="434"/>
      <c r="G63" s="434"/>
      <c r="H63" s="434"/>
      <c r="I63" s="434">
        <f t="shared" si="8"/>
        <v>0</v>
      </c>
      <c r="J63" s="434"/>
      <c r="K63" s="434"/>
      <c r="L63" s="434"/>
      <c r="M63" s="434"/>
      <c r="N63" s="434"/>
      <c r="O63" s="434"/>
      <c r="P63" s="434">
        <f t="shared" si="2"/>
        <v>0</v>
      </c>
      <c r="Q63" s="436"/>
    </row>
    <row r="64" spans="1:17" s="3" customFormat="1" ht="12.75" customHeight="1" x14ac:dyDescent="0.2">
      <c r="A64" s="173"/>
      <c r="B64" s="121"/>
      <c r="C64" s="121" t="s">
        <v>1219</v>
      </c>
      <c r="D64" s="121" t="s">
        <v>1235</v>
      </c>
      <c r="E64" s="434"/>
      <c r="F64" s="434"/>
      <c r="G64" s="434"/>
      <c r="H64" s="434"/>
      <c r="I64" s="434">
        <f t="shared" si="8"/>
        <v>0</v>
      </c>
      <c r="J64" s="434"/>
      <c r="K64" s="434"/>
      <c r="L64" s="434"/>
      <c r="M64" s="434"/>
      <c r="N64" s="434"/>
      <c r="O64" s="434"/>
      <c r="P64" s="434">
        <f t="shared" si="2"/>
        <v>0</v>
      </c>
      <c r="Q64" s="436"/>
    </row>
    <row r="65" spans="1:17" s="3" customFormat="1" ht="12.75" customHeight="1" x14ac:dyDescent="0.2">
      <c r="A65" s="173"/>
      <c r="B65" s="121"/>
      <c r="C65" s="121" t="s">
        <v>1220</v>
      </c>
      <c r="D65" s="121" t="s">
        <v>1236</v>
      </c>
      <c r="E65" s="434"/>
      <c r="F65" s="434"/>
      <c r="G65" s="434"/>
      <c r="H65" s="434"/>
      <c r="I65" s="434">
        <f t="shared" si="8"/>
        <v>0</v>
      </c>
      <c r="J65" s="434"/>
      <c r="K65" s="434"/>
      <c r="L65" s="434"/>
      <c r="M65" s="434"/>
      <c r="N65" s="434"/>
      <c r="O65" s="434"/>
      <c r="P65" s="434">
        <f t="shared" si="2"/>
        <v>0</v>
      </c>
      <c r="Q65" s="436"/>
    </row>
    <row r="66" spans="1:17" s="3" customFormat="1" ht="12.75" customHeight="1" x14ac:dyDescent="0.2">
      <c r="A66" s="173"/>
      <c r="B66" s="121"/>
      <c r="C66" s="121" t="s">
        <v>1221</v>
      </c>
      <c r="D66" s="121" t="s">
        <v>1237</v>
      </c>
      <c r="E66" s="434"/>
      <c r="F66" s="434"/>
      <c r="G66" s="434"/>
      <c r="H66" s="434"/>
      <c r="I66" s="434">
        <f t="shared" si="8"/>
        <v>0</v>
      </c>
      <c r="J66" s="434"/>
      <c r="K66" s="434"/>
      <c r="L66" s="434"/>
      <c r="M66" s="434"/>
      <c r="N66" s="434"/>
      <c r="O66" s="434"/>
      <c r="P66" s="434">
        <f t="shared" si="2"/>
        <v>0</v>
      </c>
      <c r="Q66" s="436"/>
    </row>
    <row r="67" spans="1:17" s="3" customFormat="1" ht="12.75" customHeight="1" x14ac:dyDescent="0.2">
      <c r="A67" s="173"/>
      <c r="B67" s="121"/>
      <c r="C67" s="121" t="s">
        <v>1222</v>
      </c>
      <c r="D67" s="121" t="s">
        <v>46</v>
      </c>
      <c r="E67" s="434"/>
      <c r="F67" s="434"/>
      <c r="G67" s="434"/>
      <c r="H67" s="434"/>
      <c r="I67" s="434">
        <f t="shared" si="8"/>
        <v>0</v>
      </c>
      <c r="J67" s="434"/>
      <c r="K67" s="434"/>
      <c r="L67" s="434"/>
      <c r="M67" s="434"/>
      <c r="N67" s="434"/>
      <c r="O67" s="434"/>
      <c r="P67" s="434">
        <f t="shared" si="2"/>
        <v>0</v>
      </c>
      <c r="Q67" s="436"/>
    </row>
    <row r="68" spans="1:17" s="3" customFormat="1" ht="12.75" customHeight="1" x14ac:dyDescent="0.2">
      <c r="A68" s="173"/>
      <c r="B68" s="121" t="s">
        <v>456</v>
      </c>
      <c r="C68" s="121" t="s">
        <v>1188</v>
      </c>
      <c r="D68" s="121"/>
      <c r="E68" s="457">
        <f t="shared" ref="E68:O68" si="13">SUM(E69:E74)</f>
        <v>0</v>
      </c>
      <c r="F68" s="457">
        <f t="shared" si="13"/>
        <v>0</v>
      </c>
      <c r="G68" s="457">
        <f t="shared" si="13"/>
        <v>0</v>
      </c>
      <c r="H68" s="457">
        <f t="shared" si="13"/>
        <v>0</v>
      </c>
      <c r="I68" s="434">
        <f t="shared" si="8"/>
        <v>0</v>
      </c>
      <c r="J68" s="457">
        <f t="shared" si="13"/>
        <v>0</v>
      </c>
      <c r="K68" s="457">
        <f t="shared" si="13"/>
        <v>0</v>
      </c>
      <c r="L68" s="457">
        <f t="shared" si="13"/>
        <v>0</v>
      </c>
      <c r="M68" s="457">
        <f t="shared" si="13"/>
        <v>0</v>
      </c>
      <c r="N68" s="457">
        <f t="shared" si="13"/>
        <v>0</v>
      </c>
      <c r="O68" s="457">
        <f t="shared" si="13"/>
        <v>0</v>
      </c>
      <c r="P68" s="434">
        <f t="shared" ref="P68:P121" si="14">I68+J68+K68+L68-M68-N68-O68</f>
        <v>0</v>
      </c>
      <c r="Q68" s="478">
        <f>SUM(Q69:Q74)</f>
        <v>0</v>
      </c>
    </row>
    <row r="69" spans="1:17" s="3" customFormat="1" ht="12.75" customHeight="1" x14ac:dyDescent="0.2">
      <c r="A69" s="173"/>
      <c r="B69" s="121"/>
      <c r="C69" s="121" t="s">
        <v>1223</v>
      </c>
      <c r="D69" s="411" t="s">
        <v>1233</v>
      </c>
      <c r="E69" s="434"/>
      <c r="F69" s="434"/>
      <c r="G69" s="434"/>
      <c r="H69" s="434"/>
      <c r="I69" s="434">
        <f t="shared" si="8"/>
        <v>0</v>
      </c>
      <c r="J69" s="434"/>
      <c r="K69" s="434"/>
      <c r="L69" s="434"/>
      <c r="M69" s="434"/>
      <c r="N69" s="434"/>
      <c r="O69" s="434"/>
      <c r="P69" s="434">
        <f t="shared" si="14"/>
        <v>0</v>
      </c>
      <c r="Q69" s="436"/>
    </row>
    <row r="70" spans="1:17" s="3" customFormat="1" ht="12.75" customHeight="1" x14ac:dyDescent="0.2">
      <c r="A70" s="173"/>
      <c r="B70" s="121"/>
      <c r="C70" s="121" t="s">
        <v>1224</v>
      </c>
      <c r="D70" s="121" t="s">
        <v>1234</v>
      </c>
      <c r="E70" s="434"/>
      <c r="F70" s="434"/>
      <c r="G70" s="434"/>
      <c r="H70" s="434"/>
      <c r="I70" s="434">
        <f t="shared" si="8"/>
        <v>0</v>
      </c>
      <c r="J70" s="434"/>
      <c r="K70" s="434"/>
      <c r="L70" s="434"/>
      <c r="M70" s="434"/>
      <c r="N70" s="434"/>
      <c r="O70" s="434"/>
      <c r="P70" s="434">
        <f t="shared" si="14"/>
        <v>0</v>
      </c>
      <c r="Q70" s="436"/>
    </row>
    <row r="71" spans="1:17" s="3" customFormat="1" ht="12.75" customHeight="1" x14ac:dyDescent="0.2">
      <c r="A71" s="173"/>
      <c r="B71" s="121"/>
      <c r="C71" s="121" t="s">
        <v>1238</v>
      </c>
      <c r="D71" s="121" t="s">
        <v>1235</v>
      </c>
      <c r="E71" s="434"/>
      <c r="F71" s="434"/>
      <c r="G71" s="434"/>
      <c r="H71" s="434"/>
      <c r="I71" s="434">
        <f t="shared" si="8"/>
        <v>0</v>
      </c>
      <c r="J71" s="434"/>
      <c r="K71" s="434"/>
      <c r="L71" s="434"/>
      <c r="M71" s="434"/>
      <c r="N71" s="434"/>
      <c r="O71" s="434"/>
      <c r="P71" s="434">
        <f t="shared" si="14"/>
        <v>0</v>
      </c>
      <c r="Q71" s="436"/>
    </row>
    <row r="72" spans="1:17" s="3" customFormat="1" ht="12.75" customHeight="1" x14ac:dyDescent="0.2">
      <c r="A72" s="173"/>
      <c r="B72" s="121"/>
      <c r="C72" s="121" t="s">
        <v>1239</v>
      </c>
      <c r="D72" s="121" t="s">
        <v>1236</v>
      </c>
      <c r="E72" s="434"/>
      <c r="F72" s="434"/>
      <c r="G72" s="434"/>
      <c r="H72" s="434"/>
      <c r="I72" s="434">
        <f t="shared" si="8"/>
        <v>0</v>
      </c>
      <c r="J72" s="434"/>
      <c r="K72" s="434"/>
      <c r="L72" s="434"/>
      <c r="M72" s="434"/>
      <c r="N72" s="434"/>
      <c r="O72" s="434"/>
      <c r="P72" s="434">
        <f t="shared" si="14"/>
        <v>0</v>
      </c>
      <c r="Q72" s="436"/>
    </row>
    <row r="73" spans="1:17" s="3" customFormat="1" ht="12.75" customHeight="1" x14ac:dyDescent="0.2">
      <c r="A73" s="173"/>
      <c r="B73" s="121"/>
      <c r="C73" s="121" t="s">
        <v>1240</v>
      </c>
      <c r="D73" s="121" t="s">
        <v>1237</v>
      </c>
      <c r="E73" s="434"/>
      <c r="F73" s="434"/>
      <c r="G73" s="434"/>
      <c r="H73" s="434"/>
      <c r="I73" s="434">
        <f t="shared" si="8"/>
        <v>0</v>
      </c>
      <c r="J73" s="434"/>
      <c r="K73" s="434"/>
      <c r="L73" s="434"/>
      <c r="M73" s="434"/>
      <c r="N73" s="434"/>
      <c r="O73" s="434"/>
      <c r="P73" s="434">
        <f t="shared" si="14"/>
        <v>0</v>
      </c>
      <c r="Q73" s="436"/>
    </row>
    <row r="74" spans="1:17" s="3" customFormat="1" ht="12.75" customHeight="1" x14ac:dyDescent="0.2">
      <c r="A74" s="173"/>
      <c r="B74" s="121"/>
      <c r="C74" s="121" t="s">
        <v>1241</v>
      </c>
      <c r="D74" s="121" t="s">
        <v>46</v>
      </c>
      <c r="E74" s="434"/>
      <c r="F74" s="434"/>
      <c r="G74" s="434"/>
      <c r="H74" s="434"/>
      <c r="I74" s="434">
        <f t="shared" si="8"/>
        <v>0</v>
      </c>
      <c r="J74" s="434"/>
      <c r="K74" s="434"/>
      <c r="L74" s="434"/>
      <c r="M74" s="434"/>
      <c r="N74" s="434"/>
      <c r="O74" s="434"/>
      <c r="P74" s="434">
        <f t="shared" si="14"/>
        <v>0</v>
      </c>
      <c r="Q74" s="436"/>
    </row>
    <row r="75" spans="1:17" s="3" customFormat="1" ht="12.75" customHeight="1" x14ac:dyDescent="0.2">
      <c r="A75" s="172">
        <v>13</v>
      </c>
      <c r="B75" s="121" t="s">
        <v>1189</v>
      </c>
      <c r="C75" s="121"/>
      <c r="D75" s="121"/>
      <c r="E75" s="457">
        <f t="shared" ref="E75:O75" si="15">E76+E83+E90</f>
        <v>0</v>
      </c>
      <c r="F75" s="457">
        <f t="shared" si="15"/>
        <v>0</v>
      </c>
      <c r="G75" s="457">
        <f t="shared" si="15"/>
        <v>0</v>
      </c>
      <c r="H75" s="457">
        <f t="shared" si="15"/>
        <v>0</v>
      </c>
      <c r="I75" s="434">
        <f t="shared" si="8"/>
        <v>0</v>
      </c>
      <c r="J75" s="457">
        <f t="shared" si="15"/>
        <v>0</v>
      </c>
      <c r="K75" s="457">
        <f t="shared" si="15"/>
        <v>0</v>
      </c>
      <c r="L75" s="457">
        <f t="shared" si="15"/>
        <v>0</v>
      </c>
      <c r="M75" s="457">
        <f t="shared" si="15"/>
        <v>0</v>
      </c>
      <c r="N75" s="457">
        <f t="shared" si="15"/>
        <v>0</v>
      </c>
      <c r="O75" s="457">
        <f t="shared" si="15"/>
        <v>0</v>
      </c>
      <c r="P75" s="434">
        <f t="shared" si="14"/>
        <v>0</v>
      </c>
      <c r="Q75" s="478">
        <f>Q76+Q83+Q90</f>
        <v>0</v>
      </c>
    </row>
    <row r="76" spans="1:17" s="3" customFormat="1" ht="12.75" customHeight="1" x14ac:dyDescent="0.2">
      <c r="A76" s="173"/>
      <c r="B76" s="121" t="s">
        <v>248</v>
      </c>
      <c r="C76" s="121" t="s">
        <v>467</v>
      </c>
      <c r="D76" s="248"/>
      <c r="E76" s="457">
        <f>SUM(E77:E82)</f>
        <v>0</v>
      </c>
      <c r="F76" s="457">
        <f>SUM(F77:F82)</f>
        <v>0</v>
      </c>
      <c r="G76" s="457">
        <f>SUM(G77:G82)</f>
        <v>0</v>
      </c>
      <c r="H76" s="457">
        <f>SUM(H77:H82)</f>
        <v>0</v>
      </c>
      <c r="I76" s="434">
        <f t="shared" si="8"/>
        <v>0</v>
      </c>
      <c r="J76" s="457">
        <f t="shared" ref="J76:O76" si="16">SUM(J77:J82)</f>
        <v>0</v>
      </c>
      <c r="K76" s="457">
        <f t="shared" si="16"/>
        <v>0</v>
      </c>
      <c r="L76" s="457">
        <f t="shared" si="16"/>
        <v>0</v>
      </c>
      <c r="M76" s="457">
        <f t="shared" si="16"/>
        <v>0</v>
      </c>
      <c r="N76" s="457">
        <f t="shared" si="16"/>
        <v>0</v>
      </c>
      <c r="O76" s="457">
        <f t="shared" si="16"/>
        <v>0</v>
      </c>
      <c r="P76" s="434">
        <f t="shared" si="14"/>
        <v>0</v>
      </c>
      <c r="Q76" s="478">
        <f>SUM(Q77:Q82)</f>
        <v>0</v>
      </c>
    </row>
    <row r="77" spans="1:17" s="3" customFormat="1" ht="12.75" customHeight="1" x14ac:dyDescent="0.2">
      <c r="A77" s="173"/>
      <c r="B77" s="121"/>
      <c r="C77" s="121" t="s">
        <v>1242</v>
      </c>
      <c r="D77" s="411" t="s">
        <v>1233</v>
      </c>
      <c r="E77" s="434"/>
      <c r="F77" s="434"/>
      <c r="G77" s="434"/>
      <c r="H77" s="434"/>
      <c r="I77" s="434">
        <f t="shared" ref="I77:I108" si="17">E77-F77-G77-H77</f>
        <v>0</v>
      </c>
      <c r="J77" s="434"/>
      <c r="K77" s="434"/>
      <c r="L77" s="434"/>
      <c r="M77" s="434"/>
      <c r="N77" s="434"/>
      <c r="O77" s="434"/>
      <c r="P77" s="434">
        <f t="shared" si="14"/>
        <v>0</v>
      </c>
      <c r="Q77" s="436"/>
    </row>
    <row r="78" spans="1:17" s="3" customFormat="1" ht="12.75" customHeight="1" x14ac:dyDescent="0.2">
      <c r="A78" s="173"/>
      <c r="B78" s="121"/>
      <c r="C78" s="121" t="s">
        <v>1243</v>
      </c>
      <c r="D78" s="121" t="s">
        <v>1234</v>
      </c>
      <c r="E78" s="434"/>
      <c r="F78" s="434"/>
      <c r="G78" s="434"/>
      <c r="H78" s="434"/>
      <c r="I78" s="434">
        <f t="shared" si="17"/>
        <v>0</v>
      </c>
      <c r="J78" s="434"/>
      <c r="K78" s="434"/>
      <c r="L78" s="434"/>
      <c r="M78" s="434"/>
      <c r="N78" s="434"/>
      <c r="O78" s="434"/>
      <c r="P78" s="434">
        <f t="shared" si="14"/>
        <v>0</v>
      </c>
      <c r="Q78" s="436"/>
    </row>
    <row r="79" spans="1:17" s="3" customFormat="1" ht="12.75" customHeight="1" x14ac:dyDescent="0.2">
      <c r="A79" s="173"/>
      <c r="B79" s="121"/>
      <c r="C79" s="121" t="s">
        <v>1244</v>
      </c>
      <c r="D79" s="121" t="s">
        <v>1235</v>
      </c>
      <c r="E79" s="434"/>
      <c r="F79" s="434"/>
      <c r="G79" s="434"/>
      <c r="H79" s="434"/>
      <c r="I79" s="434">
        <f t="shared" si="17"/>
        <v>0</v>
      </c>
      <c r="J79" s="434"/>
      <c r="K79" s="434"/>
      <c r="L79" s="434"/>
      <c r="M79" s="434"/>
      <c r="N79" s="434"/>
      <c r="O79" s="434"/>
      <c r="P79" s="434">
        <f t="shared" si="14"/>
        <v>0</v>
      </c>
      <c r="Q79" s="436"/>
    </row>
    <row r="80" spans="1:17" s="3" customFormat="1" ht="12.75" customHeight="1" x14ac:dyDescent="0.2">
      <c r="A80" s="173"/>
      <c r="B80" s="121"/>
      <c r="C80" s="121" t="s">
        <v>1245</v>
      </c>
      <c r="D80" s="121" t="s">
        <v>1236</v>
      </c>
      <c r="E80" s="434"/>
      <c r="F80" s="434"/>
      <c r="G80" s="434"/>
      <c r="H80" s="434"/>
      <c r="I80" s="434">
        <f t="shared" si="17"/>
        <v>0</v>
      </c>
      <c r="J80" s="434"/>
      <c r="K80" s="434"/>
      <c r="L80" s="434"/>
      <c r="M80" s="434"/>
      <c r="N80" s="434"/>
      <c r="O80" s="434"/>
      <c r="P80" s="434">
        <f t="shared" si="14"/>
        <v>0</v>
      </c>
      <c r="Q80" s="436"/>
    </row>
    <row r="81" spans="1:17" s="3" customFormat="1" ht="12.75" customHeight="1" x14ac:dyDescent="0.2">
      <c r="A81" s="173"/>
      <c r="B81" s="121"/>
      <c r="C81" s="121" t="s">
        <v>1246</v>
      </c>
      <c r="D81" s="121" t="s">
        <v>1237</v>
      </c>
      <c r="E81" s="434"/>
      <c r="F81" s="434"/>
      <c r="G81" s="434"/>
      <c r="H81" s="434"/>
      <c r="I81" s="434">
        <f t="shared" si="17"/>
        <v>0</v>
      </c>
      <c r="J81" s="434"/>
      <c r="K81" s="434"/>
      <c r="L81" s="434"/>
      <c r="M81" s="434"/>
      <c r="N81" s="434"/>
      <c r="O81" s="434"/>
      <c r="P81" s="434">
        <f t="shared" si="14"/>
        <v>0</v>
      </c>
      <c r="Q81" s="436"/>
    </row>
    <row r="82" spans="1:17" s="3" customFormat="1" ht="12.75" customHeight="1" x14ac:dyDescent="0.2">
      <c r="A82" s="173"/>
      <c r="B82" s="121"/>
      <c r="C82" s="121" t="s">
        <v>1247</v>
      </c>
      <c r="D82" s="121" t="s">
        <v>46</v>
      </c>
      <c r="E82" s="434"/>
      <c r="F82" s="434"/>
      <c r="G82" s="434"/>
      <c r="H82" s="434"/>
      <c r="I82" s="434">
        <f t="shared" si="17"/>
        <v>0</v>
      </c>
      <c r="J82" s="434"/>
      <c r="K82" s="434"/>
      <c r="L82" s="434"/>
      <c r="M82" s="434"/>
      <c r="N82" s="434"/>
      <c r="O82" s="434"/>
      <c r="P82" s="434">
        <f t="shared" si="14"/>
        <v>0</v>
      </c>
      <c r="Q82" s="436"/>
    </row>
    <row r="83" spans="1:17" s="3" customFormat="1" ht="12.75" customHeight="1" x14ac:dyDescent="0.2">
      <c r="A83" s="173"/>
      <c r="B83" s="121" t="s">
        <v>249</v>
      </c>
      <c r="C83" s="121" t="s">
        <v>1190</v>
      </c>
      <c r="D83" s="248"/>
      <c r="E83" s="457">
        <f t="shared" ref="E83:O83" si="18">SUM(E84:E89)</f>
        <v>0</v>
      </c>
      <c r="F83" s="457">
        <f t="shared" si="18"/>
        <v>0</v>
      </c>
      <c r="G83" s="457">
        <f t="shared" si="18"/>
        <v>0</v>
      </c>
      <c r="H83" s="457">
        <f t="shared" si="18"/>
        <v>0</v>
      </c>
      <c r="I83" s="434">
        <f t="shared" si="17"/>
        <v>0</v>
      </c>
      <c r="J83" s="457">
        <f t="shared" si="18"/>
        <v>0</v>
      </c>
      <c r="K83" s="457">
        <f t="shared" si="18"/>
        <v>0</v>
      </c>
      <c r="L83" s="457">
        <f t="shared" si="18"/>
        <v>0</v>
      </c>
      <c r="M83" s="457">
        <f t="shared" si="18"/>
        <v>0</v>
      </c>
      <c r="N83" s="457">
        <f t="shared" si="18"/>
        <v>0</v>
      </c>
      <c r="O83" s="457">
        <f t="shared" si="18"/>
        <v>0</v>
      </c>
      <c r="P83" s="434">
        <f t="shared" si="14"/>
        <v>0</v>
      </c>
      <c r="Q83" s="478">
        <f>SUM(Q84:Q89)</f>
        <v>0</v>
      </c>
    </row>
    <row r="84" spans="1:17" s="3" customFormat="1" ht="12.75" customHeight="1" x14ac:dyDescent="0.2">
      <c r="A84" s="173"/>
      <c r="B84" s="121"/>
      <c r="C84" s="121" t="s">
        <v>1248</v>
      </c>
      <c r="D84" s="411" t="s">
        <v>1233</v>
      </c>
      <c r="E84" s="434"/>
      <c r="F84" s="434"/>
      <c r="G84" s="434"/>
      <c r="H84" s="434"/>
      <c r="I84" s="434">
        <f t="shared" si="17"/>
        <v>0</v>
      </c>
      <c r="J84" s="434"/>
      <c r="K84" s="434"/>
      <c r="L84" s="434"/>
      <c r="M84" s="434"/>
      <c r="N84" s="434"/>
      <c r="O84" s="434"/>
      <c r="P84" s="434">
        <f t="shared" si="14"/>
        <v>0</v>
      </c>
      <c r="Q84" s="436"/>
    </row>
    <row r="85" spans="1:17" s="3" customFormat="1" ht="12.75" customHeight="1" x14ac:dyDescent="0.2">
      <c r="A85" s="173"/>
      <c r="B85" s="121"/>
      <c r="C85" s="121" t="s">
        <v>1249</v>
      </c>
      <c r="D85" s="121" t="s">
        <v>1234</v>
      </c>
      <c r="E85" s="434"/>
      <c r="F85" s="434"/>
      <c r="G85" s="434"/>
      <c r="H85" s="434"/>
      <c r="I85" s="434">
        <f t="shared" si="17"/>
        <v>0</v>
      </c>
      <c r="J85" s="434"/>
      <c r="K85" s="434"/>
      <c r="L85" s="434"/>
      <c r="M85" s="434"/>
      <c r="N85" s="434"/>
      <c r="O85" s="434"/>
      <c r="P85" s="434">
        <f t="shared" si="14"/>
        <v>0</v>
      </c>
      <c r="Q85" s="436"/>
    </row>
    <row r="86" spans="1:17" s="3" customFormat="1" ht="12.75" customHeight="1" x14ac:dyDescent="0.2">
      <c r="A86" s="173"/>
      <c r="B86" s="121"/>
      <c r="C86" s="121" t="s">
        <v>1250</v>
      </c>
      <c r="D86" s="121" t="s">
        <v>1235</v>
      </c>
      <c r="E86" s="434"/>
      <c r="F86" s="434"/>
      <c r="G86" s="434"/>
      <c r="H86" s="434"/>
      <c r="I86" s="434">
        <f t="shared" si="17"/>
        <v>0</v>
      </c>
      <c r="J86" s="434"/>
      <c r="K86" s="434"/>
      <c r="L86" s="434"/>
      <c r="M86" s="434"/>
      <c r="N86" s="434"/>
      <c r="O86" s="434"/>
      <c r="P86" s="434">
        <f t="shared" si="14"/>
        <v>0</v>
      </c>
      <c r="Q86" s="436"/>
    </row>
    <row r="87" spans="1:17" s="3" customFormat="1" ht="12.75" customHeight="1" x14ac:dyDescent="0.2">
      <c r="A87" s="173"/>
      <c r="B87" s="121"/>
      <c r="C87" s="121" t="s">
        <v>1251</v>
      </c>
      <c r="D87" s="121" t="s">
        <v>1236</v>
      </c>
      <c r="E87" s="434"/>
      <c r="F87" s="434"/>
      <c r="G87" s="434"/>
      <c r="H87" s="434"/>
      <c r="I87" s="434">
        <f t="shared" si="17"/>
        <v>0</v>
      </c>
      <c r="J87" s="434"/>
      <c r="K87" s="434"/>
      <c r="L87" s="434"/>
      <c r="M87" s="434"/>
      <c r="N87" s="434"/>
      <c r="O87" s="434"/>
      <c r="P87" s="434">
        <f t="shared" si="14"/>
        <v>0</v>
      </c>
      <c r="Q87" s="436"/>
    </row>
    <row r="88" spans="1:17" s="3" customFormat="1" ht="12.75" customHeight="1" x14ac:dyDescent="0.2">
      <c r="A88" s="173"/>
      <c r="B88" s="121"/>
      <c r="C88" s="121" t="s">
        <v>1252</v>
      </c>
      <c r="D88" s="121" t="s">
        <v>1237</v>
      </c>
      <c r="E88" s="434"/>
      <c r="F88" s="434"/>
      <c r="G88" s="434"/>
      <c r="H88" s="434"/>
      <c r="I88" s="434">
        <f t="shared" si="17"/>
        <v>0</v>
      </c>
      <c r="J88" s="434"/>
      <c r="K88" s="434"/>
      <c r="L88" s="434"/>
      <c r="M88" s="434"/>
      <c r="N88" s="434"/>
      <c r="O88" s="434"/>
      <c r="P88" s="434">
        <f t="shared" si="14"/>
        <v>0</v>
      </c>
      <c r="Q88" s="436"/>
    </row>
    <row r="89" spans="1:17" s="3" customFormat="1" ht="12.75" customHeight="1" x14ac:dyDescent="0.2">
      <c r="A89" s="173"/>
      <c r="B89" s="121"/>
      <c r="C89" s="121" t="s">
        <v>1253</v>
      </c>
      <c r="D89" s="121" t="s">
        <v>46</v>
      </c>
      <c r="E89" s="434"/>
      <c r="F89" s="434"/>
      <c r="G89" s="434"/>
      <c r="H89" s="434"/>
      <c r="I89" s="434">
        <f t="shared" si="17"/>
        <v>0</v>
      </c>
      <c r="J89" s="434"/>
      <c r="K89" s="434"/>
      <c r="L89" s="434"/>
      <c r="M89" s="434"/>
      <c r="N89" s="434"/>
      <c r="O89" s="434"/>
      <c r="P89" s="434">
        <f t="shared" si="14"/>
        <v>0</v>
      </c>
      <c r="Q89" s="436"/>
    </row>
    <row r="90" spans="1:17" s="3" customFormat="1" ht="12.75" customHeight="1" x14ac:dyDescent="0.2">
      <c r="A90" s="173"/>
      <c r="B90" s="121" t="s">
        <v>250</v>
      </c>
      <c r="C90" s="121" t="s">
        <v>1191</v>
      </c>
      <c r="D90" s="248"/>
      <c r="E90" s="457">
        <f t="shared" ref="E90:O90" si="19">SUM(E91:E96)</f>
        <v>0</v>
      </c>
      <c r="F90" s="457">
        <f t="shared" si="19"/>
        <v>0</v>
      </c>
      <c r="G90" s="457">
        <f t="shared" si="19"/>
        <v>0</v>
      </c>
      <c r="H90" s="457">
        <f t="shared" si="19"/>
        <v>0</v>
      </c>
      <c r="I90" s="434">
        <f t="shared" si="17"/>
        <v>0</v>
      </c>
      <c r="J90" s="457">
        <f t="shared" si="19"/>
        <v>0</v>
      </c>
      <c r="K90" s="457">
        <f t="shared" si="19"/>
        <v>0</v>
      </c>
      <c r="L90" s="457">
        <f t="shared" si="19"/>
        <v>0</v>
      </c>
      <c r="M90" s="457">
        <f t="shared" si="19"/>
        <v>0</v>
      </c>
      <c r="N90" s="457">
        <f t="shared" si="19"/>
        <v>0</v>
      </c>
      <c r="O90" s="457">
        <f t="shared" si="19"/>
        <v>0</v>
      </c>
      <c r="P90" s="434">
        <f t="shared" si="14"/>
        <v>0</v>
      </c>
      <c r="Q90" s="478">
        <f>SUM(Q91:Q96)</f>
        <v>0</v>
      </c>
    </row>
    <row r="91" spans="1:17" s="3" customFormat="1" ht="12.75" customHeight="1" x14ac:dyDescent="0.2">
      <c r="A91" s="173"/>
      <c r="B91" s="121"/>
      <c r="C91" s="121" t="s">
        <v>1217</v>
      </c>
      <c r="D91" s="411" t="s">
        <v>1233</v>
      </c>
      <c r="E91" s="434"/>
      <c r="F91" s="434"/>
      <c r="G91" s="434"/>
      <c r="H91" s="434"/>
      <c r="I91" s="434">
        <f t="shared" si="17"/>
        <v>0</v>
      </c>
      <c r="J91" s="434"/>
      <c r="K91" s="434"/>
      <c r="L91" s="434"/>
      <c r="M91" s="434"/>
      <c r="N91" s="434"/>
      <c r="O91" s="434"/>
      <c r="P91" s="434">
        <f t="shared" si="14"/>
        <v>0</v>
      </c>
      <c r="Q91" s="436"/>
    </row>
    <row r="92" spans="1:17" s="3" customFormat="1" ht="12.75" customHeight="1" x14ac:dyDescent="0.2">
      <c r="A92" s="173"/>
      <c r="B92" s="121"/>
      <c r="C92" s="121" t="s">
        <v>1218</v>
      </c>
      <c r="D92" s="121" t="s">
        <v>1234</v>
      </c>
      <c r="E92" s="434"/>
      <c r="F92" s="434"/>
      <c r="G92" s="434"/>
      <c r="H92" s="434"/>
      <c r="I92" s="434">
        <f t="shared" si="17"/>
        <v>0</v>
      </c>
      <c r="J92" s="434"/>
      <c r="K92" s="434"/>
      <c r="L92" s="434"/>
      <c r="M92" s="434"/>
      <c r="N92" s="434"/>
      <c r="O92" s="434"/>
      <c r="P92" s="434">
        <f t="shared" si="14"/>
        <v>0</v>
      </c>
      <c r="Q92" s="436"/>
    </row>
    <row r="93" spans="1:17" s="3" customFormat="1" ht="12.75" customHeight="1" x14ac:dyDescent="0.2">
      <c r="A93" s="173"/>
      <c r="B93" s="121"/>
      <c r="C93" s="121" t="s">
        <v>1219</v>
      </c>
      <c r="D93" s="121" t="s">
        <v>1235</v>
      </c>
      <c r="E93" s="434"/>
      <c r="F93" s="434"/>
      <c r="G93" s="434"/>
      <c r="H93" s="434"/>
      <c r="I93" s="434">
        <f t="shared" si="17"/>
        <v>0</v>
      </c>
      <c r="J93" s="434"/>
      <c r="K93" s="434"/>
      <c r="L93" s="434"/>
      <c r="M93" s="434"/>
      <c r="N93" s="434"/>
      <c r="O93" s="434"/>
      <c r="P93" s="434">
        <f t="shared" si="14"/>
        <v>0</v>
      </c>
      <c r="Q93" s="436"/>
    </row>
    <row r="94" spans="1:17" s="3" customFormat="1" ht="12.75" customHeight="1" x14ac:dyDescent="0.2">
      <c r="A94" s="173"/>
      <c r="B94" s="121"/>
      <c r="C94" s="121" t="s">
        <v>1220</v>
      </c>
      <c r="D94" s="121" t="s">
        <v>1236</v>
      </c>
      <c r="E94" s="434"/>
      <c r="F94" s="434"/>
      <c r="G94" s="434"/>
      <c r="H94" s="434"/>
      <c r="I94" s="434">
        <f t="shared" si="17"/>
        <v>0</v>
      </c>
      <c r="J94" s="434"/>
      <c r="K94" s="434"/>
      <c r="L94" s="434"/>
      <c r="M94" s="434"/>
      <c r="N94" s="434"/>
      <c r="O94" s="434"/>
      <c r="P94" s="434">
        <f t="shared" si="14"/>
        <v>0</v>
      </c>
      <c r="Q94" s="436"/>
    </row>
    <row r="95" spans="1:17" s="3" customFormat="1" ht="12.75" customHeight="1" x14ac:dyDescent="0.2">
      <c r="A95" s="173"/>
      <c r="B95" s="121"/>
      <c r="C95" s="121" t="s">
        <v>1221</v>
      </c>
      <c r="D95" s="121" t="s">
        <v>1237</v>
      </c>
      <c r="E95" s="434"/>
      <c r="F95" s="434"/>
      <c r="G95" s="434"/>
      <c r="H95" s="434"/>
      <c r="I95" s="434">
        <f t="shared" si="17"/>
        <v>0</v>
      </c>
      <c r="J95" s="434"/>
      <c r="K95" s="434"/>
      <c r="L95" s="434"/>
      <c r="M95" s="434"/>
      <c r="N95" s="434"/>
      <c r="O95" s="434"/>
      <c r="P95" s="434">
        <f t="shared" si="14"/>
        <v>0</v>
      </c>
      <c r="Q95" s="436"/>
    </row>
    <row r="96" spans="1:17" s="3" customFormat="1" ht="12.75" customHeight="1" x14ac:dyDescent="0.2">
      <c r="A96" s="173"/>
      <c r="B96" s="121"/>
      <c r="C96" s="121" t="s">
        <v>1222</v>
      </c>
      <c r="D96" s="121" t="s">
        <v>46</v>
      </c>
      <c r="E96" s="434"/>
      <c r="F96" s="434"/>
      <c r="G96" s="434"/>
      <c r="H96" s="434"/>
      <c r="I96" s="434">
        <f t="shared" si="17"/>
        <v>0</v>
      </c>
      <c r="J96" s="434"/>
      <c r="K96" s="434"/>
      <c r="L96" s="434"/>
      <c r="M96" s="434"/>
      <c r="N96" s="434"/>
      <c r="O96" s="434"/>
      <c r="P96" s="434">
        <f t="shared" si="14"/>
        <v>0</v>
      </c>
      <c r="Q96" s="436"/>
    </row>
    <row r="97" spans="1:17" s="3" customFormat="1" ht="12.75" customHeight="1" thickBot="1" x14ac:dyDescent="0.25">
      <c r="A97" s="173"/>
      <c r="B97" s="178"/>
      <c r="C97" s="178"/>
      <c r="D97" s="178"/>
      <c r="E97" s="429"/>
      <c r="F97" s="429"/>
      <c r="G97" s="429"/>
      <c r="H97" s="429"/>
      <c r="I97" s="425">
        <f t="shared" si="17"/>
        <v>0</v>
      </c>
      <c r="J97" s="429"/>
      <c r="K97" s="429"/>
      <c r="L97" s="429"/>
      <c r="M97" s="429"/>
      <c r="N97" s="429"/>
      <c r="O97" s="429"/>
      <c r="P97" s="425">
        <f t="shared" si="14"/>
        <v>0</v>
      </c>
      <c r="Q97" s="430"/>
    </row>
    <row r="98" spans="1:17" s="3" customFormat="1" ht="12.75" customHeight="1" thickBot="1" x14ac:dyDescent="0.25">
      <c r="A98" s="492"/>
      <c r="B98" s="178" t="s">
        <v>1709</v>
      </c>
      <c r="C98" s="178"/>
      <c r="D98" s="178"/>
      <c r="E98" s="459">
        <f>+E46+E42+E37+E75+E30</f>
        <v>0</v>
      </c>
      <c r="F98" s="459">
        <f>+F46+F42+F37+F75+F30</f>
        <v>0</v>
      </c>
      <c r="G98" s="459">
        <f>+G46+G42+G37+G75+G30</f>
        <v>0</v>
      </c>
      <c r="H98" s="459">
        <f>+H46+H42+H37+H75+H30</f>
        <v>0</v>
      </c>
      <c r="I98" s="472">
        <f t="shared" si="17"/>
        <v>0</v>
      </c>
      <c r="J98" s="459">
        <f t="shared" ref="J98:O98" si="20">+J46+J42+J37+J75+J30</f>
        <v>0</v>
      </c>
      <c r="K98" s="459">
        <f t="shared" si="20"/>
        <v>0</v>
      </c>
      <c r="L98" s="459">
        <f t="shared" si="20"/>
        <v>0</v>
      </c>
      <c r="M98" s="459">
        <f t="shared" si="20"/>
        <v>0</v>
      </c>
      <c r="N98" s="459">
        <f t="shared" si="20"/>
        <v>0</v>
      </c>
      <c r="O98" s="459">
        <f t="shared" si="20"/>
        <v>0</v>
      </c>
      <c r="P98" s="472">
        <f t="shared" si="14"/>
        <v>0</v>
      </c>
      <c r="Q98" s="480">
        <f>+Q46+Q42+Q37+Q75+Q30</f>
        <v>0</v>
      </c>
    </row>
    <row r="99" spans="1:17" ht="12.75" customHeight="1" x14ac:dyDescent="0.2">
      <c r="A99" s="173"/>
      <c r="B99" s="178"/>
      <c r="C99" s="178"/>
      <c r="D99" s="121"/>
      <c r="E99" s="415"/>
      <c r="F99" s="415"/>
      <c r="G99" s="415"/>
      <c r="H99" s="415"/>
      <c r="I99" s="415">
        <f t="shared" si="17"/>
        <v>0</v>
      </c>
      <c r="J99" s="415"/>
      <c r="K99" s="415"/>
      <c r="L99" s="415"/>
      <c r="M99" s="415"/>
      <c r="N99" s="415"/>
      <c r="O99" s="415"/>
      <c r="P99" s="415">
        <f t="shared" si="14"/>
        <v>0</v>
      </c>
      <c r="Q99" s="423"/>
    </row>
    <row r="100" spans="1:17" s="3" customFormat="1" ht="12.75" customHeight="1" x14ac:dyDescent="0.2">
      <c r="A100" s="172">
        <v>14</v>
      </c>
      <c r="B100" s="121" t="s">
        <v>1698</v>
      </c>
      <c r="C100" s="121"/>
      <c r="D100" s="411"/>
      <c r="E100" s="454"/>
      <c r="F100" s="454"/>
      <c r="G100" s="454"/>
      <c r="H100" s="454"/>
      <c r="I100" s="431">
        <f t="shared" si="17"/>
        <v>0</v>
      </c>
      <c r="J100" s="454"/>
      <c r="K100" s="454"/>
      <c r="L100" s="454"/>
      <c r="M100" s="454"/>
      <c r="N100" s="454"/>
      <c r="O100" s="454"/>
      <c r="P100" s="431">
        <f t="shared" si="14"/>
        <v>0</v>
      </c>
      <c r="Q100" s="471"/>
    </row>
    <row r="101" spans="1:17" s="3" customFormat="1" ht="12.75" customHeight="1" x14ac:dyDescent="0.2">
      <c r="A101" s="172">
        <v>15</v>
      </c>
      <c r="B101" s="121" t="s">
        <v>1699</v>
      </c>
      <c r="C101" s="121"/>
      <c r="D101" s="121"/>
      <c r="E101" s="457"/>
      <c r="F101" s="457"/>
      <c r="G101" s="457"/>
      <c r="H101" s="457"/>
      <c r="I101" s="434">
        <f t="shared" si="17"/>
        <v>0</v>
      </c>
      <c r="J101" s="457"/>
      <c r="K101" s="457"/>
      <c r="L101" s="457"/>
      <c r="M101" s="457"/>
      <c r="N101" s="457"/>
      <c r="O101" s="457"/>
      <c r="P101" s="434">
        <f t="shared" si="14"/>
        <v>0</v>
      </c>
      <c r="Q101" s="478"/>
    </row>
    <row r="102" spans="1:17" s="3" customFormat="1" ht="12.75" customHeight="1" x14ac:dyDescent="0.2">
      <c r="A102" s="172">
        <v>16</v>
      </c>
      <c r="B102" s="121" t="s">
        <v>1700</v>
      </c>
      <c r="C102" s="121"/>
      <c r="D102" s="121"/>
      <c r="E102" s="457"/>
      <c r="F102" s="457"/>
      <c r="G102" s="457"/>
      <c r="H102" s="457"/>
      <c r="I102" s="434">
        <f t="shared" si="17"/>
        <v>0</v>
      </c>
      <c r="J102" s="457"/>
      <c r="K102" s="457"/>
      <c r="L102" s="457"/>
      <c r="M102" s="457"/>
      <c r="N102" s="457"/>
      <c r="O102" s="457"/>
      <c r="P102" s="434">
        <f t="shared" si="14"/>
        <v>0</v>
      </c>
      <c r="Q102" s="478"/>
    </row>
    <row r="103" spans="1:17" s="3" customFormat="1" ht="12.75" customHeight="1" x14ac:dyDescent="0.2">
      <c r="A103" s="172">
        <v>17</v>
      </c>
      <c r="B103" s="121" t="s">
        <v>1701</v>
      </c>
      <c r="C103" s="121"/>
      <c r="D103" s="121"/>
      <c r="E103" s="457">
        <f>SUM(E104:E105)</f>
        <v>0</v>
      </c>
      <c r="F103" s="457">
        <f>SUM(F104:F105)</f>
        <v>0</v>
      </c>
      <c r="G103" s="457">
        <f>SUM(G104:G105)</f>
        <v>0</v>
      </c>
      <c r="H103" s="457">
        <f>SUM(H104:H105)</f>
        <v>0</v>
      </c>
      <c r="I103" s="434">
        <f t="shared" si="17"/>
        <v>0</v>
      </c>
      <c r="J103" s="457">
        <f t="shared" ref="J103:O103" si="21">SUM(J104:J105)</f>
        <v>0</v>
      </c>
      <c r="K103" s="457">
        <f t="shared" si="21"/>
        <v>0</v>
      </c>
      <c r="L103" s="457">
        <f t="shared" si="21"/>
        <v>0</v>
      </c>
      <c r="M103" s="457">
        <f t="shared" si="21"/>
        <v>0</v>
      </c>
      <c r="N103" s="457">
        <f t="shared" si="21"/>
        <v>0</v>
      </c>
      <c r="O103" s="457">
        <f t="shared" si="21"/>
        <v>0</v>
      </c>
      <c r="P103" s="434">
        <f t="shared" si="14"/>
        <v>0</v>
      </c>
      <c r="Q103" s="478">
        <f>SUM(Q104:Q105)</f>
        <v>0</v>
      </c>
    </row>
    <row r="104" spans="1:17" ht="12.75" customHeight="1" x14ac:dyDescent="0.2">
      <c r="A104" s="172"/>
      <c r="B104" s="121" t="s">
        <v>248</v>
      </c>
      <c r="C104" s="121" t="s">
        <v>1254</v>
      </c>
      <c r="D104" s="121"/>
      <c r="E104" s="434"/>
      <c r="F104" s="434"/>
      <c r="G104" s="434"/>
      <c r="H104" s="434"/>
      <c r="I104" s="434">
        <f t="shared" si="17"/>
        <v>0</v>
      </c>
      <c r="J104" s="434"/>
      <c r="K104" s="434"/>
      <c r="L104" s="434"/>
      <c r="M104" s="434"/>
      <c r="N104" s="434"/>
      <c r="O104" s="434"/>
      <c r="P104" s="434">
        <f t="shared" si="14"/>
        <v>0</v>
      </c>
      <c r="Q104" s="436"/>
    </row>
    <row r="105" spans="1:17" ht="12.75" customHeight="1" x14ac:dyDescent="0.2">
      <c r="A105" s="172"/>
      <c r="B105" s="121" t="s">
        <v>249</v>
      </c>
      <c r="C105" s="121" t="s">
        <v>1255</v>
      </c>
      <c r="D105" s="121"/>
      <c r="E105" s="434"/>
      <c r="F105" s="434"/>
      <c r="G105" s="434"/>
      <c r="H105" s="434"/>
      <c r="I105" s="434">
        <f t="shared" si="17"/>
        <v>0</v>
      </c>
      <c r="J105" s="434"/>
      <c r="K105" s="434"/>
      <c r="L105" s="434"/>
      <c r="M105" s="434"/>
      <c r="N105" s="434"/>
      <c r="O105" s="434"/>
      <c r="P105" s="434">
        <f t="shared" si="14"/>
        <v>0</v>
      </c>
      <c r="Q105" s="436"/>
    </row>
    <row r="106" spans="1:17" s="3" customFormat="1" ht="12.75" customHeight="1" x14ac:dyDescent="0.2">
      <c r="A106" s="172">
        <v>18</v>
      </c>
      <c r="B106" s="125" t="s">
        <v>1702</v>
      </c>
      <c r="C106" s="121"/>
      <c r="D106" s="121"/>
      <c r="E106" s="457">
        <f>SUM(E107:E111)</f>
        <v>0</v>
      </c>
      <c r="F106" s="457">
        <f>SUM(F107:F111)</f>
        <v>0</v>
      </c>
      <c r="G106" s="457">
        <f>SUM(G107:G111)</f>
        <v>0</v>
      </c>
      <c r="H106" s="457">
        <f>SUM(H107:H111)</f>
        <v>0</v>
      </c>
      <c r="I106" s="434">
        <f t="shared" si="17"/>
        <v>0</v>
      </c>
      <c r="J106" s="457">
        <f t="shared" ref="J106:O106" si="22">SUM(J107:J111)</f>
        <v>0</v>
      </c>
      <c r="K106" s="457">
        <f t="shared" si="22"/>
        <v>0</v>
      </c>
      <c r="L106" s="457">
        <f t="shared" si="22"/>
        <v>0</v>
      </c>
      <c r="M106" s="457">
        <f t="shared" si="22"/>
        <v>0</v>
      </c>
      <c r="N106" s="457">
        <f t="shared" si="22"/>
        <v>0</v>
      </c>
      <c r="O106" s="457">
        <f t="shared" si="22"/>
        <v>0</v>
      </c>
      <c r="P106" s="434">
        <f t="shared" si="14"/>
        <v>0</v>
      </c>
      <c r="Q106" s="478">
        <f>SUM(Q107:Q111)</f>
        <v>0</v>
      </c>
    </row>
    <row r="107" spans="1:17" ht="12.75" customHeight="1" x14ac:dyDescent="0.2">
      <c r="A107" s="172"/>
      <c r="B107" s="121" t="s">
        <v>248</v>
      </c>
      <c r="C107" s="121" t="s">
        <v>1192</v>
      </c>
      <c r="D107" s="121"/>
      <c r="E107" s="434"/>
      <c r="F107" s="434"/>
      <c r="G107" s="434"/>
      <c r="H107" s="434"/>
      <c r="I107" s="434">
        <f t="shared" si="17"/>
        <v>0</v>
      </c>
      <c r="J107" s="434"/>
      <c r="K107" s="434"/>
      <c r="L107" s="434"/>
      <c r="M107" s="434"/>
      <c r="N107" s="434"/>
      <c r="O107" s="434"/>
      <c r="P107" s="434">
        <f t="shared" si="14"/>
        <v>0</v>
      </c>
      <c r="Q107" s="436"/>
    </row>
    <row r="108" spans="1:17" ht="12.75" customHeight="1" x14ac:dyDescent="0.2">
      <c r="A108" s="172"/>
      <c r="B108" s="121" t="s">
        <v>249</v>
      </c>
      <c r="C108" s="121" t="s">
        <v>9</v>
      </c>
      <c r="D108" s="121"/>
      <c r="E108" s="434"/>
      <c r="F108" s="434"/>
      <c r="G108" s="434"/>
      <c r="H108" s="434"/>
      <c r="I108" s="434">
        <f t="shared" si="17"/>
        <v>0</v>
      </c>
      <c r="J108" s="434"/>
      <c r="K108" s="434"/>
      <c r="L108" s="434"/>
      <c r="M108" s="434"/>
      <c r="N108" s="434"/>
      <c r="O108" s="434"/>
      <c r="P108" s="434">
        <f t="shared" si="14"/>
        <v>0</v>
      </c>
      <c r="Q108" s="436"/>
    </row>
    <row r="109" spans="1:17" ht="12.75" customHeight="1" x14ac:dyDescent="0.2">
      <c r="A109" s="172"/>
      <c r="B109" s="121" t="s">
        <v>250</v>
      </c>
      <c r="C109" s="121" t="s">
        <v>1193</v>
      </c>
      <c r="D109" s="121"/>
      <c r="E109" s="434"/>
      <c r="F109" s="434"/>
      <c r="G109" s="434"/>
      <c r="H109" s="434"/>
      <c r="I109" s="434">
        <f t="shared" ref="I109:I124" si="23">E109-F109-G109-H109</f>
        <v>0</v>
      </c>
      <c r="J109" s="434"/>
      <c r="K109" s="434"/>
      <c r="L109" s="434"/>
      <c r="M109" s="434"/>
      <c r="N109" s="434"/>
      <c r="O109" s="434"/>
      <c r="P109" s="434">
        <f t="shared" si="14"/>
        <v>0</v>
      </c>
      <c r="Q109" s="436"/>
    </row>
    <row r="110" spans="1:17" ht="12.75" customHeight="1" x14ac:dyDescent="0.2">
      <c r="A110" s="172"/>
      <c r="B110" s="121" t="s">
        <v>456</v>
      </c>
      <c r="C110" s="121" t="s">
        <v>1194</v>
      </c>
      <c r="D110" s="121"/>
      <c r="E110" s="434"/>
      <c r="F110" s="434"/>
      <c r="G110" s="434"/>
      <c r="H110" s="434"/>
      <c r="I110" s="434">
        <f t="shared" si="23"/>
        <v>0</v>
      </c>
      <c r="J110" s="434"/>
      <c r="K110" s="434"/>
      <c r="L110" s="434"/>
      <c r="M110" s="434"/>
      <c r="N110" s="434"/>
      <c r="O110" s="434"/>
      <c r="P110" s="434">
        <f t="shared" si="14"/>
        <v>0</v>
      </c>
      <c r="Q110" s="436"/>
    </row>
    <row r="111" spans="1:17" ht="12.75" customHeight="1" x14ac:dyDescent="0.2">
      <c r="A111" s="172"/>
      <c r="B111" s="121" t="s">
        <v>457</v>
      </c>
      <c r="C111" s="121" t="s">
        <v>1195</v>
      </c>
      <c r="D111" s="121"/>
      <c r="E111" s="434"/>
      <c r="F111" s="434"/>
      <c r="G111" s="434"/>
      <c r="H111" s="434"/>
      <c r="I111" s="434">
        <f t="shared" si="23"/>
        <v>0</v>
      </c>
      <c r="J111" s="434"/>
      <c r="K111" s="434"/>
      <c r="L111" s="434"/>
      <c r="M111" s="434"/>
      <c r="N111" s="434"/>
      <c r="O111" s="434"/>
      <c r="P111" s="434">
        <f t="shared" si="14"/>
        <v>0</v>
      </c>
      <c r="Q111" s="436"/>
    </row>
    <row r="112" spans="1:17" s="3" customFormat="1" ht="12.75" customHeight="1" x14ac:dyDescent="0.2">
      <c r="A112" s="172">
        <v>19</v>
      </c>
      <c r="B112" s="121" t="s">
        <v>1703</v>
      </c>
      <c r="C112" s="121"/>
      <c r="D112" s="121"/>
      <c r="E112" s="457">
        <f>SUM(E113:E117)</f>
        <v>0</v>
      </c>
      <c r="F112" s="457">
        <f>SUM(F113:F117)</f>
        <v>0</v>
      </c>
      <c r="G112" s="457">
        <f>SUM(G113:G117)</f>
        <v>0</v>
      </c>
      <c r="H112" s="457">
        <f>SUM(H113:H117)</f>
        <v>0</v>
      </c>
      <c r="I112" s="434">
        <f t="shared" si="23"/>
        <v>0</v>
      </c>
      <c r="J112" s="457">
        <f t="shared" ref="J112:Q112" si="24">SUM(J113:J117)</f>
        <v>0</v>
      </c>
      <c r="K112" s="457">
        <f t="shared" si="24"/>
        <v>0</v>
      </c>
      <c r="L112" s="457">
        <f t="shared" si="24"/>
        <v>0</v>
      </c>
      <c r="M112" s="457">
        <f t="shared" si="24"/>
        <v>0</v>
      </c>
      <c r="N112" s="457">
        <f t="shared" si="24"/>
        <v>0</v>
      </c>
      <c r="O112" s="457">
        <f t="shared" si="24"/>
        <v>0</v>
      </c>
      <c r="P112" s="434">
        <f t="shared" si="14"/>
        <v>0</v>
      </c>
      <c r="Q112" s="478">
        <f t="shared" si="24"/>
        <v>0</v>
      </c>
    </row>
    <row r="113" spans="1:17" ht="12.75" customHeight="1" x14ac:dyDescent="0.2">
      <c r="A113" s="172"/>
      <c r="B113" s="121" t="s">
        <v>248</v>
      </c>
      <c r="C113" s="121" t="s">
        <v>1196</v>
      </c>
      <c r="D113" s="121"/>
      <c r="E113" s="434"/>
      <c r="F113" s="434"/>
      <c r="G113" s="434"/>
      <c r="H113" s="434"/>
      <c r="I113" s="434">
        <f t="shared" si="23"/>
        <v>0</v>
      </c>
      <c r="J113" s="434"/>
      <c r="K113" s="434"/>
      <c r="L113" s="434"/>
      <c r="M113" s="434"/>
      <c r="N113" s="434"/>
      <c r="O113" s="434"/>
      <c r="P113" s="434">
        <f t="shared" si="14"/>
        <v>0</v>
      </c>
      <c r="Q113" s="436"/>
    </row>
    <row r="114" spans="1:17" ht="12.75" customHeight="1" x14ac:dyDescent="0.2">
      <c r="A114" s="172"/>
      <c r="B114" s="121" t="s">
        <v>249</v>
      </c>
      <c r="C114" s="121" t="s">
        <v>1197</v>
      </c>
      <c r="D114" s="121"/>
      <c r="E114" s="434"/>
      <c r="F114" s="434"/>
      <c r="G114" s="434"/>
      <c r="H114" s="434"/>
      <c r="I114" s="434">
        <f t="shared" si="23"/>
        <v>0</v>
      </c>
      <c r="J114" s="434"/>
      <c r="K114" s="434"/>
      <c r="L114" s="434"/>
      <c r="M114" s="434"/>
      <c r="N114" s="434"/>
      <c r="O114" s="434"/>
      <c r="P114" s="434">
        <f t="shared" si="14"/>
        <v>0</v>
      </c>
      <c r="Q114" s="436"/>
    </row>
    <row r="115" spans="1:17" ht="12.75" customHeight="1" x14ac:dyDescent="0.2">
      <c r="A115" s="172"/>
      <c r="B115" s="121" t="s">
        <v>250</v>
      </c>
      <c r="C115" s="121" t="s">
        <v>1198</v>
      </c>
      <c r="D115" s="121"/>
      <c r="E115" s="434"/>
      <c r="F115" s="434"/>
      <c r="G115" s="434"/>
      <c r="H115" s="434"/>
      <c r="I115" s="434">
        <f t="shared" si="23"/>
        <v>0</v>
      </c>
      <c r="J115" s="434"/>
      <c r="K115" s="434"/>
      <c r="L115" s="434"/>
      <c r="M115" s="434"/>
      <c r="N115" s="434"/>
      <c r="O115" s="434"/>
      <c r="P115" s="434">
        <f t="shared" si="14"/>
        <v>0</v>
      </c>
      <c r="Q115" s="436"/>
    </row>
    <row r="116" spans="1:17" ht="12.75" customHeight="1" x14ac:dyDescent="0.2">
      <c r="A116" s="172"/>
      <c r="B116" s="121" t="s">
        <v>456</v>
      </c>
      <c r="C116" s="121" t="s">
        <v>1199</v>
      </c>
      <c r="D116" s="121"/>
      <c r="E116" s="434"/>
      <c r="F116" s="434"/>
      <c r="G116" s="434"/>
      <c r="H116" s="434"/>
      <c r="I116" s="434">
        <f t="shared" si="23"/>
        <v>0</v>
      </c>
      <c r="J116" s="434"/>
      <c r="K116" s="434"/>
      <c r="L116" s="434"/>
      <c r="M116" s="434"/>
      <c r="N116" s="434"/>
      <c r="O116" s="434"/>
      <c r="P116" s="434">
        <f t="shared" si="14"/>
        <v>0</v>
      </c>
      <c r="Q116" s="436"/>
    </row>
    <row r="117" spans="1:17" ht="12.75" customHeight="1" x14ac:dyDescent="0.2">
      <c r="A117" s="172"/>
      <c r="B117" s="121" t="s">
        <v>457</v>
      </c>
      <c r="C117" s="121" t="s">
        <v>1200</v>
      </c>
      <c r="D117" s="121"/>
      <c r="E117" s="434"/>
      <c r="F117" s="434"/>
      <c r="G117" s="434"/>
      <c r="H117" s="434"/>
      <c r="I117" s="434">
        <f t="shared" si="23"/>
        <v>0</v>
      </c>
      <c r="J117" s="434"/>
      <c r="K117" s="434"/>
      <c r="L117" s="434"/>
      <c r="M117" s="434"/>
      <c r="N117" s="434"/>
      <c r="O117" s="434"/>
      <c r="P117" s="434">
        <f t="shared" si="14"/>
        <v>0</v>
      </c>
      <c r="Q117" s="436"/>
    </row>
    <row r="118" spans="1:17" ht="12.75" customHeight="1" x14ac:dyDescent="0.2">
      <c r="A118" s="172">
        <v>20</v>
      </c>
      <c r="B118" s="121" t="s">
        <v>1704</v>
      </c>
      <c r="C118" s="121"/>
      <c r="D118" s="121"/>
      <c r="E118" s="434"/>
      <c r="F118" s="434"/>
      <c r="G118" s="434"/>
      <c r="H118" s="457"/>
      <c r="I118" s="434">
        <f t="shared" si="23"/>
        <v>0</v>
      </c>
      <c r="J118" s="434"/>
      <c r="K118" s="434"/>
      <c r="L118" s="434"/>
      <c r="M118" s="434"/>
      <c r="N118" s="434"/>
      <c r="O118" s="434"/>
      <c r="P118" s="434">
        <f t="shared" si="14"/>
        <v>0</v>
      </c>
      <c r="Q118" s="436"/>
    </row>
    <row r="119" spans="1:17" ht="12.75" customHeight="1" x14ac:dyDescent="0.2">
      <c r="A119" s="172">
        <v>21</v>
      </c>
      <c r="B119" s="121" t="s">
        <v>1705</v>
      </c>
      <c r="C119" s="121"/>
      <c r="D119" s="121"/>
      <c r="E119" s="434"/>
      <c r="F119" s="434"/>
      <c r="G119" s="434"/>
      <c r="H119" s="457"/>
      <c r="I119" s="434">
        <f t="shared" si="23"/>
        <v>0</v>
      </c>
      <c r="J119" s="434"/>
      <c r="K119" s="434"/>
      <c r="L119" s="434"/>
      <c r="M119" s="434"/>
      <c r="N119" s="434"/>
      <c r="O119" s="434"/>
      <c r="P119" s="434">
        <f t="shared" si="14"/>
        <v>0</v>
      </c>
      <c r="Q119" s="436"/>
    </row>
    <row r="120" spans="1:17" ht="12.75" customHeight="1" x14ac:dyDescent="0.2">
      <c r="A120" s="172">
        <v>22</v>
      </c>
      <c r="B120" s="121" t="s">
        <v>1706</v>
      </c>
      <c r="C120" s="121"/>
      <c r="D120" s="121"/>
      <c r="E120" s="434"/>
      <c r="F120" s="434"/>
      <c r="G120" s="434"/>
      <c r="H120" s="457"/>
      <c r="I120" s="434">
        <f t="shared" si="23"/>
        <v>0</v>
      </c>
      <c r="J120" s="434"/>
      <c r="K120" s="434"/>
      <c r="L120" s="434"/>
      <c r="M120" s="434"/>
      <c r="N120" s="434"/>
      <c r="O120" s="434"/>
      <c r="P120" s="434">
        <f t="shared" si="14"/>
        <v>0</v>
      </c>
      <c r="Q120" s="436"/>
    </row>
    <row r="121" spans="1:17" ht="12.75" customHeight="1" x14ac:dyDescent="0.2">
      <c r="A121" s="172">
        <v>23</v>
      </c>
      <c r="B121" s="121" t="s">
        <v>1707</v>
      </c>
      <c r="C121" s="121"/>
      <c r="D121" s="121"/>
      <c r="E121" s="434"/>
      <c r="F121" s="434"/>
      <c r="G121" s="434"/>
      <c r="H121" s="457"/>
      <c r="I121" s="434">
        <f t="shared" si="23"/>
        <v>0</v>
      </c>
      <c r="J121" s="434"/>
      <c r="K121" s="434"/>
      <c r="L121" s="434"/>
      <c r="M121" s="434"/>
      <c r="N121" s="434"/>
      <c r="O121" s="434"/>
      <c r="P121" s="434">
        <f t="shared" si="14"/>
        <v>0</v>
      </c>
      <c r="Q121" s="436"/>
    </row>
    <row r="122" spans="1:17" s="3" customFormat="1" ht="12.75" customHeight="1" x14ac:dyDescent="0.2">
      <c r="A122" s="172">
        <v>24</v>
      </c>
      <c r="B122" s="121" t="s">
        <v>1708</v>
      </c>
      <c r="C122" s="121"/>
      <c r="D122" s="121"/>
      <c r="E122" s="457"/>
      <c r="F122" s="457"/>
      <c r="G122" s="457"/>
      <c r="H122" s="457"/>
      <c r="I122" s="434">
        <f t="shared" si="23"/>
        <v>0</v>
      </c>
      <c r="J122" s="457"/>
      <c r="K122" s="457"/>
      <c r="L122" s="457"/>
      <c r="M122" s="457"/>
      <c r="N122" s="457"/>
      <c r="O122" s="457"/>
      <c r="P122" s="434">
        <f>I122+J122+K122+L122-M122-N122-O122</f>
        <v>0</v>
      </c>
      <c r="Q122" s="478"/>
    </row>
    <row r="123" spans="1:17" ht="12.75" customHeight="1" thickBot="1" x14ac:dyDescent="0.25">
      <c r="A123" s="172"/>
      <c r="B123" s="178"/>
      <c r="C123" s="121"/>
      <c r="D123" s="178"/>
      <c r="E123" s="429"/>
      <c r="F123" s="429"/>
      <c r="G123" s="429"/>
      <c r="H123" s="429"/>
      <c r="I123" s="425">
        <f t="shared" si="23"/>
        <v>0</v>
      </c>
      <c r="J123" s="429"/>
      <c r="K123" s="429"/>
      <c r="L123" s="429"/>
      <c r="M123" s="429"/>
      <c r="N123" s="429"/>
      <c r="O123" s="429"/>
      <c r="P123" s="425">
        <f>I123+J123+K123+L123-M123-N123-O123</f>
        <v>0</v>
      </c>
      <c r="Q123" s="430"/>
    </row>
    <row r="124" spans="1:17" ht="12.75" customHeight="1" thickBot="1" x14ac:dyDescent="0.25">
      <c r="A124" s="492"/>
      <c r="B124" s="178" t="s">
        <v>1710</v>
      </c>
      <c r="C124" s="178"/>
      <c r="D124" s="178"/>
      <c r="E124" s="459">
        <f>E100+E101+E102+E112+E122+E106+E103+E118+E119+E120+E121</f>
        <v>0</v>
      </c>
      <c r="F124" s="459">
        <f>F100+F101+F102+F112+F122+F106+F103+F118+F119+F120+F121</f>
        <v>0</v>
      </c>
      <c r="G124" s="459">
        <f>G100+G101+G102+G112+G122+G106+G103+G118+G119+G120+G121</f>
        <v>0</v>
      </c>
      <c r="H124" s="459">
        <f>H100+H101+H102+H112+H122+H106+H103+H118+H119+H120+H121</f>
        <v>0</v>
      </c>
      <c r="I124" s="472">
        <f t="shared" si="23"/>
        <v>0</v>
      </c>
      <c r="J124" s="459">
        <f t="shared" ref="J124:O124" si="25">J100+J101+J102+J112+J122+J106+J103+J118+J119+J120+J121</f>
        <v>0</v>
      </c>
      <c r="K124" s="459">
        <f t="shared" si="25"/>
        <v>0</v>
      </c>
      <c r="L124" s="459">
        <f t="shared" si="25"/>
        <v>0</v>
      </c>
      <c r="M124" s="459">
        <f t="shared" si="25"/>
        <v>0</v>
      </c>
      <c r="N124" s="459">
        <f t="shared" si="25"/>
        <v>0</v>
      </c>
      <c r="O124" s="459">
        <f t="shared" si="25"/>
        <v>0</v>
      </c>
      <c r="P124" s="472">
        <f>I124+J124+K124+L124-M124-N124-O124</f>
        <v>0</v>
      </c>
      <c r="Q124" s="480">
        <f>Q100+Q101+Q102+Q112+Q122+Q106+Q103+Q118+Q119+Q120+Q121</f>
        <v>0</v>
      </c>
    </row>
    <row r="125" spans="1:17" ht="12.75" customHeight="1" x14ac:dyDescent="0.2">
      <c r="A125" s="172"/>
      <c r="B125" s="121"/>
      <c r="C125" s="121"/>
      <c r="D125" s="178"/>
      <c r="E125" s="413"/>
      <c r="F125" s="413"/>
      <c r="G125" s="413"/>
      <c r="H125" s="413"/>
      <c r="I125" s="413"/>
      <c r="J125" s="413"/>
      <c r="K125" s="413"/>
      <c r="L125" s="413"/>
      <c r="M125" s="413"/>
      <c r="N125" s="413"/>
      <c r="O125" s="413"/>
      <c r="P125" s="413"/>
      <c r="Q125" s="416"/>
    </row>
    <row r="126" spans="1:17" ht="12.75" customHeight="1" thickBot="1" x14ac:dyDescent="0.25">
      <c r="A126" s="279"/>
      <c r="B126" s="170"/>
      <c r="C126" s="170"/>
      <c r="D126" s="265"/>
      <c r="E126" s="465"/>
      <c r="F126" s="465"/>
      <c r="G126" s="465"/>
      <c r="H126" s="465"/>
      <c r="I126" s="465"/>
      <c r="J126" s="465"/>
      <c r="K126" s="465"/>
      <c r="L126" s="465"/>
      <c r="M126" s="465"/>
      <c r="N126" s="465"/>
      <c r="O126" s="465"/>
      <c r="P126" s="465"/>
      <c r="Q126" s="474"/>
    </row>
    <row r="127" spans="1:17" ht="12.75" customHeight="1" thickBot="1" x14ac:dyDescent="0.25">
      <c r="A127" s="427" t="s">
        <v>251</v>
      </c>
      <c r="B127" s="428"/>
      <c r="C127" s="428"/>
      <c r="D127" s="428"/>
      <c r="E127" s="467">
        <f t="shared" ref="E127:Q127" si="26">E122+E112+E102+E101+E100+E75+E46+E42+E37+E26+E25+E24+E20+E19+E18+E17+E12+E106+E103+E118+E119+E120+E121+E30</f>
        <v>0</v>
      </c>
      <c r="F127" s="467">
        <f t="shared" si="26"/>
        <v>0</v>
      </c>
      <c r="G127" s="467">
        <f t="shared" si="26"/>
        <v>0</v>
      </c>
      <c r="H127" s="467">
        <f t="shared" si="26"/>
        <v>0</v>
      </c>
      <c r="I127" s="467">
        <f t="shared" si="26"/>
        <v>0</v>
      </c>
      <c r="J127" s="467">
        <f t="shared" si="26"/>
        <v>0</v>
      </c>
      <c r="K127" s="467">
        <f t="shared" si="26"/>
        <v>0</v>
      </c>
      <c r="L127" s="467">
        <f t="shared" si="26"/>
        <v>0</v>
      </c>
      <c r="M127" s="467">
        <f t="shared" si="26"/>
        <v>0</v>
      </c>
      <c r="N127" s="467">
        <f t="shared" si="26"/>
        <v>0</v>
      </c>
      <c r="O127" s="467">
        <f t="shared" si="26"/>
        <v>0</v>
      </c>
      <c r="P127" s="467">
        <f t="shared" si="26"/>
        <v>0</v>
      </c>
      <c r="Q127" s="475">
        <f t="shared" si="26"/>
        <v>0</v>
      </c>
    </row>
    <row r="130" spans="5:17" ht="12.75" customHeight="1" x14ac:dyDescent="0.2">
      <c r="E130" s="15"/>
      <c r="Q130" s="15"/>
    </row>
    <row r="131" spans="5:17" ht="12.75" customHeight="1" x14ac:dyDescent="0.2">
      <c r="Q131" s="15"/>
    </row>
  </sheetData>
  <protectedRanges>
    <protectedRange sqref="F3:F4 E3:E4" name="Range20_2_1_1_1"/>
    <protectedRange sqref="J36:O36 J13:O27 E36:H36 E13:H27" name="Range1_1_1_1"/>
    <protectedRange sqref="J38:O41 J91:O96 J48:O53 J55:O60 J62:O67 J69:O74 J77:O82 J84:O89 E38:H41 E91:H96 E84:H89 E77:H82 E69:H74 E62:H67 E55:H60 E48:H53" name="Range2_1_1_1"/>
    <protectedRange sqref="J97:O97 Q54 Q75:Q76 Q46:Q47 J75:O76 J90:O90 J83:O83 J68:O68 J61:O61 J54:O54 Q90 Q83 Q68 Q61 J43:O47 E43:H47 E54:H54 E61:H61 E68:H68 E83:H83 E90:H90 E75:H76 E97:H97" name="Range3_1_1_1"/>
    <protectedRange sqref="J99:O99 E99:H99" name="Range4_1_1_1_1"/>
    <protectedRange sqref="Q23:Q27 Q13:Q21 Q36" name="Range15_1_1_1_1"/>
    <protectedRange sqref="Q43:Q45 Q97" name="Range17_1_1_1_1"/>
    <protectedRange sqref="Q99" name="Range18_1_1_1"/>
    <protectedRange password="CE2C" sqref="J112:O112 Q112 E112:H112" name="Range6_1_1_1_1_1"/>
    <protectedRange sqref="Q103 H118:H121 J122:O122 Q106 Q100:Q101 J100:O111 E100:H111 E122:H122" name="Range13_1_1_1_1_1"/>
    <protectedRange sqref="F118:G121 J113:O121 F113:H117 E113:E121" name="Range14_1_1_1_1_1"/>
    <protectedRange sqref="Q104:Q105 Q102 Q122 Q107:Q111" name="Range29_1_1_1"/>
    <protectedRange sqref="Q113:Q121" name="Range30_1_1_1"/>
  </protectedRanges>
  <mergeCells count="15">
    <mergeCell ref="A10:D10"/>
    <mergeCell ref="A6:D6"/>
    <mergeCell ref="A2:Q2"/>
    <mergeCell ref="A4:Q4"/>
    <mergeCell ref="F7:H7"/>
    <mergeCell ref="I7:I8"/>
    <mergeCell ref="A7:D9"/>
    <mergeCell ref="J7:L7"/>
    <mergeCell ref="M7:O7"/>
    <mergeCell ref="P7:P9"/>
    <mergeCell ref="E7:E9"/>
    <mergeCell ref="Q7:Q9"/>
    <mergeCell ref="G8:H8"/>
    <mergeCell ref="K8:L8"/>
    <mergeCell ref="N8:O8"/>
  </mergeCells>
  <pageMargins left="0.5" right="0.5" top="1" bottom="0.5" header="0.2" footer="0.1"/>
  <pageSetup paperSize="5" scale="52" fitToWidth="0" fitToHeight="0" orientation="landscape" r:id="rId1"/>
  <headerFooter>
    <oddFooter>&amp;R&amp;"Arial,Bold"&amp;10Page 15</oddFooter>
  </headerFooter>
  <rowBreaks count="1" manualBreakCount="1">
    <brk id="67" max="1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4" tint="0.39997558519241921"/>
    <pageSetUpPr fitToPage="1"/>
  </sheetPr>
  <dimension ref="A1:Q135"/>
  <sheetViews>
    <sheetView showGridLines="0" zoomScale="85" zoomScaleNormal="85" zoomScaleSheetLayoutView="80" workbookViewId="0">
      <selection activeCell="F14" sqref="F14"/>
    </sheetView>
  </sheetViews>
  <sheetFormatPr defaultColWidth="11" defaultRowHeight="12.75" customHeight="1" x14ac:dyDescent="0.2"/>
  <cols>
    <col min="1" max="1" width="3.7109375" style="186" customWidth="1"/>
    <col min="2" max="2" width="2.85546875" style="182" customWidth="1"/>
    <col min="3" max="3" width="4.5703125" style="182" customWidth="1"/>
    <col min="4" max="4" width="25.5703125" style="182" bestFit="1" customWidth="1"/>
    <col min="5" max="5" width="12.5703125" style="214" customWidth="1"/>
    <col min="6" max="6" width="17.7109375" style="182" customWidth="1"/>
    <col min="7" max="7" width="17.42578125" style="182" bestFit="1" customWidth="1"/>
    <col min="8" max="9" width="18" style="182" customWidth="1"/>
    <col min="10" max="10" width="16.85546875" style="182" customWidth="1"/>
    <col min="11" max="11" width="18.5703125" style="182" customWidth="1"/>
    <col min="12" max="13" width="18" style="182" customWidth="1"/>
    <col min="14" max="14" width="16.42578125" style="182" customWidth="1"/>
    <col min="15" max="16" width="18.5703125" style="182" customWidth="1"/>
    <col min="17" max="17" width="20.7109375" style="182" customWidth="1"/>
    <col min="18" max="16384" width="11" style="182"/>
  </cols>
  <sheetData>
    <row r="1" spans="1:17" s="400" customFormat="1" ht="14.1" customHeight="1" x14ac:dyDescent="0.25">
      <c r="A1" s="561"/>
      <c r="B1" s="367"/>
      <c r="C1" s="367"/>
      <c r="D1" s="367"/>
      <c r="E1" s="483"/>
      <c r="F1" s="367"/>
      <c r="G1" s="367"/>
      <c r="H1" s="367"/>
      <c r="I1" s="367"/>
      <c r="J1" s="367"/>
      <c r="K1" s="367"/>
      <c r="L1" s="367"/>
      <c r="M1" s="367"/>
      <c r="N1" s="367"/>
      <c r="O1" s="367"/>
      <c r="P1" s="367"/>
      <c r="Q1" s="367"/>
    </row>
    <row r="2" spans="1:17" s="400" customFormat="1" ht="14.1" customHeight="1" x14ac:dyDescent="0.25">
      <c r="A2" s="3152" t="s">
        <v>348</v>
      </c>
      <c r="B2" s="3152"/>
      <c r="C2" s="3152"/>
      <c r="D2" s="3152"/>
      <c r="E2" s="3152"/>
      <c r="F2" s="3152"/>
      <c r="G2" s="3152"/>
      <c r="H2" s="3152"/>
      <c r="I2" s="3152"/>
      <c r="J2" s="3152"/>
      <c r="K2" s="3152"/>
      <c r="L2" s="3152"/>
      <c r="M2" s="3152"/>
      <c r="N2" s="3152"/>
      <c r="O2" s="3152"/>
      <c r="P2" s="3152"/>
      <c r="Q2" s="3152"/>
    </row>
    <row r="3" spans="1:17" s="400" customFormat="1" ht="14.1" customHeight="1" x14ac:dyDescent="0.25">
      <c r="A3" s="61"/>
      <c r="B3" s="61"/>
      <c r="C3" s="61"/>
      <c r="D3" s="61"/>
      <c r="E3" s="61"/>
      <c r="F3" s="61"/>
      <c r="G3" s="61"/>
      <c r="H3" s="61"/>
      <c r="I3" s="61"/>
      <c r="J3" s="61"/>
      <c r="K3" s="61"/>
      <c r="L3" s="61"/>
      <c r="M3" s="61"/>
      <c r="N3" s="61"/>
      <c r="O3" s="61"/>
      <c r="P3" s="61"/>
      <c r="Q3" s="61"/>
    </row>
    <row r="4" spans="1:17" s="400" customFormat="1" ht="14.1" customHeight="1" x14ac:dyDescent="0.25">
      <c r="A4" s="3585" t="s">
        <v>1206</v>
      </c>
      <c r="B4" s="3585"/>
      <c r="C4" s="3585"/>
      <c r="D4" s="3585"/>
      <c r="E4" s="3585"/>
      <c r="F4" s="3585"/>
      <c r="G4" s="3585"/>
      <c r="H4" s="3585"/>
      <c r="I4" s="3585"/>
      <c r="J4" s="3585"/>
      <c r="K4" s="3585"/>
      <c r="L4" s="3585"/>
      <c r="M4" s="3585"/>
      <c r="N4" s="3585"/>
      <c r="O4" s="3585"/>
      <c r="P4" s="3585"/>
      <c r="Q4" s="3585"/>
    </row>
    <row r="5" spans="1:17" s="400" customFormat="1" ht="14.1" customHeight="1" x14ac:dyDescent="0.25">
      <c r="A5" s="345"/>
      <c r="B5" s="341"/>
      <c r="C5" s="341"/>
      <c r="D5" s="442" t="s">
        <v>252</v>
      </c>
      <c r="E5" s="443"/>
      <c r="F5" s="444" t="s">
        <v>252</v>
      </c>
      <c r="G5" s="442" t="s">
        <v>252</v>
      </c>
      <c r="H5" s="442" t="s">
        <v>252</v>
      </c>
      <c r="I5" s="442"/>
      <c r="J5" s="442" t="s">
        <v>252</v>
      </c>
      <c r="K5" s="442" t="s">
        <v>252</v>
      </c>
      <c r="L5" s="442"/>
      <c r="M5" s="442"/>
      <c r="N5" s="442" t="s">
        <v>252</v>
      </c>
      <c r="O5" s="442"/>
      <c r="P5" s="442"/>
      <c r="Q5" s="442" t="s">
        <v>252</v>
      </c>
    </row>
    <row r="6" spans="1:17" s="400" customFormat="1" ht="14.1" customHeight="1" thickBot="1" x14ac:dyDescent="0.3">
      <c r="A6" s="345"/>
      <c r="B6" s="341"/>
      <c r="C6" s="341"/>
      <c r="D6" s="442" t="s">
        <v>252</v>
      </c>
      <c r="E6" s="443"/>
      <c r="F6" s="444" t="s">
        <v>252</v>
      </c>
      <c r="G6" s="442" t="s">
        <v>252</v>
      </c>
      <c r="H6" s="442" t="s">
        <v>252</v>
      </c>
      <c r="I6" s="442"/>
      <c r="J6" s="442" t="s">
        <v>252</v>
      </c>
      <c r="K6" s="442" t="s">
        <v>252</v>
      </c>
      <c r="L6" s="442"/>
      <c r="M6" s="442"/>
      <c r="N6" s="442" t="s">
        <v>252</v>
      </c>
      <c r="O6" s="442"/>
      <c r="P6" s="442"/>
      <c r="Q6" s="442" t="s">
        <v>252</v>
      </c>
    </row>
    <row r="7" spans="1:17" s="484" customFormat="1" ht="12.75" customHeight="1" x14ac:dyDescent="0.25">
      <c r="A7" s="3774" t="s">
        <v>281</v>
      </c>
      <c r="B7" s="3771"/>
      <c r="C7" s="3771"/>
      <c r="D7" s="3772"/>
      <c r="E7" s="3773" t="s">
        <v>1731</v>
      </c>
      <c r="F7" s="3600" t="s">
        <v>1732</v>
      </c>
      <c r="G7" s="3770" t="s">
        <v>1733</v>
      </c>
      <c r="H7" s="3771"/>
      <c r="I7" s="3772"/>
      <c r="J7" s="3600" t="s">
        <v>1734</v>
      </c>
      <c r="K7" s="3770" t="s">
        <v>1735</v>
      </c>
      <c r="L7" s="3771"/>
      <c r="M7" s="3772"/>
      <c r="N7" s="3770" t="s">
        <v>1995</v>
      </c>
      <c r="O7" s="3771"/>
      <c r="P7" s="3772"/>
      <c r="Q7" s="3777" t="s">
        <v>1736</v>
      </c>
    </row>
    <row r="8" spans="1:17" s="484" customFormat="1" ht="12.75" customHeight="1" x14ac:dyDescent="0.25">
      <c r="A8" s="3775"/>
      <c r="B8" s="3738"/>
      <c r="C8" s="3738"/>
      <c r="D8" s="3739"/>
      <c r="E8" s="3744"/>
      <c r="F8" s="3601"/>
      <c r="G8" s="3747"/>
      <c r="H8" s="3741"/>
      <c r="I8" s="3742"/>
      <c r="J8" s="3601"/>
      <c r="K8" s="3747"/>
      <c r="L8" s="3741"/>
      <c r="M8" s="3742"/>
      <c r="N8" s="3747"/>
      <c r="O8" s="3741"/>
      <c r="P8" s="3742"/>
      <c r="Q8" s="3778"/>
    </row>
    <row r="9" spans="1:17" s="484" customFormat="1" ht="12.75" customHeight="1" x14ac:dyDescent="0.25">
      <c r="A9" s="3775"/>
      <c r="B9" s="3738"/>
      <c r="C9" s="3738"/>
      <c r="D9" s="3739"/>
      <c r="E9" s="3744"/>
      <c r="F9" s="3601"/>
      <c r="G9" s="485" t="s">
        <v>280</v>
      </c>
      <c r="H9" s="3599" t="s">
        <v>1689</v>
      </c>
      <c r="I9" s="3599"/>
      <c r="J9" s="3601"/>
      <c r="K9" s="485" t="s">
        <v>280</v>
      </c>
      <c r="L9" s="3599" t="s">
        <v>1689</v>
      </c>
      <c r="M9" s="3599"/>
      <c r="N9" s="485" t="s">
        <v>280</v>
      </c>
      <c r="O9" s="3599" t="s">
        <v>1689</v>
      </c>
      <c r="P9" s="3599"/>
      <c r="Q9" s="3778"/>
    </row>
    <row r="10" spans="1:17" s="484" customFormat="1" ht="12.75" customHeight="1" x14ac:dyDescent="0.25">
      <c r="A10" s="3776"/>
      <c r="B10" s="3741"/>
      <c r="C10" s="3741"/>
      <c r="D10" s="3742"/>
      <c r="E10" s="3745"/>
      <c r="F10" s="3602"/>
      <c r="G10" s="537" t="s">
        <v>246</v>
      </c>
      <c r="H10" s="541" t="s">
        <v>288</v>
      </c>
      <c r="I10" s="541" t="s">
        <v>46</v>
      </c>
      <c r="J10" s="3602"/>
      <c r="K10" s="537" t="s">
        <v>246</v>
      </c>
      <c r="L10" s="541" t="s">
        <v>288</v>
      </c>
      <c r="M10" s="541" t="s">
        <v>46</v>
      </c>
      <c r="N10" s="537" t="s">
        <v>246</v>
      </c>
      <c r="O10" s="541" t="s">
        <v>288</v>
      </c>
      <c r="P10" s="541" t="s">
        <v>46</v>
      </c>
      <c r="Q10" s="3779"/>
    </row>
    <row r="11" spans="1:17" ht="12.75" customHeight="1" thickBot="1" x14ac:dyDescent="0.25">
      <c r="A11" s="3596" t="s">
        <v>70</v>
      </c>
      <c r="B11" s="3597"/>
      <c r="C11" s="3597"/>
      <c r="D11" s="3597"/>
      <c r="E11" s="406" t="s">
        <v>71</v>
      </c>
      <c r="F11" s="406" t="s">
        <v>72</v>
      </c>
      <c r="G11" s="406" t="s">
        <v>73</v>
      </c>
      <c r="H11" s="406" t="s">
        <v>74</v>
      </c>
      <c r="I11" s="406" t="s">
        <v>267</v>
      </c>
      <c r="J11" s="406" t="s">
        <v>268</v>
      </c>
      <c r="K11" s="406" t="s">
        <v>269</v>
      </c>
      <c r="L11" s="406" t="s">
        <v>270</v>
      </c>
      <c r="M11" s="406" t="s">
        <v>271</v>
      </c>
      <c r="N11" s="406" t="s">
        <v>272</v>
      </c>
      <c r="O11" s="406" t="s">
        <v>273</v>
      </c>
      <c r="P11" s="406" t="s">
        <v>274</v>
      </c>
      <c r="Q11" s="407" t="s">
        <v>275</v>
      </c>
    </row>
    <row r="12" spans="1:17" ht="12.75" customHeight="1" x14ac:dyDescent="0.2">
      <c r="A12" s="276"/>
      <c r="B12" s="124"/>
      <c r="C12" s="124"/>
      <c r="D12" s="124"/>
      <c r="E12" s="452"/>
      <c r="F12" s="124"/>
      <c r="G12" s="124"/>
      <c r="H12" s="124"/>
      <c r="I12" s="124"/>
      <c r="J12" s="124"/>
      <c r="K12" s="124"/>
      <c r="L12" s="124"/>
      <c r="M12" s="124"/>
      <c r="N12" s="124"/>
      <c r="O12" s="124"/>
      <c r="P12" s="124"/>
      <c r="Q12" s="174"/>
    </row>
    <row r="13" spans="1:17" s="183" customFormat="1" ht="12.75" customHeight="1" x14ac:dyDescent="0.2">
      <c r="A13" s="172">
        <v>1</v>
      </c>
      <c r="B13" s="121" t="s">
        <v>287</v>
      </c>
      <c r="C13" s="121"/>
      <c r="D13" s="121"/>
      <c r="E13" s="454">
        <f t="shared" ref="E13:Q13" si="0">SUM(E14:E17)</f>
        <v>0</v>
      </c>
      <c r="F13" s="454">
        <f t="shared" si="0"/>
        <v>0</v>
      </c>
      <c r="G13" s="454">
        <f t="shared" si="0"/>
        <v>0</v>
      </c>
      <c r="H13" s="454">
        <f t="shared" si="0"/>
        <v>0</v>
      </c>
      <c r="I13" s="454">
        <f t="shared" si="0"/>
        <v>0</v>
      </c>
      <c r="J13" s="454">
        <f>SUM(J14:J17)</f>
        <v>0</v>
      </c>
      <c r="K13" s="454">
        <f t="shared" si="0"/>
        <v>0</v>
      </c>
      <c r="L13" s="454">
        <f t="shared" si="0"/>
        <v>0</v>
      </c>
      <c r="M13" s="454">
        <f t="shared" si="0"/>
        <v>0</v>
      </c>
      <c r="N13" s="454">
        <f t="shared" si="0"/>
        <v>0</v>
      </c>
      <c r="O13" s="454">
        <f t="shared" si="0"/>
        <v>0</v>
      </c>
      <c r="P13" s="454">
        <f t="shared" si="0"/>
        <v>0</v>
      </c>
      <c r="Q13" s="471">
        <f t="shared" si="0"/>
        <v>0</v>
      </c>
    </row>
    <row r="14" spans="1:17" ht="12.75" customHeight="1" x14ac:dyDescent="0.2">
      <c r="A14" s="172"/>
      <c r="B14" s="271" t="s">
        <v>248</v>
      </c>
      <c r="C14" s="121" t="s">
        <v>1213</v>
      </c>
      <c r="D14" s="121"/>
      <c r="E14" s="434"/>
      <c r="F14" s="434"/>
      <c r="G14" s="434"/>
      <c r="H14" s="434"/>
      <c r="I14" s="434"/>
      <c r="J14" s="434">
        <f>F14-G14-H14-I14</f>
        <v>0</v>
      </c>
      <c r="K14" s="434"/>
      <c r="L14" s="434"/>
      <c r="M14" s="434"/>
      <c r="N14" s="434"/>
      <c r="O14" s="434"/>
      <c r="P14" s="434"/>
      <c r="Q14" s="436">
        <f>J14+K14+L14+M14-N14-O14-P14</f>
        <v>0</v>
      </c>
    </row>
    <row r="15" spans="1:17" ht="12.75" customHeight="1" x14ac:dyDescent="0.2">
      <c r="A15" s="172"/>
      <c r="B15" s="271" t="s">
        <v>249</v>
      </c>
      <c r="C15" s="121" t="s">
        <v>1214</v>
      </c>
      <c r="D15" s="121"/>
      <c r="E15" s="434"/>
      <c r="F15" s="434"/>
      <c r="G15" s="434"/>
      <c r="H15" s="434"/>
      <c r="I15" s="434"/>
      <c r="J15" s="434">
        <f t="shared" ref="J15:J68" si="1">F15-G15-H15-I15</f>
        <v>0</v>
      </c>
      <c r="K15" s="434"/>
      <c r="L15" s="434"/>
      <c r="M15" s="434"/>
      <c r="N15" s="434"/>
      <c r="O15" s="434"/>
      <c r="P15" s="434"/>
      <c r="Q15" s="436">
        <f t="shared" ref="Q15:Q68" si="2">J15+K15+L15+M15-N15-O15-P15</f>
        <v>0</v>
      </c>
    </row>
    <row r="16" spans="1:17" ht="12.75" customHeight="1" x14ac:dyDescent="0.2">
      <c r="A16" s="172"/>
      <c r="B16" s="271" t="s">
        <v>250</v>
      </c>
      <c r="C16" s="121" t="s">
        <v>1215</v>
      </c>
      <c r="D16" s="121"/>
      <c r="E16" s="434"/>
      <c r="F16" s="434"/>
      <c r="G16" s="434"/>
      <c r="H16" s="434"/>
      <c r="I16" s="434"/>
      <c r="J16" s="434">
        <f t="shared" si="1"/>
        <v>0</v>
      </c>
      <c r="K16" s="434"/>
      <c r="L16" s="434"/>
      <c r="M16" s="434"/>
      <c r="N16" s="434"/>
      <c r="O16" s="434"/>
      <c r="P16" s="434"/>
      <c r="Q16" s="436">
        <f t="shared" si="2"/>
        <v>0</v>
      </c>
    </row>
    <row r="17" spans="1:17" ht="12.75" customHeight="1" x14ac:dyDescent="0.2">
      <c r="A17" s="172"/>
      <c r="B17" s="271" t="s">
        <v>456</v>
      </c>
      <c r="C17" s="121" t="s">
        <v>1216</v>
      </c>
      <c r="D17" s="121"/>
      <c r="E17" s="434"/>
      <c r="F17" s="434"/>
      <c r="G17" s="434"/>
      <c r="H17" s="434"/>
      <c r="I17" s="434"/>
      <c r="J17" s="434">
        <f t="shared" si="1"/>
        <v>0</v>
      </c>
      <c r="K17" s="434"/>
      <c r="L17" s="434"/>
      <c r="M17" s="434"/>
      <c r="N17" s="434"/>
      <c r="O17" s="434"/>
      <c r="P17" s="434"/>
      <c r="Q17" s="436">
        <f t="shared" si="2"/>
        <v>0</v>
      </c>
    </row>
    <row r="18" spans="1:17" s="183" customFormat="1" ht="12.75" customHeight="1" x14ac:dyDescent="0.2">
      <c r="A18" s="172">
        <v>2</v>
      </c>
      <c r="B18" s="403" t="s">
        <v>1693</v>
      </c>
      <c r="C18" s="121"/>
      <c r="D18" s="121"/>
      <c r="E18" s="457"/>
      <c r="F18" s="457"/>
      <c r="G18" s="457"/>
      <c r="H18" s="457"/>
      <c r="I18" s="457"/>
      <c r="J18" s="434">
        <f t="shared" si="1"/>
        <v>0</v>
      </c>
      <c r="K18" s="457"/>
      <c r="L18" s="457"/>
      <c r="M18" s="457"/>
      <c r="N18" s="457"/>
      <c r="O18" s="457"/>
      <c r="P18" s="457"/>
      <c r="Q18" s="436">
        <f t="shared" si="2"/>
        <v>0</v>
      </c>
    </row>
    <row r="19" spans="1:17" s="183" customFormat="1" ht="12.75" customHeight="1" x14ac:dyDescent="0.2">
      <c r="A19" s="172">
        <v>3</v>
      </c>
      <c r="B19" s="403" t="s">
        <v>1694</v>
      </c>
      <c r="C19" s="121"/>
      <c r="D19" s="121"/>
      <c r="E19" s="457"/>
      <c r="F19" s="457"/>
      <c r="G19" s="457"/>
      <c r="H19" s="457"/>
      <c r="I19" s="457"/>
      <c r="J19" s="434">
        <f t="shared" si="1"/>
        <v>0</v>
      </c>
      <c r="K19" s="457"/>
      <c r="L19" s="457"/>
      <c r="M19" s="457"/>
      <c r="N19" s="457"/>
      <c r="O19" s="457"/>
      <c r="P19" s="457"/>
      <c r="Q19" s="436">
        <f t="shared" si="2"/>
        <v>0</v>
      </c>
    </row>
    <row r="20" spans="1:17" s="183" customFormat="1" ht="12.75" customHeight="1" x14ac:dyDescent="0.2">
      <c r="A20" s="172">
        <v>4</v>
      </c>
      <c r="B20" s="121" t="s">
        <v>1992</v>
      </c>
      <c r="C20" s="121"/>
      <c r="D20" s="121"/>
      <c r="E20" s="457"/>
      <c r="F20" s="457"/>
      <c r="G20" s="457"/>
      <c r="H20" s="457"/>
      <c r="I20" s="457"/>
      <c r="J20" s="434">
        <f t="shared" si="1"/>
        <v>0</v>
      </c>
      <c r="K20" s="457"/>
      <c r="L20" s="457"/>
      <c r="M20" s="457"/>
      <c r="N20" s="457"/>
      <c r="O20" s="457"/>
      <c r="P20" s="457"/>
      <c r="Q20" s="436">
        <f t="shared" si="2"/>
        <v>0</v>
      </c>
    </row>
    <row r="21" spans="1:17" s="183" customFormat="1" ht="12.75" customHeight="1" x14ac:dyDescent="0.2">
      <c r="A21" s="172">
        <v>5</v>
      </c>
      <c r="B21" s="121" t="s">
        <v>1695</v>
      </c>
      <c r="C21" s="121"/>
      <c r="D21" s="121"/>
      <c r="E21" s="457"/>
      <c r="F21" s="457"/>
      <c r="G21" s="457"/>
      <c r="H21" s="457"/>
      <c r="I21" s="457"/>
      <c r="J21" s="434">
        <f t="shared" si="1"/>
        <v>0</v>
      </c>
      <c r="K21" s="457"/>
      <c r="L21" s="457"/>
      <c r="M21" s="457"/>
      <c r="N21" s="457"/>
      <c r="O21" s="457"/>
      <c r="P21" s="457"/>
      <c r="Q21" s="436">
        <f t="shared" si="2"/>
        <v>0</v>
      </c>
    </row>
    <row r="22" spans="1:17" ht="12.75" customHeight="1" thickBot="1" x14ac:dyDescent="0.25">
      <c r="A22" s="264"/>
      <c r="B22" s="265"/>
      <c r="C22" s="265"/>
      <c r="D22" s="265"/>
      <c r="E22" s="429"/>
      <c r="F22" s="429"/>
      <c r="G22" s="429"/>
      <c r="H22" s="429"/>
      <c r="I22" s="429"/>
      <c r="J22" s="425"/>
      <c r="K22" s="429"/>
      <c r="L22" s="429"/>
      <c r="M22" s="429"/>
      <c r="N22" s="429"/>
      <c r="O22" s="429"/>
      <c r="P22" s="429"/>
      <c r="Q22" s="426"/>
    </row>
    <row r="23" spans="1:17" s="183" customFormat="1" ht="12.75" customHeight="1" thickBot="1" x14ac:dyDescent="0.25">
      <c r="A23" s="492"/>
      <c r="B23" s="178" t="s">
        <v>1631</v>
      </c>
      <c r="C23" s="178"/>
      <c r="D23" s="178"/>
      <c r="E23" s="459">
        <f>E13+E18+E19+E20+E21</f>
        <v>0</v>
      </c>
      <c r="F23" s="459">
        <f>F13+F18+F19+F20+F21</f>
        <v>0</v>
      </c>
      <c r="G23" s="459">
        <f>G13+G18+G19+G20+G21</f>
        <v>0</v>
      </c>
      <c r="H23" s="459">
        <f>H13+H18+H19+H20+H21</f>
        <v>0</v>
      </c>
      <c r="I23" s="459">
        <f>I13+I18+I19+I20+I21</f>
        <v>0</v>
      </c>
      <c r="J23" s="472">
        <f t="shared" si="1"/>
        <v>0</v>
      </c>
      <c r="K23" s="459">
        <f t="shared" ref="K23:P23" si="3">K13+K18+K19+K20+K21</f>
        <v>0</v>
      </c>
      <c r="L23" s="459">
        <f t="shared" si="3"/>
        <v>0</v>
      </c>
      <c r="M23" s="459">
        <f t="shared" si="3"/>
        <v>0</v>
      </c>
      <c r="N23" s="459">
        <f t="shared" si="3"/>
        <v>0</v>
      </c>
      <c r="O23" s="459">
        <f t="shared" si="3"/>
        <v>0</v>
      </c>
      <c r="P23" s="459">
        <f t="shared" si="3"/>
        <v>0</v>
      </c>
      <c r="Q23" s="473">
        <f t="shared" si="2"/>
        <v>0</v>
      </c>
    </row>
    <row r="24" spans="1:17" ht="12.75" customHeight="1" x14ac:dyDescent="0.2">
      <c r="A24" s="173"/>
      <c r="B24" s="178"/>
      <c r="C24" s="178"/>
      <c r="D24" s="178"/>
      <c r="E24" s="413"/>
      <c r="F24" s="413"/>
      <c r="G24" s="413"/>
      <c r="H24" s="413"/>
      <c r="I24" s="413"/>
      <c r="J24" s="415"/>
      <c r="K24" s="413"/>
      <c r="L24" s="413"/>
      <c r="M24" s="413"/>
      <c r="N24" s="413"/>
      <c r="O24" s="413"/>
      <c r="P24" s="413"/>
      <c r="Q24" s="423"/>
    </row>
    <row r="25" spans="1:17" s="183" customFormat="1" ht="12.75" customHeight="1" x14ac:dyDescent="0.2">
      <c r="A25" s="172">
        <v>6</v>
      </c>
      <c r="B25" s="403" t="s">
        <v>1418</v>
      </c>
      <c r="C25" s="121"/>
      <c r="D25" s="121"/>
      <c r="E25" s="454"/>
      <c r="F25" s="454"/>
      <c r="G25" s="454"/>
      <c r="H25" s="454"/>
      <c r="I25" s="454"/>
      <c r="J25" s="431">
        <f t="shared" si="1"/>
        <v>0</v>
      </c>
      <c r="K25" s="454"/>
      <c r="L25" s="454"/>
      <c r="M25" s="454"/>
      <c r="N25" s="454"/>
      <c r="O25" s="454"/>
      <c r="P25" s="454"/>
      <c r="Q25" s="433">
        <f t="shared" si="2"/>
        <v>0</v>
      </c>
    </row>
    <row r="26" spans="1:17" s="183" customFormat="1" ht="12.75" customHeight="1" x14ac:dyDescent="0.2">
      <c r="A26" s="172">
        <v>7</v>
      </c>
      <c r="B26" s="403" t="s">
        <v>1419</v>
      </c>
      <c r="C26" s="121"/>
      <c r="D26" s="121"/>
      <c r="E26" s="457"/>
      <c r="F26" s="457"/>
      <c r="G26" s="457"/>
      <c r="H26" s="457"/>
      <c r="I26" s="457"/>
      <c r="J26" s="434">
        <f t="shared" si="1"/>
        <v>0</v>
      </c>
      <c r="K26" s="457"/>
      <c r="L26" s="457"/>
      <c r="M26" s="457"/>
      <c r="N26" s="457"/>
      <c r="O26" s="457"/>
      <c r="P26" s="457"/>
      <c r="Q26" s="436">
        <f t="shared" si="2"/>
        <v>0</v>
      </c>
    </row>
    <row r="27" spans="1:17" s="183" customFormat="1" ht="12.75" customHeight="1" x14ac:dyDescent="0.2">
      <c r="A27" s="172">
        <v>8</v>
      </c>
      <c r="B27" s="403" t="s">
        <v>1696</v>
      </c>
      <c r="C27" s="121"/>
      <c r="D27" s="121"/>
      <c r="E27" s="457"/>
      <c r="F27" s="457"/>
      <c r="G27" s="457"/>
      <c r="H27" s="457"/>
      <c r="I27" s="457"/>
      <c r="J27" s="434">
        <f t="shared" si="1"/>
        <v>0</v>
      </c>
      <c r="K27" s="457"/>
      <c r="L27" s="457"/>
      <c r="M27" s="457"/>
      <c r="N27" s="457"/>
      <c r="O27" s="457"/>
      <c r="P27" s="457"/>
      <c r="Q27" s="436">
        <f t="shared" si="2"/>
        <v>0</v>
      </c>
    </row>
    <row r="28" spans="1:17" ht="12.75" customHeight="1" thickBot="1" x14ac:dyDescent="0.25">
      <c r="A28" s="172"/>
      <c r="B28" s="121"/>
      <c r="C28" s="121"/>
      <c r="D28" s="121"/>
      <c r="E28" s="429"/>
      <c r="F28" s="429"/>
      <c r="G28" s="429"/>
      <c r="H28" s="429"/>
      <c r="I28" s="429"/>
      <c r="J28" s="425"/>
      <c r="K28" s="429"/>
      <c r="L28" s="429"/>
      <c r="M28" s="429"/>
      <c r="N28" s="429"/>
      <c r="O28" s="429"/>
      <c r="P28" s="429"/>
      <c r="Q28" s="426"/>
    </row>
    <row r="29" spans="1:17" ht="12.75" customHeight="1" thickBot="1" x14ac:dyDescent="0.25">
      <c r="A29" s="492"/>
      <c r="B29" s="178" t="s">
        <v>1632</v>
      </c>
      <c r="C29" s="178"/>
      <c r="D29" s="178"/>
      <c r="E29" s="459">
        <f>E25+E26+E27</f>
        <v>0</v>
      </c>
      <c r="F29" s="459">
        <f>F25+F26+F27</f>
        <v>0</v>
      </c>
      <c r="G29" s="459">
        <f>G25+G26+G27</f>
        <v>0</v>
      </c>
      <c r="H29" s="459">
        <f>H25+H26+H27</f>
        <v>0</v>
      </c>
      <c r="I29" s="459">
        <f>I25+I26+I27</f>
        <v>0</v>
      </c>
      <c r="J29" s="472">
        <f t="shared" si="1"/>
        <v>0</v>
      </c>
      <c r="K29" s="459">
        <f t="shared" ref="K29:P29" si="4">K25+K26+K27</f>
        <v>0</v>
      </c>
      <c r="L29" s="459">
        <f t="shared" si="4"/>
        <v>0</v>
      </c>
      <c r="M29" s="459">
        <f t="shared" si="4"/>
        <v>0</v>
      </c>
      <c r="N29" s="459">
        <f t="shared" si="4"/>
        <v>0</v>
      </c>
      <c r="O29" s="459">
        <f t="shared" si="4"/>
        <v>0</v>
      </c>
      <c r="P29" s="459">
        <f t="shared" si="4"/>
        <v>0</v>
      </c>
      <c r="Q29" s="473">
        <f t="shared" si="2"/>
        <v>0</v>
      </c>
    </row>
    <row r="30" spans="1:17" ht="12.75" customHeight="1" x14ac:dyDescent="0.2">
      <c r="A30" s="172"/>
      <c r="B30" s="121"/>
      <c r="C30" s="121"/>
      <c r="D30" s="178"/>
      <c r="E30" s="413"/>
      <c r="F30" s="413"/>
      <c r="G30" s="413"/>
      <c r="H30" s="413"/>
      <c r="I30" s="413"/>
      <c r="J30" s="415"/>
      <c r="K30" s="413"/>
      <c r="L30" s="413"/>
      <c r="M30" s="413"/>
      <c r="N30" s="413"/>
      <c r="O30" s="413"/>
      <c r="P30" s="413"/>
      <c r="Q30" s="423"/>
    </row>
    <row r="31" spans="1:17" ht="12.75" customHeight="1" x14ac:dyDescent="0.2">
      <c r="A31" s="172">
        <v>9</v>
      </c>
      <c r="B31" s="121" t="s">
        <v>1997</v>
      </c>
      <c r="C31" s="121"/>
      <c r="D31" s="121"/>
      <c r="E31" s="457">
        <f>E32+E33+E34+E35</f>
        <v>0</v>
      </c>
      <c r="F31" s="457">
        <f>F32+F33+F34+F35</f>
        <v>0</v>
      </c>
      <c r="G31" s="457">
        <f>G32+G33+G34+G35</f>
        <v>0</v>
      </c>
      <c r="H31" s="457">
        <f>H32+H33+H34+H35</f>
        <v>0</v>
      </c>
      <c r="I31" s="457">
        <f>I32+I33+I34+I35</f>
        <v>0</v>
      </c>
      <c r="J31" s="434">
        <f t="shared" si="1"/>
        <v>0</v>
      </c>
      <c r="K31" s="457">
        <f t="shared" ref="K31:P31" si="5">K32+K33+K34+K35</f>
        <v>0</v>
      </c>
      <c r="L31" s="457">
        <f t="shared" si="5"/>
        <v>0</v>
      </c>
      <c r="M31" s="457">
        <f t="shared" si="5"/>
        <v>0</v>
      </c>
      <c r="N31" s="457">
        <f t="shared" si="5"/>
        <v>0</v>
      </c>
      <c r="O31" s="457">
        <f t="shared" si="5"/>
        <v>0</v>
      </c>
      <c r="P31" s="457">
        <f t="shared" si="5"/>
        <v>0</v>
      </c>
      <c r="Q31" s="436">
        <f t="shared" si="2"/>
        <v>0</v>
      </c>
    </row>
    <row r="32" spans="1:17" ht="12.75" customHeight="1" x14ac:dyDescent="0.2">
      <c r="A32" s="172"/>
      <c r="B32" s="271" t="s">
        <v>248</v>
      </c>
      <c r="C32" s="121" t="s">
        <v>1227</v>
      </c>
      <c r="D32" s="121"/>
      <c r="E32" s="457"/>
      <c r="F32" s="457"/>
      <c r="G32" s="457"/>
      <c r="H32" s="457"/>
      <c r="I32" s="457"/>
      <c r="J32" s="434">
        <f t="shared" si="1"/>
        <v>0</v>
      </c>
      <c r="K32" s="457"/>
      <c r="L32" s="457"/>
      <c r="M32" s="457"/>
      <c r="N32" s="457"/>
      <c r="O32" s="457"/>
      <c r="P32" s="457"/>
      <c r="Q32" s="436">
        <f t="shared" si="2"/>
        <v>0</v>
      </c>
    </row>
    <row r="33" spans="1:17" ht="12.75" customHeight="1" x14ac:dyDescent="0.2">
      <c r="A33" s="172"/>
      <c r="B33" s="271" t="s">
        <v>249</v>
      </c>
      <c r="C33" s="121" t="s">
        <v>1228</v>
      </c>
      <c r="D33" s="121"/>
      <c r="E33" s="457"/>
      <c r="F33" s="457"/>
      <c r="G33" s="457"/>
      <c r="H33" s="457"/>
      <c r="I33" s="457"/>
      <c r="J33" s="434">
        <f t="shared" si="1"/>
        <v>0</v>
      </c>
      <c r="K33" s="457"/>
      <c r="L33" s="457"/>
      <c r="M33" s="457"/>
      <c r="N33" s="457"/>
      <c r="O33" s="457"/>
      <c r="P33" s="457"/>
      <c r="Q33" s="436">
        <f t="shared" si="2"/>
        <v>0</v>
      </c>
    </row>
    <row r="34" spans="1:17" ht="12.75" customHeight="1" x14ac:dyDescent="0.2">
      <c r="A34" s="172"/>
      <c r="B34" s="271" t="s">
        <v>250</v>
      </c>
      <c r="C34" s="121" t="s">
        <v>1229</v>
      </c>
      <c r="D34" s="121"/>
      <c r="E34" s="457"/>
      <c r="F34" s="457"/>
      <c r="G34" s="457"/>
      <c r="H34" s="457"/>
      <c r="I34" s="457"/>
      <c r="J34" s="434">
        <f t="shared" si="1"/>
        <v>0</v>
      </c>
      <c r="K34" s="457"/>
      <c r="L34" s="457"/>
      <c r="M34" s="457"/>
      <c r="N34" s="457"/>
      <c r="O34" s="457"/>
      <c r="P34" s="457"/>
      <c r="Q34" s="436">
        <f t="shared" si="2"/>
        <v>0</v>
      </c>
    </row>
    <row r="35" spans="1:17" ht="12.75" customHeight="1" x14ac:dyDescent="0.2">
      <c r="A35" s="172"/>
      <c r="B35" s="271" t="s">
        <v>456</v>
      </c>
      <c r="C35" s="121" t="s">
        <v>1203</v>
      </c>
      <c r="D35" s="121"/>
      <c r="E35" s="434">
        <f>E36+E37</f>
        <v>0</v>
      </c>
      <c r="F35" s="434">
        <f>F36+F37</f>
        <v>0</v>
      </c>
      <c r="G35" s="434">
        <f>G36+G37</f>
        <v>0</v>
      </c>
      <c r="H35" s="434">
        <f>H36+H37</f>
        <v>0</v>
      </c>
      <c r="I35" s="434">
        <f>I36+I37</f>
        <v>0</v>
      </c>
      <c r="J35" s="434">
        <f t="shared" si="1"/>
        <v>0</v>
      </c>
      <c r="K35" s="457"/>
      <c r="L35" s="457"/>
      <c r="M35" s="457"/>
      <c r="N35" s="457"/>
      <c r="O35" s="457"/>
      <c r="P35" s="457"/>
      <c r="Q35" s="436">
        <f t="shared" si="2"/>
        <v>0</v>
      </c>
    </row>
    <row r="36" spans="1:17" ht="12.75" customHeight="1" x14ac:dyDescent="0.2">
      <c r="A36" s="173"/>
      <c r="B36" s="178"/>
      <c r="C36" s="121" t="s">
        <v>1223</v>
      </c>
      <c r="D36" s="121" t="s">
        <v>1225</v>
      </c>
      <c r="E36" s="457"/>
      <c r="F36" s="457"/>
      <c r="G36" s="457"/>
      <c r="H36" s="457"/>
      <c r="I36" s="457"/>
      <c r="J36" s="434">
        <f t="shared" si="1"/>
        <v>0</v>
      </c>
      <c r="K36" s="457"/>
      <c r="L36" s="457"/>
      <c r="M36" s="457"/>
      <c r="N36" s="457"/>
      <c r="O36" s="457"/>
      <c r="P36" s="457"/>
      <c r="Q36" s="436">
        <f t="shared" si="2"/>
        <v>0</v>
      </c>
    </row>
    <row r="37" spans="1:17" ht="12.75" customHeight="1" x14ac:dyDescent="0.2">
      <c r="A37" s="173"/>
      <c r="B37" s="178"/>
      <c r="C37" s="121" t="s">
        <v>1224</v>
      </c>
      <c r="D37" s="121" t="s">
        <v>1226</v>
      </c>
      <c r="E37" s="457"/>
      <c r="F37" s="457"/>
      <c r="G37" s="457"/>
      <c r="H37" s="457"/>
      <c r="I37" s="457"/>
      <c r="J37" s="434">
        <f t="shared" si="1"/>
        <v>0</v>
      </c>
      <c r="K37" s="457"/>
      <c r="L37" s="457"/>
      <c r="M37" s="457"/>
      <c r="N37" s="457"/>
      <c r="O37" s="457"/>
      <c r="P37" s="457"/>
      <c r="Q37" s="436">
        <f t="shared" si="2"/>
        <v>0</v>
      </c>
    </row>
    <row r="38" spans="1:17" s="183" customFormat="1" ht="12.75" customHeight="1" x14ac:dyDescent="0.2">
      <c r="A38" s="172">
        <v>10</v>
      </c>
      <c r="B38" s="121" t="s">
        <v>1182</v>
      </c>
      <c r="C38" s="121"/>
      <c r="D38" s="121"/>
      <c r="E38" s="457">
        <f>SUM(E39:E42)</f>
        <v>0</v>
      </c>
      <c r="F38" s="457">
        <f>SUM(F39:F42)</f>
        <v>0</v>
      </c>
      <c r="G38" s="457">
        <f>SUM(G39:G42)</f>
        <v>0</v>
      </c>
      <c r="H38" s="457">
        <f>SUM(H39:H42)</f>
        <v>0</v>
      </c>
      <c r="I38" s="457">
        <f>SUM(I39:I42)</f>
        <v>0</v>
      </c>
      <c r="J38" s="434">
        <f t="shared" si="1"/>
        <v>0</v>
      </c>
      <c r="K38" s="457">
        <f t="shared" ref="K38:P38" si="6">SUM(K39:K42)</f>
        <v>0</v>
      </c>
      <c r="L38" s="457">
        <f t="shared" si="6"/>
        <v>0</v>
      </c>
      <c r="M38" s="457">
        <f t="shared" si="6"/>
        <v>0</v>
      </c>
      <c r="N38" s="457">
        <f t="shared" si="6"/>
        <v>0</v>
      </c>
      <c r="O38" s="457">
        <f t="shared" si="6"/>
        <v>0</v>
      </c>
      <c r="P38" s="457">
        <f t="shared" si="6"/>
        <v>0</v>
      </c>
      <c r="Q38" s="436">
        <f t="shared" si="2"/>
        <v>0</v>
      </c>
    </row>
    <row r="39" spans="1:17" ht="12.75" customHeight="1" x14ac:dyDescent="0.2">
      <c r="A39" s="173"/>
      <c r="B39" s="271" t="s">
        <v>248</v>
      </c>
      <c r="C39" s="121" t="s">
        <v>1230</v>
      </c>
      <c r="D39" s="121"/>
      <c r="E39" s="434"/>
      <c r="F39" s="434"/>
      <c r="G39" s="434"/>
      <c r="H39" s="434"/>
      <c r="I39" s="434"/>
      <c r="J39" s="434">
        <f t="shared" si="1"/>
        <v>0</v>
      </c>
      <c r="K39" s="434"/>
      <c r="L39" s="434"/>
      <c r="M39" s="434"/>
      <c r="N39" s="434"/>
      <c r="O39" s="434"/>
      <c r="P39" s="434"/>
      <c r="Q39" s="436">
        <f t="shared" si="2"/>
        <v>0</v>
      </c>
    </row>
    <row r="40" spans="1:17" ht="12.75" customHeight="1" x14ac:dyDescent="0.2">
      <c r="A40" s="173"/>
      <c r="B40" s="271" t="s">
        <v>249</v>
      </c>
      <c r="C40" s="121" t="s">
        <v>1231</v>
      </c>
      <c r="D40" s="121"/>
      <c r="E40" s="434"/>
      <c r="F40" s="434"/>
      <c r="G40" s="434"/>
      <c r="H40" s="434"/>
      <c r="I40" s="434"/>
      <c r="J40" s="434">
        <f t="shared" si="1"/>
        <v>0</v>
      </c>
      <c r="K40" s="434"/>
      <c r="L40" s="434"/>
      <c r="M40" s="434"/>
      <c r="N40" s="434"/>
      <c r="O40" s="434"/>
      <c r="P40" s="434"/>
      <c r="Q40" s="436">
        <f t="shared" si="2"/>
        <v>0</v>
      </c>
    </row>
    <row r="41" spans="1:17" ht="12.75" customHeight="1" x14ac:dyDescent="0.2">
      <c r="A41" s="173"/>
      <c r="B41" s="271" t="s">
        <v>250</v>
      </c>
      <c r="C41" s="121" t="s">
        <v>1229</v>
      </c>
      <c r="D41" s="121"/>
      <c r="E41" s="434"/>
      <c r="F41" s="434"/>
      <c r="G41" s="434"/>
      <c r="H41" s="434"/>
      <c r="I41" s="434"/>
      <c r="J41" s="434">
        <f t="shared" si="1"/>
        <v>0</v>
      </c>
      <c r="K41" s="434"/>
      <c r="L41" s="434"/>
      <c r="M41" s="434"/>
      <c r="N41" s="434"/>
      <c r="O41" s="434"/>
      <c r="P41" s="434"/>
      <c r="Q41" s="436">
        <f t="shared" si="2"/>
        <v>0</v>
      </c>
    </row>
    <row r="42" spans="1:17" ht="12.75" customHeight="1" x14ac:dyDescent="0.2">
      <c r="A42" s="173"/>
      <c r="B42" s="271" t="s">
        <v>456</v>
      </c>
      <c r="C42" s="121" t="s">
        <v>1188</v>
      </c>
      <c r="D42" s="121"/>
      <c r="E42" s="434"/>
      <c r="F42" s="434"/>
      <c r="G42" s="434"/>
      <c r="H42" s="434"/>
      <c r="I42" s="434"/>
      <c r="J42" s="434">
        <f t="shared" si="1"/>
        <v>0</v>
      </c>
      <c r="K42" s="434"/>
      <c r="L42" s="434"/>
      <c r="M42" s="434"/>
      <c r="N42" s="434"/>
      <c r="O42" s="434"/>
      <c r="P42" s="434"/>
      <c r="Q42" s="436">
        <f t="shared" si="2"/>
        <v>0</v>
      </c>
    </row>
    <row r="43" spans="1:17" s="183" customFormat="1" ht="12.75" customHeight="1" x14ac:dyDescent="0.2">
      <c r="A43" s="172">
        <v>11</v>
      </c>
      <c r="B43" s="121" t="s">
        <v>1697</v>
      </c>
      <c r="C43" s="121"/>
      <c r="D43" s="121"/>
      <c r="E43" s="457">
        <f>SUM(E44:E46)</f>
        <v>0</v>
      </c>
      <c r="F43" s="457">
        <f>SUM(F44:F46)</f>
        <v>0</v>
      </c>
      <c r="G43" s="457">
        <f>SUM(G44:G46)</f>
        <v>0</v>
      </c>
      <c r="H43" s="457">
        <f>SUM(H44:H46)</f>
        <v>0</v>
      </c>
      <c r="I43" s="457">
        <f>SUM(I44:I46)</f>
        <v>0</v>
      </c>
      <c r="J43" s="434">
        <f t="shared" si="1"/>
        <v>0</v>
      </c>
      <c r="K43" s="457">
        <f t="shared" ref="K43:P43" si="7">SUM(K44:K46)</f>
        <v>0</v>
      </c>
      <c r="L43" s="457">
        <f t="shared" si="7"/>
        <v>0</v>
      </c>
      <c r="M43" s="457">
        <f t="shared" si="7"/>
        <v>0</v>
      </c>
      <c r="N43" s="457">
        <f t="shared" si="7"/>
        <v>0</v>
      </c>
      <c r="O43" s="457">
        <f t="shared" si="7"/>
        <v>0</v>
      </c>
      <c r="P43" s="457">
        <f t="shared" si="7"/>
        <v>0</v>
      </c>
      <c r="Q43" s="436">
        <f t="shared" si="2"/>
        <v>0</v>
      </c>
    </row>
    <row r="44" spans="1:17" ht="12.75" customHeight="1" x14ac:dyDescent="0.2">
      <c r="A44" s="173"/>
      <c r="B44" s="121" t="s">
        <v>248</v>
      </c>
      <c r="C44" s="121" t="s">
        <v>467</v>
      </c>
      <c r="D44" s="121"/>
      <c r="E44" s="434"/>
      <c r="F44" s="434"/>
      <c r="G44" s="434"/>
      <c r="H44" s="434"/>
      <c r="I44" s="434"/>
      <c r="J44" s="434">
        <f t="shared" si="1"/>
        <v>0</v>
      </c>
      <c r="K44" s="434"/>
      <c r="L44" s="434"/>
      <c r="M44" s="434"/>
      <c r="N44" s="434"/>
      <c r="O44" s="434"/>
      <c r="P44" s="434"/>
      <c r="Q44" s="436">
        <f t="shared" si="2"/>
        <v>0</v>
      </c>
    </row>
    <row r="45" spans="1:17" ht="12.75" customHeight="1" x14ac:dyDescent="0.2">
      <c r="A45" s="173"/>
      <c r="B45" s="121" t="s">
        <v>249</v>
      </c>
      <c r="C45" s="121" t="s">
        <v>1190</v>
      </c>
      <c r="D45" s="121"/>
      <c r="E45" s="434"/>
      <c r="F45" s="434"/>
      <c r="G45" s="434"/>
      <c r="H45" s="434"/>
      <c r="I45" s="434"/>
      <c r="J45" s="434">
        <f t="shared" si="1"/>
        <v>0</v>
      </c>
      <c r="K45" s="434"/>
      <c r="L45" s="434"/>
      <c r="M45" s="434"/>
      <c r="N45" s="434"/>
      <c r="O45" s="434"/>
      <c r="P45" s="434"/>
      <c r="Q45" s="436">
        <f t="shared" si="2"/>
        <v>0</v>
      </c>
    </row>
    <row r="46" spans="1:17" ht="12.75" customHeight="1" x14ac:dyDescent="0.2">
      <c r="A46" s="173"/>
      <c r="B46" s="121" t="s">
        <v>250</v>
      </c>
      <c r="C46" s="121" t="s">
        <v>1232</v>
      </c>
      <c r="D46" s="121"/>
      <c r="E46" s="434"/>
      <c r="F46" s="434"/>
      <c r="G46" s="434"/>
      <c r="H46" s="434"/>
      <c r="I46" s="434"/>
      <c r="J46" s="434">
        <f t="shared" si="1"/>
        <v>0</v>
      </c>
      <c r="K46" s="434"/>
      <c r="L46" s="434"/>
      <c r="M46" s="434"/>
      <c r="N46" s="434"/>
      <c r="O46" s="434"/>
      <c r="P46" s="434"/>
      <c r="Q46" s="436">
        <f t="shared" si="2"/>
        <v>0</v>
      </c>
    </row>
    <row r="47" spans="1:17" s="183" customFormat="1" ht="12.75" customHeight="1" x14ac:dyDescent="0.2">
      <c r="A47" s="172">
        <v>12</v>
      </c>
      <c r="B47" s="121" t="s">
        <v>1184</v>
      </c>
      <c r="C47" s="121"/>
      <c r="D47" s="121"/>
      <c r="E47" s="457">
        <f>E48+E55+E62+E69</f>
        <v>0</v>
      </c>
      <c r="F47" s="457">
        <f>F48+F55+F62+F69</f>
        <v>0</v>
      </c>
      <c r="G47" s="457">
        <f>G48+G55+G62+G69</f>
        <v>0</v>
      </c>
      <c r="H47" s="457">
        <f>H48+H55+H62+H69</f>
        <v>0</v>
      </c>
      <c r="I47" s="457">
        <f>I48+I55+I62+I69</f>
        <v>0</v>
      </c>
      <c r="J47" s="434">
        <f t="shared" si="1"/>
        <v>0</v>
      </c>
      <c r="K47" s="457">
        <f t="shared" ref="K47:P47" si="8">K48+K55+K62+K69</f>
        <v>0</v>
      </c>
      <c r="L47" s="457">
        <f t="shared" si="8"/>
        <v>0</v>
      </c>
      <c r="M47" s="457">
        <f t="shared" si="8"/>
        <v>0</v>
      </c>
      <c r="N47" s="457">
        <f t="shared" si="8"/>
        <v>0</v>
      </c>
      <c r="O47" s="457">
        <f t="shared" si="8"/>
        <v>0</v>
      </c>
      <c r="P47" s="457">
        <f t="shared" si="8"/>
        <v>0</v>
      </c>
      <c r="Q47" s="436">
        <f t="shared" si="2"/>
        <v>0</v>
      </c>
    </row>
    <row r="48" spans="1:17" s="183" customFormat="1" ht="12.75" customHeight="1" x14ac:dyDescent="0.2">
      <c r="A48" s="173"/>
      <c r="B48" s="121" t="s">
        <v>248</v>
      </c>
      <c r="C48" s="121" t="s">
        <v>1185</v>
      </c>
      <c r="D48" s="248"/>
      <c r="E48" s="457"/>
      <c r="F48" s="457">
        <f>SUM(F49:F54)</f>
        <v>0</v>
      </c>
      <c r="G48" s="457">
        <f>SUM(G49:G54)</f>
        <v>0</v>
      </c>
      <c r="H48" s="457">
        <f>SUM(H49:H54)</f>
        <v>0</v>
      </c>
      <c r="I48" s="457">
        <f>SUM(I49:I54)</f>
        <v>0</v>
      </c>
      <c r="J48" s="434">
        <f t="shared" si="1"/>
        <v>0</v>
      </c>
      <c r="K48" s="457">
        <f t="shared" ref="K48:P48" si="9">SUM(K49:K54)</f>
        <v>0</v>
      </c>
      <c r="L48" s="457">
        <f t="shared" si="9"/>
        <v>0</v>
      </c>
      <c r="M48" s="457">
        <f t="shared" si="9"/>
        <v>0</v>
      </c>
      <c r="N48" s="457">
        <f t="shared" si="9"/>
        <v>0</v>
      </c>
      <c r="O48" s="457">
        <f t="shared" si="9"/>
        <v>0</v>
      </c>
      <c r="P48" s="457">
        <f t="shared" si="9"/>
        <v>0</v>
      </c>
      <c r="Q48" s="436">
        <f t="shared" si="2"/>
        <v>0</v>
      </c>
    </row>
    <row r="49" spans="1:17" s="183" customFormat="1" ht="12.75" customHeight="1" x14ac:dyDescent="0.2">
      <c r="A49" s="173"/>
      <c r="B49" s="121"/>
      <c r="C49" s="121" t="s">
        <v>1242</v>
      </c>
      <c r="D49" s="411" t="s">
        <v>1233</v>
      </c>
      <c r="E49" s="434"/>
      <c r="F49" s="434"/>
      <c r="G49" s="434"/>
      <c r="H49" s="434"/>
      <c r="I49" s="434"/>
      <c r="J49" s="434">
        <f t="shared" si="1"/>
        <v>0</v>
      </c>
      <c r="K49" s="434"/>
      <c r="L49" s="434"/>
      <c r="M49" s="434"/>
      <c r="N49" s="434"/>
      <c r="O49" s="434"/>
      <c r="P49" s="434"/>
      <c r="Q49" s="436">
        <f t="shared" si="2"/>
        <v>0</v>
      </c>
    </row>
    <row r="50" spans="1:17" s="183" customFormat="1" ht="12.75" customHeight="1" x14ac:dyDescent="0.2">
      <c r="A50" s="173"/>
      <c r="B50" s="121"/>
      <c r="C50" s="121" t="s">
        <v>1243</v>
      </c>
      <c r="D50" s="121" t="s">
        <v>1234</v>
      </c>
      <c r="E50" s="434"/>
      <c r="F50" s="434"/>
      <c r="G50" s="434"/>
      <c r="H50" s="434"/>
      <c r="I50" s="434"/>
      <c r="J50" s="434">
        <f t="shared" si="1"/>
        <v>0</v>
      </c>
      <c r="K50" s="434"/>
      <c r="L50" s="434"/>
      <c r="M50" s="434"/>
      <c r="N50" s="434"/>
      <c r="O50" s="434"/>
      <c r="P50" s="434"/>
      <c r="Q50" s="436">
        <f t="shared" si="2"/>
        <v>0</v>
      </c>
    </row>
    <row r="51" spans="1:17" s="183" customFormat="1" ht="12.75" customHeight="1" x14ac:dyDescent="0.2">
      <c r="A51" s="173"/>
      <c r="B51" s="121"/>
      <c r="C51" s="121" t="s">
        <v>1244</v>
      </c>
      <c r="D51" s="121" t="s">
        <v>1235</v>
      </c>
      <c r="E51" s="434"/>
      <c r="F51" s="434"/>
      <c r="G51" s="434"/>
      <c r="H51" s="434"/>
      <c r="I51" s="434"/>
      <c r="J51" s="434">
        <f t="shared" si="1"/>
        <v>0</v>
      </c>
      <c r="K51" s="434"/>
      <c r="L51" s="434"/>
      <c r="M51" s="434"/>
      <c r="N51" s="434"/>
      <c r="O51" s="434"/>
      <c r="P51" s="434"/>
      <c r="Q51" s="436">
        <f t="shared" si="2"/>
        <v>0</v>
      </c>
    </row>
    <row r="52" spans="1:17" s="183" customFormat="1" ht="12.75" customHeight="1" x14ac:dyDescent="0.2">
      <c r="A52" s="173"/>
      <c r="B52" s="121"/>
      <c r="C52" s="121" t="s">
        <v>1245</v>
      </c>
      <c r="D52" s="121" t="s">
        <v>1236</v>
      </c>
      <c r="E52" s="434"/>
      <c r="F52" s="434"/>
      <c r="G52" s="434"/>
      <c r="H52" s="434"/>
      <c r="I52" s="434"/>
      <c r="J52" s="434">
        <f t="shared" si="1"/>
        <v>0</v>
      </c>
      <c r="K52" s="434"/>
      <c r="L52" s="434"/>
      <c r="M52" s="434"/>
      <c r="N52" s="434"/>
      <c r="O52" s="434"/>
      <c r="P52" s="434"/>
      <c r="Q52" s="436">
        <f t="shared" si="2"/>
        <v>0</v>
      </c>
    </row>
    <row r="53" spans="1:17" s="183" customFormat="1" ht="12.75" customHeight="1" x14ac:dyDescent="0.2">
      <c r="A53" s="173"/>
      <c r="B53" s="121"/>
      <c r="C53" s="121" t="s">
        <v>1246</v>
      </c>
      <c r="D53" s="121" t="s">
        <v>1237</v>
      </c>
      <c r="E53" s="434"/>
      <c r="F53" s="434"/>
      <c r="G53" s="434"/>
      <c r="H53" s="434"/>
      <c r="I53" s="434"/>
      <c r="J53" s="434">
        <f t="shared" si="1"/>
        <v>0</v>
      </c>
      <c r="K53" s="434"/>
      <c r="L53" s="434"/>
      <c r="M53" s="434"/>
      <c r="N53" s="434"/>
      <c r="O53" s="434"/>
      <c r="P53" s="434"/>
      <c r="Q53" s="436">
        <f t="shared" si="2"/>
        <v>0</v>
      </c>
    </row>
    <row r="54" spans="1:17" s="183" customFormat="1" ht="12.75" customHeight="1" x14ac:dyDescent="0.2">
      <c r="A54" s="173"/>
      <c r="B54" s="121"/>
      <c r="C54" s="121" t="s">
        <v>1247</v>
      </c>
      <c r="D54" s="121" t="s">
        <v>46</v>
      </c>
      <c r="E54" s="434"/>
      <c r="F54" s="434"/>
      <c r="G54" s="434"/>
      <c r="H54" s="434"/>
      <c r="I54" s="434"/>
      <c r="J54" s="434">
        <f t="shared" si="1"/>
        <v>0</v>
      </c>
      <c r="K54" s="434"/>
      <c r="L54" s="434"/>
      <c r="M54" s="434"/>
      <c r="N54" s="434"/>
      <c r="O54" s="434"/>
      <c r="P54" s="434"/>
      <c r="Q54" s="436">
        <f t="shared" si="2"/>
        <v>0</v>
      </c>
    </row>
    <row r="55" spans="1:17" s="183" customFormat="1" ht="12.75" customHeight="1" x14ac:dyDescent="0.2">
      <c r="A55" s="173"/>
      <c r="B55" s="121" t="s">
        <v>249</v>
      </c>
      <c r="C55" s="121" t="s">
        <v>1186</v>
      </c>
      <c r="D55" s="121"/>
      <c r="E55" s="457">
        <f t="shared" ref="E55:P55" si="10">SUM(E56:E61)</f>
        <v>0</v>
      </c>
      <c r="F55" s="457">
        <f t="shared" si="10"/>
        <v>0</v>
      </c>
      <c r="G55" s="457">
        <f t="shared" si="10"/>
        <v>0</v>
      </c>
      <c r="H55" s="457">
        <f t="shared" si="10"/>
        <v>0</v>
      </c>
      <c r="I55" s="457">
        <f t="shared" si="10"/>
        <v>0</v>
      </c>
      <c r="J55" s="434">
        <f t="shared" si="1"/>
        <v>0</v>
      </c>
      <c r="K55" s="457">
        <f t="shared" si="10"/>
        <v>0</v>
      </c>
      <c r="L55" s="457">
        <f t="shared" si="10"/>
        <v>0</v>
      </c>
      <c r="M55" s="457">
        <f t="shared" si="10"/>
        <v>0</v>
      </c>
      <c r="N55" s="457">
        <f t="shared" si="10"/>
        <v>0</v>
      </c>
      <c r="O55" s="457">
        <f t="shared" si="10"/>
        <v>0</v>
      </c>
      <c r="P55" s="457">
        <f t="shared" si="10"/>
        <v>0</v>
      </c>
      <c r="Q55" s="436">
        <f t="shared" si="2"/>
        <v>0</v>
      </c>
    </row>
    <row r="56" spans="1:17" s="183" customFormat="1" ht="12.75" customHeight="1" x14ac:dyDescent="0.2">
      <c r="A56" s="173"/>
      <c r="B56" s="121"/>
      <c r="C56" s="121" t="s">
        <v>1248</v>
      </c>
      <c r="D56" s="411" t="s">
        <v>1233</v>
      </c>
      <c r="E56" s="434"/>
      <c r="F56" s="434"/>
      <c r="G56" s="434"/>
      <c r="H56" s="434"/>
      <c r="I56" s="434"/>
      <c r="J56" s="434">
        <f t="shared" si="1"/>
        <v>0</v>
      </c>
      <c r="K56" s="434"/>
      <c r="L56" s="434"/>
      <c r="M56" s="434"/>
      <c r="N56" s="434"/>
      <c r="O56" s="434"/>
      <c r="P56" s="434"/>
      <c r="Q56" s="436">
        <f t="shared" si="2"/>
        <v>0</v>
      </c>
    </row>
    <row r="57" spans="1:17" s="183" customFormat="1" ht="12.75" customHeight="1" x14ac:dyDescent="0.2">
      <c r="A57" s="173"/>
      <c r="B57" s="121"/>
      <c r="C57" s="121" t="s">
        <v>1249</v>
      </c>
      <c r="D57" s="121" t="s">
        <v>1234</v>
      </c>
      <c r="E57" s="434"/>
      <c r="F57" s="434"/>
      <c r="G57" s="434"/>
      <c r="H57" s="434"/>
      <c r="I57" s="434"/>
      <c r="J57" s="434">
        <f t="shared" si="1"/>
        <v>0</v>
      </c>
      <c r="K57" s="434"/>
      <c r="L57" s="434"/>
      <c r="M57" s="434"/>
      <c r="N57" s="434"/>
      <c r="O57" s="434"/>
      <c r="P57" s="434"/>
      <c r="Q57" s="436">
        <f t="shared" si="2"/>
        <v>0</v>
      </c>
    </row>
    <row r="58" spans="1:17" s="183" customFormat="1" ht="12.75" customHeight="1" x14ac:dyDescent="0.2">
      <c r="A58" s="173"/>
      <c r="B58" s="121"/>
      <c r="C58" s="121" t="s">
        <v>1250</v>
      </c>
      <c r="D58" s="121" t="s">
        <v>1235</v>
      </c>
      <c r="E58" s="434"/>
      <c r="F58" s="434"/>
      <c r="G58" s="434"/>
      <c r="H58" s="434"/>
      <c r="I58" s="434"/>
      <c r="J58" s="434">
        <f t="shared" si="1"/>
        <v>0</v>
      </c>
      <c r="K58" s="434"/>
      <c r="L58" s="434"/>
      <c r="M58" s="434"/>
      <c r="N58" s="434"/>
      <c r="O58" s="434"/>
      <c r="P58" s="434"/>
      <c r="Q58" s="436">
        <f t="shared" si="2"/>
        <v>0</v>
      </c>
    </row>
    <row r="59" spans="1:17" s="183" customFormat="1" ht="12.75" customHeight="1" x14ac:dyDescent="0.2">
      <c r="A59" s="173"/>
      <c r="B59" s="121"/>
      <c r="C59" s="121" t="s">
        <v>1251</v>
      </c>
      <c r="D59" s="121" t="s">
        <v>1236</v>
      </c>
      <c r="E59" s="434"/>
      <c r="F59" s="434"/>
      <c r="G59" s="434"/>
      <c r="H59" s="434"/>
      <c r="I59" s="434"/>
      <c r="J59" s="434">
        <f t="shared" si="1"/>
        <v>0</v>
      </c>
      <c r="K59" s="434"/>
      <c r="L59" s="434"/>
      <c r="M59" s="434"/>
      <c r="N59" s="434"/>
      <c r="O59" s="434"/>
      <c r="P59" s="434"/>
      <c r="Q59" s="436">
        <f t="shared" si="2"/>
        <v>0</v>
      </c>
    </row>
    <row r="60" spans="1:17" s="183" customFormat="1" ht="12.75" customHeight="1" x14ac:dyDescent="0.2">
      <c r="A60" s="173"/>
      <c r="B60" s="121"/>
      <c r="C60" s="121" t="s">
        <v>1252</v>
      </c>
      <c r="D60" s="121" t="s">
        <v>1237</v>
      </c>
      <c r="E60" s="434"/>
      <c r="F60" s="434"/>
      <c r="G60" s="434"/>
      <c r="H60" s="434"/>
      <c r="I60" s="434"/>
      <c r="J60" s="434">
        <f t="shared" si="1"/>
        <v>0</v>
      </c>
      <c r="K60" s="434"/>
      <c r="L60" s="434"/>
      <c r="M60" s="434"/>
      <c r="N60" s="434"/>
      <c r="O60" s="434"/>
      <c r="P60" s="434"/>
      <c r="Q60" s="436">
        <f t="shared" si="2"/>
        <v>0</v>
      </c>
    </row>
    <row r="61" spans="1:17" s="183" customFormat="1" ht="12.75" customHeight="1" x14ac:dyDescent="0.2">
      <c r="A61" s="173"/>
      <c r="B61" s="121"/>
      <c r="C61" s="121" t="s">
        <v>1253</v>
      </c>
      <c r="D61" s="121" t="s">
        <v>46</v>
      </c>
      <c r="E61" s="434"/>
      <c r="F61" s="434"/>
      <c r="G61" s="434"/>
      <c r="H61" s="434"/>
      <c r="I61" s="434"/>
      <c r="J61" s="434">
        <f t="shared" si="1"/>
        <v>0</v>
      </c>
      <c r="K61" s="434"/>
      <c r="L61" s="434"/>
      <c r="M61" s="434"/>
      <c r="N61" s="434"/>
      <c r="O61" s="434"/>
      <c r="P61" s="434"/>
      <c r="Q61" s="436">
        <f t="shared" si="2"/>
        <v>0</v>
      </c>
    </row>
    <row r="62" spans="1:17" s="183" customFormat="1" ht="12.75" customHeight="1" x14ac:dyDescent="0.2">
      <c r="A62" s="173"/>
      <c r="B62" s="121" t="s">
        <v>250</v>
      </c>
      <c r="C62" s="121" t="s">
        <v>1187</v>
      </c>
      <c r="D62" s="121"/>
      <c r="E62" s="457">
        <f t="shared" ref="E62:P62" si="11">SUM(E63:E68)</f>
        <v>0</v>
      </c>
      <c r="F62" s="457">
        <f t="shared" si="11"/>
        <v>0</v>
      </c>
      <c r="G62" s="457">
        <f t="shared" si="11"/>
        <v>0</v>
      </c>
      <c r="H62" s="457">
        <f t="shared" si="11"/>
        <v>0</v>
      </c>
      <c r="I62" s="457">
        <f t="shared" si="11"/>
        <v>0</v>
      </c>
      <c r="J62" s="434">
        <f t="shared" si="1"/>
        <v>0</v>
      </c>
      <c r="K62" s="457">
        <f t="shared" si="11"/>
        <v>0</v>
      </c>
      <c r="L62" s="457">
        <f t="shared" si="11"/>
        <v>0</v>
      </c>
      <c r="M62" s="457">
        <f t="shared" si="11"/>
        <v>0</v>
      </c>
      <c r="N62" s="457">
        <f t="shared" si="11"/>
        <v>0</v>
      </c>
      <c r="O62" s="457">
        <f t="shared" si="11"/>
        <v>0</v>
      </c>
      <c r="P62" s="457">
        <f t="shared" si="11"/>
        <v>0</v>
      </c>
      <c r="Q62" s="436">
        <f t="shared" si="2"/>
        <v>0</v>
      </c>
    </row>
    <row r="63" spans="1:17" s="183" customFormat="1" ht="12.75" customHeight="1" x14ac:dyDescent="0.2">
      <c r="A63" s="173"/>
      <c r="B63" s="121"/>
      <c r="C63" s="121" t="s">
        <v>1217</v>
      </c>
      <c r="D63" s="411" t="s">
        <v>1233</v>
      </c>
      <c r="E63" s="434"/>
      <c r="F63" s="434"/>
      <c r="G63" s="434"/>
      <c r="H63" s="434"/>
      <c r="I63" s="434"/>
      <c r="J63" s="434">
        <f t="shared" si="1"/>
        <v>0</v>
      </c>
      <c r="K63" s="434"/>
      <c r="L63" s="434"/>
      <c r="M63" s="434"/>
      <c r="N63" s="434"/>
      <c r="O63" s="434"/>
      <c r="P63" s="434"/>
      <c r="Q63" s="436">
        <f t="shared" si="2"/>
        <v>0</v>
      </c>
    </row>
    <row r="64" spans="1:17" s="183" customFormat="1" ht="12.75" customHeight="1" x14ac:dyDescent="0.2">
      <c r="A64" s="173"/>
      <c r="B64" s="121"/>
      <c r="C64" s="121" t="s">
        <v>1218</v>
      </c>
      <c r="D64" s="121" t="s">
        <v>1234</v>
      </c>
      <c r="E64" s="434"/>
      <c r="F64" s="434"/>
      <c r="G64" s="434"/>
      <c r="H64" s="434"/>
      <c r="I64" s="434"/>
      <c r="J64" s="434">
        <f t="shared" si="1"/>
        <v>0</v>
      </c>
      <c r="K64" s="434"/>
      <c r="L64" s="434"/>
      <c r="M64" s="434"/>
      <c r="N64" s="434"/>
      <c r="O64" s="434"/>
      <c r="P64" s="434"/>
      <c r="Q64" s="436">
        <f t="shared" si="2"/>
        <v>0</v>
      </c>
    </row>
    <row r="65" spans="1:17" s="183" customFormat="1" ht="12.75" customHeight="1" x14ac:dyDescent="0.2">
      <c r="A65" s="173"/>
      <c r="B65" s="121"/>
      <c r="C65" s="121" t="s">
        <v>1219</v>
      </c>
      <c r="D65" s="121" t="s">
        <v>1235</v>
      </c>
      <c r="E65" s="434"/>
      <c r="F65" s="434"/>
      <c r="G65" s="434"/>
      <c r="H65" s="434"/>
      <c r="I65" s="434"/>
      <c r="J65" s="434">
        <f t="shared" si="1"/>
        <v>0</v>
      </c>
      <c r="K65" s="434"/>
      <c r="L65" s="434"/>
      <c r="M65" s="434"/>
      <c r="N65" s="434"/>
      <c r="O65" s="434"/>
      <c r="P65" s="434"/>
      <c r="Q65" s="436">
        <f t="shared" si="2"/>
        <v>0</v>
      </c>
    </row>
    <row r="66" spans="1:17" s="183" customFormat="1" ht="12.75" customHeight="1" x14ac:dyDescent="0.2">
      <c r="A66" s="173"/>
      <c r="B66" s="121"/>
      <c r="C66" s="121" t="s">
        <v>1220</v>
      </c>
      <c r="D66" s="121" t="s">
        <v>1236</v>
      </c>
      <c r="E66" s="434"/>
      <c r="F66" s="434"/>
      <c r="G66" s="434"/>
      <c r="H66" s="434"/>
      <c r="I66" s="434"/>
      <c r="J66" s="434">
        <f t="shared" si="1"/>
        <v>0</v>
      </c>
      <c r="K66" s="434"/>
      <c r="L66" s="434"/>
      <c r="M66" s="434"/>
      <c r="N66" s="434"/>
      <c r="O66" s="434"/>
      <c r="P66" s="434"/>
      <c r="Q66" s="436">
        <f t="shared" si="2"/>
        <v>0</v>
      </c>
    </row>
    <row r="67" spans="1:17" s="183" customFormat="1" ht="12.75" customHeight="1" x14ac:dyDescent="0.2">
      <c r="A67" s="173"/>
      <c r="B67" s="121"/>
      <c r="C67" s="121" t="s">
        <v>1221</v>
      </c>
      <c r="D67" s="121" t="s">
        <v>1237</v>
      </c>
      <c r="E67" s="434"/>
      <c r="F67" s="434"/>
      <c r="G67" s="434"/>
      <c r="H67" s="434"/>
      <c r="I67" s="434"/>
      <c r="J67" s="434">
        <f t="shared" si="1"/>
        <v>0</v>
      </c>
      <c r="K67" s="434"/>
      <c r="L67" s="434"/>
      <c r="M67" s="434"/>
      <c r="N67" s="434"/>
      <c r="O67" s="434"/>
      <c r="P67" s="434"/>
      <c r="Q67" s="436">
        <f t="shared" si="2"/>
        <v>0</v>
      </c>
    </row>
    <row r="68" spans="1:17" s="183" customFormat="1" ht="12.75" customHeight="1" x14ac:dyDescent="0.2">
      <c r="A68" s="173"/>
      <c r="B68" s="121"/>
      <c r="C68" s="121" t="s">
        <v>1222</v>
      </c>
      <c r="D68" s="121" t="s">
        <v>46</v>
      </c>
      <c r="E68" s="434"/>
      <c r="F68" s="434"/>
      <c r="G68" s="434"/>
      <c r="H68" s="434"/>
      <c r="I68" s="434"/>
      <c r="J68" s="434">
        <f t="shared" si="1"/>
        <v>0</v>
      </c>
      <c r="K68" s="434"/>
      <c r="L68" s="434"/>
      <c r="M68" s="434"/>
      <c r="N68" s="434"/>
      <c r="O68" s="434"/>
      <c r="P68" s="434"/>
      <c r="Q68" s="436">
        <f t="shared" si="2"/>
        <v>0</v>
      </c>
    </row>
    <row r="69" spans="1:17" s="183" customFormat="1" ht="12.75" customHeight="1" x14ac:dyDescent="0.2">
      <c r="A69" s="173"/>
      <c r="B69" s="121" t="s">
        <v>456</v>
      </c>
      <c r="C69" s="121" t="s">
        <v>1188</v>
      </c>
      <c r="D69" s="121"/>
      <c r="E69" s="457">
        <f t="shared" ref="E69:P69" si="12">SUM(E70:E75)</f>
        <v>0</v>
      </c>
      <c r="F69" s="457">
        <f t="shared" si="12"/>
        <v>0</v>
      </c>
      <c r="G69" s="457">
        <f t="shared" si="12"/>
        <v>0</v>
      </c>
      <c r="H69" s="457">
        <f t="shared" si="12"/>
        <v>0</v>
      </c>
      <c r="I69" s="457">
        <f t="shared" si="12"/>
        <v>0</v>
      </c>
      <c r="J69" s="434">
        <f t="shared" ref="J69:J122" si="13">F69-G69-H69-I69</f>
        <v>0</v>
      </c>
      <c r="K69" s="457">
        <f t="shared" si="12"/>
        <v>0</v>
      </c>
      <c r="L69" s="457">
        <f t="shared" si="12"/>
        <v>0</v>
      </c>
      <c r="M69" s="457">
        <f t="shared" si="12"/>
        <v>0</v>
      </c>
      <c r="N69" s="457">
        <f t="shared" si="12"/>
        <v>0</v>
      </c>
      <c r="O69" s="457">
        <f t="shared" si="12"/>
        <v>0</v>
      </c>
      <c r="P69" s="457">
        <f t="shared" si="12"/>
        <v>0</v>
      </c>
      <c r="Q69" s="436">
        <f t="shared" ref="Q69:Q122" si="14">J69+K69+L69+M69-N69-O69-P69</f>
        <v>0</v>
      </c>
    </row>
    <row r="70" spans="1:17" s="183" customFormat="1" ht="12.75" customHeight="1" x14ac:dyDescent="0.2">
      <c r="A70" s="173"/>
      <c r="B70" s="121"/>
      <c r="C70" s="121" t="s">
        <v>1223</v>
      </c>
      <c r="D70" s="411" t="s">
        <v>1233</v>
      </c>
      <c r="E70" s="434"/>
      <c r="F70" s="434"/>
      <c r="G70" s="434"/>
      <c r="H70" s="434"/>
      <c r="I70" s="434"/>
      <c r="J70" s="434">
        <f t="shared" si="13"/>
        <v>0</v>
      </c>
      <c r="K70" s="434"/>
      <c r="L70" s="434"/>
      <c r="M70" s="434"/>
      <c r="N70" s="434"/>
      <c r="O70" s="434"/>
      <c r="P70" s="434"/>
      <c r="Q70" s="436">
        <f t="shared" si="14"/>
        <v>0</v>
      </c>
    </row>
    <row r="71" spans="1:17" s="183" customFormat="1" ht="12.75" customHeight="1" x14ac:dyDescent="0.2">
      <c r="A71" s="173"/>
      <c r="B71" s="121"/>
      <c r="C71" s="121" t="s">
        <v>1224</v>
      </c>
      <c r="D71" s="121" t="s">
        <v>1234</v>
      </c>
      <c r="E71" s="434"/>
      <c r="F71" s="434"/>
      <c r="G71" s="434"/>
      <c r="H71" s="434"/>
      <c r="I71" s="434"/>
      <c r="J71" s="434">
        <f t="shared" si="13"/>
        <v>0</v>
      </c>
      <c r="K71" s="434"/>
      <c r="L71" s="434"/>
      <c r="M71" s="434"/>
      <c r="N71" s="434"/>
      <c r="O71" s="434"/>
      <c r="P71" s="434"/>
      <c r="Q71" s="436">
        <f t="shared" si="14"/>
        <v>0</v>
      </c>
    </row>
    <row r="72" spans="1:17" s="183" customFormat="1" ht="12.75" customHeight="1" x14ac:dyDescent="0.2">
      <c r="A72" s="173"/>
      <c r="B72" s="121"/>
      <c r="C72" s="121" t="s">
        <v>1238</v>
      </c>
      <c r="D72" s="121" t="s">
        <v>1235</v>
      </c>
      <c r="E72" s="434"/>
      <c r="F72" s="434"/>
      <c r="G72" s="434"/>
      <c r="H72" s="434"/>
      <c r="I72" s="434"/>
      <c r="J72" s="434">
        <f t="shared" si="13"/>
        <v>0</v>
      </c>
      <c r="K72" s="434"/>
      <c r="L72" s="434"/>
      <c r="M72" s="434"/>
      <c r="N72" s="434"/>
      <c r="O72" s="434"/>
      <c r="P72" s="434"/>
      <c r="Q72" s="436">
        <f t="shared" si="14"/>
        <v>0</v>
      </c>
    </row>
    <row r="73" spans="1:17" s="183" customFormat="1" ht="12.75" customHeight="1" x14ac:dyDescent="0.2">
      <c r="A73" s="173"/>
      <c r="B73" s="121"/>
      <c r="C73" s="121" t="s">
        <v>1239</v>
      </c>
      <c r="D73" s="121" t="s">
        <v>1236</v>
      </c>
      <c r="E73" s="434"/>
      <c r="F73" s="434"/>
      <c r="G73" s="434"/>
      <c r="H73" s="434"/>
      <c r="I73" s="434"/>
      <c r="J73" s="434">
        <f t="shared" si="13"/>
        <v>0</v>
      </c>
      <c r="K73" s="434"/>
      <c r="L73" s="434"/>
      <c r="M73" s="434"/>
      <c r="N73" s="434"/>
      <c r="O73" s="434"/>
      <c r="P73" s="434"/>
      <c r="Q73" s="436">
        <f t="shared" si="14"/>
        <v>0</v>
      </c>
    </row>
    <row r="74" spans="1:17" s="183" customFormat="1" ht="12.75" customHeight="1" x14ac:dyDescent="0.2">
      <c r="A74" s="173"/>
      <c r="B74" s="121"/>
      <c r="C74" s="121" t="s">
        <v>1240</v>
      </c>
      <c r="D74" s="121" t="s">
        <v>1237</v>
      </c>
      <c r="E74" s="434"/>
      <c r="F74" s="434"/>
      <c r="G74" s="434"/>
      <c r="H74" s="434"/>
      <c r="I74" s="434"/>
      <c r="J74" s="434">
        <f t="shared" si="13"/>
        <v>0</v>
      </c>
      <c r="K74" s="434"/>
      <c r="L74" s="434"/>
      <c r="M74" s="434"/>
      <c r="N74" s="434"/>
      <c r="O74" s="434"/>
      <c r="P74" s="434"/>
      <c r="Q74" s="436">
        <f t="shared" si="14"/>
        <v>0</v>
      </c>
    </row>
    <row r="75" spans="1:17" s="183" customFormat="1" ht="12.75" customHeight="1" x14ac:dyDescent="0.2">
      <c r="A75" s="173"/>
      <c r="B75" s="121"/>
      <c r="C75" s="121" t="s">
        <v>1241</v>
      </c>
      <c r="D75" s="121" t="s">
        <v>46</v>
      </c>
      <c r="E75" s="434"/>
      <c r="F75" s="434"/>
      <c r="G75" s="434"/>
      <c r="H75" s="434"/>
      <c r="I75" s="434"/>
      <c r="J75" s="434">
        <f t="shared" si="13"/>
        <v>0</v>
      </c>
      <c r="K75" s="434"/>
      <c r="L75" s="434"/>
      <c r="M75" s="434"/>
      <c r="N75" s="434"/>
      <c r="O75" s="434"/>
      <c r="P75" s="434"/>
      <c r="Q75" s="436">
        <f t="shared" si="14"/>
        <v>0</v>
      </c>
    </row>
    <row r="76" spans="1:17" s="183" customFormat="1" ht="12.75" customHeight="1" x14ac:dyDescent="0.2">
      <c r="A76" s="172">
        <v>13</v>
      </c>
      <c r="B76" s="121" t="s">
        <v>1189</v>
      </c>
      <c r="C76" s="121"/>
      <c r="D76" s="121"/>
      <c r="E76" s="457">
        <f>E77+E84+E91</f>
        <v>0</v>
      </c>
      <c r="F76" s="457">
        <f t="shared" ref="F76:P76" si="15">F77+F84+F91</f>
        <v>0</v>
      </c>
      <c r="G76" s="457">
        <f t="shared" si="15"/>
        <v>0</v>
      </c>
      <c r="H76" s="457">
        <f t="shared" si="15"/>
        <v>0</v>
      </c>
      <c r="I76" s="457">
        <f t="shared" si="15"/>
        <v>0</v>
      </c>
      <c r="J76" s="434">
        <f t="shared" si="13"/>
        <v>0</v>
      </c>
      <c r="K76" s="457">
        <f t="shared" si="15"/>
        <v>0</v>
      </c>
      <c r="L76" s="457">
        <f t="shared" si="15"/>
        <v>0</v>
      </c>
      <c r="M76" s="457">
        <f t="shared" si="15"/>
        <v>0</v>
      </c>
      <c r="N76" s="457">
        <f t="shared" si="15"/>
        <v>0</v>
      </c>
      <c r="O76" s="457">
        <f t="shared" si="15"/>
        <v>0</v>
      </c>
      <c r="P76" s="457">
        <f t="shared" si="15"/>
        <v>0</v>
      </c>
      <c r="Q76" s="436">
        <f t="shared" si="14"/>
        <v>0</v>
      </c>
    </row>
    <row r="77" spans="1:17" s="183" customFormat="1" ht="12.75" customHeight="1" x14ac:dyDescent="0.2">
      <c r="A77" s="173"/>
      <c r="B77" s="121" t="s">
        <v>248</v>
      </c>
      <c r="C77" s="121" t="s">
        <v>467</v>
      </c>
      <c r="D77" s="248"/>
      <c r="E77" s="457"/>
      <c r="F77" s="457">
        <f>SUM(F78:F83)</f>
        <v>0</v>
      </c>
      <c r="G77" s="457">
        <f>SUM(G78:G83)</f>
        <v>0</v>
      </c>
      <c r="H77" s="457">
        <f>SUM(H78:H83)</f>
        <v>0</v>
      </c>
      <c r="I77" s="457">
        <f>SUM(I78:I83)</f>
        <v>0</v>
      </c>
      <c r="J77" s="434">
        <f t="shared" si="13"/>
        <v>0</v>
      </c>
      <c r="K77" s="457">
        <f t="shared" ref="K77:P77" si="16">SUM(K78:K83)</f>
        <v>0</v>
      </c>
      <c r="L77" s="457">
        <f t="shared" si="16"/>
        <v>0</v>
      </c>
      <c r="M77" s="457">
        <f t="shared" si="16"/>
        <v>0</v>
      </c>
      <c r="N77" s="457">
        <f t="shared" si="16"/>
        <v>0</v>
      </c>
      <c r="O77" s="457">
        <f t="shared" si="16"/>
        <v>0</v>
      </c>
      <c r="P77" s="457">
        <f t="shared" si="16"/>
        <v>0</v>
      </c>
      <c r="Q77" s="436">
        <f t="shared" si="14"/>
        <v>0</v>
      </c>
    </row>
    <row r="78" spans="1:17" s="183" customFormat="1" ht="12.75" customHeight="1" x14ac:dyDescent="0.2">
      <c r="A78" s="173"/>
      <c r="B78" s="121"/>
      <c r="C78" s="121" t="s">
        <v>1242</v>
      </c>
      <c r="D78" s="411" t="s">
        <v>1233</v>
      </c>
      <c r="E78" s="434"/>
      <c r="F78" s="434"/>
      <c r="G78" s="434"/>
      <c r="H78" s="434"/>
      <c r="I78" s="434"/>
      <c r="J78" s="434">
        <f t="shared" si="13"/>
        <v>0</v>
      </c>
      <c r="K78" s="434"/>
      <c r="L78" s="434"/>
      <c r="M78" s="434"/>
      <c r="N78" s="434"/>
      <c r="O78" s="434"/>
      <c r="P78" s="434"/>
      <c r="Q78" s="436">
        <f t="shared" si="14"/>
        <v>0</v>
      </c>
    </row>
    <row r="79" spans="1:17" s="183" customFormat="1" ht="12.75" customHeight="1" x14ac:dyDescent="0.2">
      <c r="A79" s="173"/>
      <c r="B79" s="121"/>
      <c r="C79" s="121" t="s">
        <v>1243</v>
      </c>
      <c r="D79" s="121" t="s">
        <v>1234</v>
      </c>
      <c r="E79" s="434"/>
      <c r="F79" s="434"/>
      <c r="G79" s="434"/>
      <c r="H79" s="434"/>
      <c r="I79" s="434"/>
      <c r="J79" s="434">
        <f t="shared" si="13"/>
        <v>0</v>
      </c>
      <c r="K79" s="434"/>
      <c r="L79" s="434"/>
      <c r="M79" s="434"/>
      <c r="N79" s="434"/>
      <c r="O79" s="434"/>
      <c r="P79" s="434"/>
      <c r="Q79" s="436">
        <f t="shared" si="14"/>
        <v>0</v>
      </c>
    </row>
    <row r="80" spans="1:17" s="183" customFormat="1" ht="12.75" customHeight="1" x14ac:dyDescent="0.2">
      <c r="A80" s="173"/>
      <c r="B80" s="121"/>
      <c r="C80" s="121" t="s">
        <v>1244</v>
      </c>
      <c r="D80" s="121" t="s">
        <v>1235</v>
      </c>
      <c r="E80" s="434"/>
      <c r="F80" s="434"/>
      <c r="G80" s="434"/>
      <c r="H80" s="434"/>
      <c r="I80" s="434"/>
      <c r="J80" s="434">
        <f t="shared" si="13"/>
        <v>0</v>
      </c>
      <c r="K80" s="434"/>
      <c r="L80" s="434"/>
      <c r="M80" s="434"/>
      <c r="N80" s="434"/>
      <c r="O80" s="434"/>
      <c r="P80" s="434"/>
      <c r="Q80" s="436">
        <f t="shared" si="14"/>
        <v>0</v>
      </c>
    </row>
    <row r="81" spans="1:17" s="183" customFormat="1" ht="12.75" customHeight="1" x14ac:dyDescent="0.2">
      <c r="A81" s="173"/>
      <c r="B81" s="121"/>
      <c r="C81" s="121" t="s">
        <v>1245</v>
      </c>
      <c r="D81" s="121" t="s">
        <v>1236</v>
      </c>
      <c r="E81" s="434"/>
      <c r="F81" s="434"/>
      <c r="G81" s="434"/>
      <c r="H81" s="434"/>
      <c r="I81" s="434"/>
      <c r="J81" s="434">
        <f t="shared" si="13"/>
        <v>0</v>
      </c>
      <c r="K81" s="434"/>
      <c r="L81" s="434"/>
      <c r="M81" s="434"/>
      <c r="N81" s="434"/>
      <c r="O81" s="434"/>
      <c r="P81" s="434"/>
      <c r="Q81" s="436">
        <f t="shared" si="14"/>
        <v>0</v>
      </c>
    </row>
    <row r="82" spans="1:17" s="183" customFormat="1" ht="12.75" customHeight="1" x14ac:dyDescent="0.2">
      <c r="A82" s="173"/>
      <c r="B82" s="121"/>
      <c r="C82" s="121" t="s">
        <v>1246</v>
      </c>
      <c r="D82" s="121" t="s">
        <v>1237</v>
      </c>
      <c r="E82" s="434"/>
      <c r="F82" s="434"/>
      <c r="G82" s="434"/>
      <c r="H82" s="434"/>
      <c r="I82" s="434"/>
      <c r="J82" s="434">
        <f t="shared" si="13"/>
        <v>0</v>
      </c>
      <c r="K82" s="434"/>
      <c r="L82" s="434"/>
      <c r="M82" s="434"/>
      <c r="N82" s="434"/>
      <c r="O82" s="434"/>
      <c r="P82" s="434"/>
      <c r="Q82" s="436">
        <f t="shared" si="14"/>
        <v>0</v>
      </c>
    </row>
    <row r="83" spans="1:17" s="183" customFormat="1" ht="12.75" customHeight="1" x14ac:dyDescent="0.2">
      <c r="A83" s="173"/>
      <c r="B83" s="121"/>
      <c r="C83" s="121" t="s">
        <v>1247</v>
      </c>
      <c r="D83" s="121" t="s">
        <v>46</v>
      </c>
      <c r="E83" s="434"/>
      <c r="F83" s="434"/>
      <c r="G83" s="434"/>
      <c r="H83" s="434"/>
      <c r="I83" s="434"/>
      <c r="J83" s="434">
        <f t="shared" si="13"/>
        <v>0</v>
      </c>
      <c r="K83" s="434"/>
      <c r="L83" s="434"/>
      <c r="M83" s="434"/>
      <c r="N83" s="434"/>
      <c r="O83" s="434"/>
      <c r="P83" s="434"/>
      <c r="Q83" s="436">
        <f t="shared" si="14"/>
        <v>0</v>
      </c>
    </row>
    <row r="84" spans="1:17" s="183" customFormat="1" ht="12.75" customHeight="1" x14ac:dyDescent="0.2">
      <c r="A84" s="173"/>
      <c r="B84" s="121" t="s">
        <v>249</v>
      </c>
      <c r="C84" s="121" t="s">
        <v>1190</v>
      </c>
      <c r="D84" s="248"/>
      <c r="E84" s="457"/>
      <c r="F84" s="457">
        <f t="shared" ref="F84:P84" si="17">SUM(F85:F90)</f>
        <v>0</v>
      </c>
      <c r="G84" s="457">
        <f t="shared" si="17"/>
        <v>0</v>
      </c>
      <c r="H84" s="457">
        <f t="shared" si="17"/>
        <v>0</v>
      </c>
      <c r="I84" s="457">
        <f t="shared" si="17"/>
        <v>0</v>
      </c>
      <c r="J84" s="434">
        <f t="shared" si="13"/>
        <v>0</v>
      </c>
      <c r="K84" s="457">
        <f t="shared" si="17"/>
        <v>0</v>
      </c>
      <c r="L84" s="457">
        <f t="shared" si="17"/>
        <v>0</v>
      </c>
      <c r="M84" s="457">
        <f t="shared" si="17"/>
        <v>0</v>
      </c>
      <c r="N84" s="457">
        <f t="shared" si="17"/>
        <v>0</v>
      </c>
      <c r="O84" s="457">
        <f t="shared" si="17"/>
        <v>0</v>
      </c>
      <c r="P84" s="457">
        <f t="shared" si="17"/>
        <v>0</v>
      </c>
      <c r="Q84" s="436">
        <f t="shared" si="14"/>
        <v>0</v>
      </c>
    </row>
    <row r="85" spans="1:17" s="183" customFormat="1" ht="12.75" customHeight="1" x14ac:dyDescent="0.2">
      <c r="A85" s="173"/>
      <c r="B85" s="121"/>
      <c r="C85" s="121" t="s">
        <v>1248</v>
      </c>
      <c r="D85" s="411" t="s">
        <v>1233</v>
      </c>
      <c r="E85" s="434"/>
      <c r="F85" s="434"/>
      <c r="G85" s="434"/>
      <c r="H85" s="434"/>
      <c r="I85" s="434"/>
      <c r="J85" s="434">
        <f t="shared" si="13"/>
        <v>0</v>
      </c>
      <c r="K85" s="434"/>
      <c r="L85" s="434"/>
      <c r="M85" s="434"/>
      <c r="N85" s="434"/>
      <c r="O85" s="434"/>
      <c r="P85" s="434"/>
      <c r="Q85" s="436">
        <f t="shared" si="14"/>
        <v>0</v>
      </c>
    </row>
    <row r="86" spans="1:17" s="183" customFormat="1" ht="12.75" customHeight="1" x14ac:dyDescent="0.2">
      <c r="A86" s="173"/>
      <c r="B86" s="121"/>
      <c r="C86" s="121" t="s">
        <v>1249</v>
      </c>
      <c r="D86" s="121" t="s">
        <v>1234</v>
      </c>
      <c r="E86" s="434"/>
      <c r="F86" s="434"/>
      <c r="G86" s="434"/>
      <c r="H86" s="434"/>
      <c r="I86" s="434"/>
      <c r="J86" s="434">
        <f t="shared" si="13"/>
        <v>0</v>
      </c>
      <c r="K86" s="434"/>
      <c r="L86" s="434"/>
      <c r="M86" s="434"/>
      <c r="N86" s="434"/>
      <c r="O86" s="434"/>
      <c r="P86" s="434"/>
      <c r="Q86" s="436">
        <f t="shared" si="14"/>
        <v>0</v>
      </c>
    </row>
    <row r="87" spans="1:17" s="183" customFormat="1" ht="12.75" customHeight="1" x14ac:dyDescent="0.2">
      <c r="A87" s="173"/>
      <c r="B87" s="121"/>
      <c r="C87" s="121" t="s">
        <v>1250</v>
      </c>
      <c r="D87" s="121" t="s">
        <v>1235</v>
      </c>
      <c r="E87" s="434"/>
      <c r="F87" s="434"/>
      <c r="G87" s="434"/>
      <c r="H87" s="434"/>
      <c r="I87" s="434"/>
      <c r="J87" s="434">
        <f t="shared" si="13"/>
        <v>0</v>
      </c>
      <c r="K87" s="434"/>
      <c r="L87" s="434"/>
      <c r="M87" s="434"/>
      <c r="N87" s="434"/>
      <c r="O87" s="434"/>
      <c r="P87" s="434"/>
      <c r="Q87" s="436">
        <f t="shared" si="14"/>
        <v>0</v>
      </c>
    </row>
    <row r="88" spans="1:17" s="183" customFormat="1" ht="12.75" customHeight="1" x14ac:dyDescent="0.2">
      <c r="A88" s="173"/>
      <c r="B88" s="121"/>
      <c r="C88" s="121" t="s">
        <v>1251</v>
      </c>
      <c r="D88" s="121" t="s">
        <v>1236</v>
      </c>
      <c r="E88" s="434"/>
      <c r="F88" s="434"/>
      <c r="G88" s="434"/>
      <c r="H88" s="434"/>
      <c r="I88" s="434"/>
      <c r="J88" s="434">
        <f t="shared" si="13"/>
        <v>0</v>
      </c>
      <c r="K88" s="434"/>
      <c r="L88" s="434"/>
      <c r="M88" s="434"/>
      <c r="N88" s="434"/>
      <c r="O88" s="434"/>
      <c r="P88" s="434"/>
      <c r="Q88" s="436">
        <f t="shared" si="14"/>
        <v>0</v>
      </c>
    </row>
    <row r="89" spans="1:17" s="183" customFormat="1" ht="12.75" customHeight="1" x14ac:dyDescent="0.2">
      <c r="A89" s="173"/>
      <c r="B89" s="121"/>
      <c r="C89" s="121" t="s">
        <v>1252</v>
      </c>
      <c r="D89" s="121" t="s">
        <v>1237</v>
      </c>
      <c r="E89" s="434"/>
      <c r="F89" s="434"/>
      <c r="G89" s="434"/>
      <c r="H89" s="434"/>
      <c r="I89" s="434"/>
      <c r="J89" s="434">
        <f t="shared" si="13"/>
        <v>0</v>
      </c>
      <c r="K89" s="434"/>
      <c r="L89" s="434"/>
      <c r="M89" s="434"/>
      <c r="N89" s="434"/>
      <c r="O89" s="434"/>
      <c r="P89" s="434"/>
      <c r="Q89" s="436">
        <f t="shared" si="14"/>
        <v>0</v>
      </c>
    </row>
    <row r="90" spans="1:17" s="183" customFormat="1" ht="12.75" customHeight="1" x14ac:dyDescent="0.2">
      <c r="A90" s="173"/>
      <c r="B90" s="121"/>
      <c r="C90" s="121" t="s">
        <v>1253</v>
      </c>
      <c r="D90" s="121" t="s">
        <v>46</v>
      </c>
      <c r="E90" s="434"/>
      <c r="F90" s="434"/>
      <c r="G90" s="434"/>
      <c r="H90" s="434"/>
      <c r="I90" s="434"/>
      <c r="J90" s="434">
        <f t="shared" si="13"/>
        <v>0</v>
      </c>
      <c r="K90" s="434"/>
      <c r="L90" s="434"/>
      <c r="M90" s="434"/>
      <c r="N90" s="434"/>
      <c r="O90" s="434"/>
      <c r="P90" s="434"/>
      <c r="Q90" s="436">
        <f t="shared" si="14"/>
        <v>0</v>
      </c>
    </row>
    <row r="91" spans="1:17" s="183" customFormat="1" ht="12.75" customHeight="1" x14ac:dyDescent="0.2">
      <c r="A91" s="173"/>
      <c r="B91" s="121" t="s">
        <v>250</v>
      </c>
      <c r="C91" s="121" t="s">
        <v>1191</v>
      </c>
      <c r="D91" s="248"/>
      <c r="E91" s="457"/>
      <c r="F91" s="457">
        <f t="shared" ref="F91:P91" si="18">SUM(F92:F97)</f>
        <v>0</v>
      </c>
      <c r="G91" s="457">
        <f t="shared" si="18"/>
        <v>0</v>
      </c>
      <c r="H91" s="457">
        <f t="shared" si="18"/>
        <v>0</v>
      </c>
      <c r="I91" s="457">
        <f t="shared" si="18"/>
        <v>0</v>
      </c>
      <c r="J91" s="434">
        <f t="shared" si="13"/>
        <v>0</v>
      </c>
      <c r="K91" s="457">
        <f t="shared" si="18"/>
        <v>0</v>
      </c>
      <c r="L91" s="457">
        <f t="shared" si="18"/>
        <v>0</v>
      </c>
      <c r="M91" s="457">
        <f t="shared" si="18"/>
        <v>0</v>
      </c>
      <c r="N91" s="457">
        <f t="shared" si="18"/>
        <v>0</v>
      </c>
      <c r="O91" s="457">
        <f t="shared" si="18"/>
        <v>0</v>
      </c>
      <c r="P91" s="457">
        <f t="shared" si="18"/>
        <v>0</v>
      </c>
      <c r="Q91" s="436">
        <f t="shared" si="14"/>
        <v>0</v>
      </c>
    </row>
    <row r="92" spans="1:17" s="183" customFormat="1" ht="12.75" customHeight="1" x14ac:dyDescent="0.2">
      <c r="A92" s="173"/>
      <c r="B92" s="121"/>
      <c r="C92" s="121" t="s">
        <v>1217</v>
      </c>
      <c r="D92" s="411" t="s">
        <v>1233</v>
      </c>
      <c r="E92" s="434"/>
      <c r="F92" s="434"/>
      <c r="G92" s="434"/>
      <c r="H92" s="434"/>
      <c r="I92" s="434"/>
      <c r="J92" s="434">
        <f t="shared" si="13"/>
        <v>0</v>
      </c>
      <c r="K92" s="434"/>
      <c r="L92" s="434"/>
      <c r="M92" s="434"/>
      <c r="N92" s="434"/>
      <c r="O92" s="434"/>
      <c r="P92" s="434"/>
      <c r="Q92" s="436">
        <f t="shared" si="14"/>
        <v>0</v>
      </c>
    </row>
    <row r="93" spans="1:17" s="183" customFormat="1" ht="12.75" customHeight="1" x14ac:dyDescent="0.2">
      <c r="A93" s="173"/>
      <c r="B93" s="121"/>
      <c r="C93" s="121" t="s">
        <v>1218</v>
      </c>
      <c r="D93" s="121" t="s">
        <v>1234</v>
      </c>
      <c r="E93" s="434"/>
      <c r="F93" s="434"/>
      <c r="G93" s="434"/>
      <c r="H93" s="434"/>
      <c r="I93" s="434"/>
      <c r="J93" s="434">
        <f t="shared" si="13"/>
        <v>0</v>
      </c>
      <c r="K93" s="434"/>
      <c r="L93" s="434"/>
      <c r="M93" s="434"/>
      <c r="N93" s="434"/>
      <c r="O93" s="434"/>
      <c r="P93" s="434"/>
      <c r="Q93" s="436">
        <f t="shared" si="14"/>
        <v>0</v>
      </c>
    </row>
    <row r="94" spans="1:17" s="183" customFormat="1" ht="12.75" customHeight="1" x14ac:dyDescent="0.2">
      <c r="A94" s="173"/>
      <c r="B94" s="121"/>
      <c r="C94" s="121" t="s">
        <v>1219</v>
      </c>
      <c r="D94" s="121" t="s">
        <v>1235</v>
      </c>
      <c r="E94" s="434"/>
      <c r="F94" s="434"/>
      <c r="G94" s="434"/>
      <c r="H94" s="434"/>
      <c r="I94" s="434"/>
      <c r="J94" s="434">
        <f t="shared" si="13"/>
        <v>0</v>
      </c>
      <c r="K94" s="434"/>
      <c r="L94" s="434"/>
      <c r="M94" s="434"/>
      <c r="N94" s="434"/>
      <c r="O94" s="434"/>
      <c r="P94" s="434"/>
      <c r="Q94" s="436">
        <f t="shared" si="14"/>
        <v>0</v>
      </c>
    </row>
    <row r="95" spans="1:17" s="183" customFormat="1" ht="12.75" customHeight="1" x14ac:dyDescent="0.2">
      <c r="A95" s="173"/>
      <c r="B95" s="121"/>
      <c r="C95" s="121" t="s">
        <v>1220</v>
      </c>
      <c r="D95" s="121" t="s">
        <v>1236</v>
      </c>
      <c r="E95" s="434"/>
      <c r="F95" s="434"/>
      <c r="G95" s="434"/>
      <c r="H95" s="434"/>
      <c r="I95" s="434"/>
      <c r="J95" s="434">
        <f t="shared" si="13"/>
        <v>0</v>
      </c>
      <c r="K95" s="434"/>
      <c r="L95" s="434"/>
      <c r="M95" s="434"/>
      <c r="N95" s="434"/>
      <c r="O95" s="434"/>
      <c r="P95" s="434"/>
      <c r="Q95" s="436">
        <f t="shared" si="14"/>
        <v>0</v>
      </c>
    </row>
    <row r="96" spans="1:17" s="183" customFormat="1" ht="12.75" customHeight="1" x14ac:dyDescent="0.2">
      <c r="A96" s="173"/>
      <c r="B96" s="121"/>
      <c r="C96" s="121" t="s">
        <v>1221</v>
      </c>
      <c r="D96" s="121" t="s">
        <v>1237</v>
      </c>
      <c r="E96" s="434"/>
      <c r="F96" s="434"/>
      <c r="G96" s="434"/>
      <c r="H96" s="434"/>
      <c r="I96" s="434"/>
      <c r="J96" s="434">
        <f t="shared" si="13"/>
        <v>0</v>
      </c>
      <c r="K96" s="434"/>
      <c r="L96" s="434"/>
      <c r="M96" s="434"/>
      <c r="N96" s="434"/>
      <c r="O96" s="434"/>
      <c r="P96" s="434"/>
      <c r="Q96" s="436">
        <f t="shared" si="14"/>
        <v>0</v>
      </c>
    </row>
    <row r="97" spans="1:17" s="183" customFormat="1" ht="12.75" customHeight="1" x14ac:dyDescent="0.2">
      <c r="A97" s="173"/>
      <c r="B97" s="121"/>
      <c r="C97" s="121" t="s">
        <v>1222</v>
      </c>
      <c r="D97" s="121" t="s">
        <v>46</v>
      </c>
      <c r="E97" s="434"/>
      <c r="F97" s="434"/>
      <c r="G97" s="434"/>
      <c r="H97" s="434"/>
      <c r="I97" s="434"/>
      <c r="J97" s="434">
        <f t="shared" si="13"/>
        <v>0</v>
      </c>
      <c r="K97" s="434"/>
      <c r="L97" s="434"/>
      <c r="M97" s="434"/>
      <c r="N97" s="434"/>
      <c r="O97" s="434"/>
      <c r="P97" s="434"/>
      <c r="Q97" s="436">
        <f t="shared" si="14"/>
        <v>0</v>
      </c>
    </row>
    <row r="98" spans="1:17" s="183" customFormat="1" ht="12.75" customHeight="1" thickBot="1" x14ac:dyDescent="0.25">
      <c r="A98" s="173"/>
      <c r="B98" s="178"/>
      <c r="C98" s="178"/>
      <c r="D98" s="178"/>
      <c r="E98" s="429"/>
      <c r="F98" s="429"/>
      <c r="G98" s="429"/>
      <c r="H98" s="429"/>
      <c r="I98" s="429"/>
      <c r="J98" s="425"/>
      <c r="K98" s="429"/>
      <c r="L98" s="429"/>
      <c r="M98" s="429"/>
      <c r="N98" s="429"/>
      <c r="O98" s="429"/>
      <c r="P98" s="429"/>
      <c r="Q98" s="426"/>
    </row>
    <row r="99" spans="1:17" s="183" customFormat="1" ht="12.75" customHeight="1" thickBot="1" x14ac:dyDescent="0.25">
      <c r="A99" s="492"/>
      <c r="B99" s="178" t="s">
        <v>1709</v>
      </c>
      <c r="C99" s="178"/>
      <c r="D99" s="178"/>
      <c r="E99" s="459">
        <f>+E47+E43+E38+E76+E31</f>
        <v>0</v>
      </c>
      <c r="F99" s="459">
        <f>+F47+F43+F38+F76+F31</f>
        <v>0</v>
      </c>
      <c r="G99" s="459">
        <f>+G47+G43+G38+G76+G31</f>
        <v>0</v>
      </c>
      <c r="H99" s="459">
        <f>+H47+H43+H38+H76+H31</f>
        <v>0</v>
      </c>
      <c r="I99" s="459">
        <f>+I47+I43+I38+I76+I31</f>
        <v>0</v>
      </c>
      <c r="J99" s="472">
        <f t="shared" si="13"/>
        <v>0</v>
      </c>
      <c r="K99" s="459">
        <f t="shared" ref="K99:P99" si="19">+K47+K43+K38+K76+K31</f>
        <v>0</v>
      </c>
      <c r="L99" s="459">
        <f t="shared" si="19"/>
        <v>0</v>
      </c>
      <c r="M99" s="459">
        <f t="shared" si="19"/>
        <v>0</v>
      </c>
      <c r="N99" s="459">
        <f t="shared" si="19"/>
        <v>0</v>
      </c>
      <c r="O99" s="459">
        <f t="shared" si="19"/>
        <v>0</v>
      </c>
      <c r="P99" s="459">
        <f t="shared" si="19"/>
        <v>0</v>
      </c>
      <c r="Q99" s="473">
        <f t="shared" si="14"/>
        <v>0</v>
      </c>
    </row>
    <row r="100" spans="1:17" ht="12.75" customHeight="1" x14ac:dyDescent="0.2">
      <c r="A100" s="173"/>
      <c r="B100" s="178"/>
      <c r="C100" s="178"/>
      <c r="D100" s="121"/>
      <c r="E100" s="415"/>
      <c r="F100" s="415"/>
      <c r="G100" s="415"/>
      <c r="H100" s="415"/>
      <c r="I100" s="415"/>
      <c r="J100" s="415"/>
      <c r="K100" s="415"/>
      <c r="L100" s="415"/>
      <c r="M100" s="415"/>
      <c r="N100" s="415"/>
      <c r="O100" s="415"/>
      <c r="P100" s="415"/>
      <c r="Q100" s="423"/>
    </row>
    <row r="101" spans="1:17" s="183" customFormat="1" ht="12.75" customHeight="1" x14ac:dyDescent="0.2">
      <c r="A101" s="172">
        <v>14</v>
      </c>
      <c r="B101" s="121" t="s">
        <v>1698</v>
      </c>
      <c r="C101" s="121"/>
      <c r="D101" s="411"/>
      <c r="E101" s="454"/>
      <c r="F101" s="454"/>
      <c r="G101" s="454"/>
      <c r="H101" s="454"/>
      <c r="I101" s="454"/>
      <c r="J101" s="431">
        <f t="shared" si="13"/>
        <v>0</v>
      </c>
      <c r="K101" s="454"/>
      <c r="L101" s="454"/>
      <c r="M101" s="454"/>
      <c r="N101" s="454"/>
      <c r="O101" s="454"/>
      <c r="P101" s="454"/>
      <c r="Q101" s="433">
        <f t="shared" si="14"/>
        <v>0</v>
      </c>
    </row>
    <row r="102" spans="1:17" s="183" customFormat="1" ht="12.75" customHeight="1" x14ac:dyDescent="0.2">
      <c r="A102" s="172">
        <v>15</v>
      </c>
      <c r="B102" s="121" t="s">
        <v>1699</v>
      </c>
      <c r="C102" s="121"/>
      <c r="D102" s="121"/>
      <c r="E102" s="457"/>
      <c r="F102" s="457"/>
      <c r="G102" s="457"/>
      <c r="H102" s="457"/>
      <c r="I102" s="457"/>
      <c r="J102" s="434">
        <f t="shared" si="13"/>
        <v>0</v>
      </c>
      <c r="K102" s="457"/>
      <c r="L102" s="457"/>
      <c r="M102" s="457"/>
      <c r="N102" s="457"/>
      <c r="O102" s="457"/>
      <c r="P102" s="457"/>
      <c r="Q102" s="436">
        <f t="shared" si="14"/>
        <v>0</v>
      </c>
    </row>
    <row r="103" spans="1:17" s="183" customFormat="1" ht="12.75" customHeight="1" x14ac:dyDescent="0.2">
      <c r="A103" s="172">
        <v>16</v>
      </c>
      <c r="B103" s="121" t="s">
        <v>1700</v>
      </c>
      <c r="C103" s="121"/>
      <c r="D103" s="121"/>
      <c r="E103" s="457"/>
      <c r="F103" s="457"/>
      <c r="G103" s="457"/>
      <c r="H103" s="457"/>
      <c r="I103" s="457"/>
      <c r="J103" s="434">
        <f t="shared" si="13"/>
        <v>0</v>
      </c>
      <c r="K103" s="457"/>
      <c r="L103" s="457"/>
      <c r="M103" s="457"/>
      <c r="N103" s="457"/>
      <c r="O103" s="457"/>
      <c r="P103" s="457"/>
      <c r="Q103" s="436">
        <f t="shared" si="14"/>
        <v>0</v>
      </c>
    </row>
    <row r="104" spans="1:17" s="183" customFormat="1" ht="12.75" customHeight="1" x14ac:dyDescent="0.2">
      <c r="A104" s="172">
        <v>17</v>
      </c>
      <c r="B104" s="121" t="s">
        <v>1701</v>
      </c>
      <c r="C104" s="121"/>
      <c r="D104" s="121"/>
      <c r="E104" s="457">
        <f>SUM(E105:E106)</f>
        <v>0</v>
      </c>
      <c r="F104" s="457">
        <f>SUM(F105:F106)</f>
        <v>0</v>
      </c>
      <c r="G104" s="457">
        <f>SUM(G105:G106)</f>
        <v>0</v>
      </c>
      <c r="H104" s="457">
        <f>SUM(H105:H106)</f>
        <v>0</v>
      </c>
      <c r="I104" s="457">
        <f>SUM(I105:I106)</f>
        <v>0</v>
      </c>
      <c r="J104" s="434">
        <f t="shared" si="13"/>
        <v>0</v>
      </c>
      <c r="K104" s="457">
        <f t="shared" ref="K104:P104" si="20">SUM(K105:K106)</f>
        <v>0</v>
      </c>
      <c r="L104" s="457">
        <f t="shared" si="20"/>
        <v>0</v>
      </c>
      <c r="M104" s="457">
        <f t="shared" si="20"/>
        <v>0</v>
      </c>
      <c r="N104" s="457">
        <f t="shared" si="20"/>
        <v>0</v>
      </c>
      <c r="O104" s="457">
        <f t="shared" si="20"/>
        <v>0</v>
      </c>
      <c r="P104" s="457">
        <f t="shared" si="20"/>
        <v>0</v>
      </c>
      <c r="Q104" s="436">
        <f t="shared" si="14"/>
        <v>0</v>
      </c>
    </row>
    <row r="105" spans="1:17" ht="12.75" customHeight="1" x14ac:dyDescent="0.2">
      <c r="A105" s="172"/>
      <c r="B105" s="121" t="s">
        <v>248</v>
      </c>
      <c r="C105" s="121" t="s">
        <v>1254</v>
      </c>
      <c r="D105" s="121"/>
      <c r="E105" s="434"/>
      <c r="F105" s="434"/>
      <c r="G105" s="434"/>
      <c r="H105" s="434"/>
      <c r="I105" s="434"/>
      <c r="J105" s="434">
        <f t="shared" si="13"/>
        <v>0</v>
      </c>
      <c r="K105" s="434"/>
      <c r="L105" s="434"/>
      <c r="M105" s="434"/>
      <c r="N105" s="434"/>
      <c r="O105" s="434"/>
      <c r="P105" s="434"/>
      <c r="Q105" s="436">
        <f t="shared" si="14"/>
        <v>0</v>
      </c>
    </row>
    <row r="106" spans="1:17" ht="12.75" customHeight="1" x14ac:dyDescent="0.2">
      <c r="A106" s="172"/>
      <c r="B106" s="121" t="s">
        <v>249</v>
      </c>
      <c r="C106" s="121" t="s">
        <v>1255</v>
      </c>
      <c r="D106" s="121"/>
      <c r="E106" s="434"/>
      <c r="F106" s="434"/>
      <c r="G106" s="434"/>
      <c r="H106" s="434"/>
      <c r="I106" s="434"/>
      <c r="J106" s="434">
        <f t="shared" si="13"/>
        <v>0</v>
      </c>
      <c r="K106" s="434"/>
      <c r="L106" s="434"/>
      <c r="M106" s="434"/>
      <c r="N106" s="434"/>
      <c r="O106" s="434"/>
      <c r="P106" s="434"/>
      <c r="Q106" s="436">
        <f t="shared" si="14"/>
        <v>0</v>
      </c>
    </row>
    <row r="107" spans="1:17" s="183" customFormat="1" ht="12.75" customHeight="1" x14ac:dyDescent="0.2">
      <c r="A107" s="172">
        <v>18</v>
      </c>
      <c r="B107" s="125" t="s">
        <v>1702</v>
      </c>
      <c r="C107" s="121"/>
      <c r="D107" s="121"/>
      <c r="E107" s="457">
        <f>SUM(E108:E112)</f>
        <v>0</v>
      </c>
      <c r="F107" s="457">
        <f>SUM(F108:F112)</f>
        <v>0</v>
      </c>
      <c r="G107" s="457">
        <f>SUM(G108:G112)</f>
        <v>0</v>
      </c>
      <c r="H107" s="457">
        <f>SUM(H108:H112)</f>
        <v>0</v>
      </c>
      <c r="I107" s="457">
        <f>SUM(I108:I112)</f>
        <v>0</v>
      </c>
      <c r="J107" s="434">
        <f t="shared" si="13"/>
        <v>0</v>
      </c>
      <c r="K107" s="457">
        <f t="shared" ref="K107:P107" si="21">SUM(K108:K112)</f>
        <v>0</v>
      </c>
      <c r="L107" s="457">
        <f t="shared" si="21"/>
        <v>0</v>
      </c>
      <c r="M107" s="457">
        <f t="shared" si="21"/>
        <v>0</v>
      </c>
      <c r="N107" s="457">
        <f t="shared" si="21"/>
        <v>0</v>
      </c>
      <c r="O107" s="457">
        <f t="shared" si="21"/>
        <v>0</v>
      </c>
      <c r="P107" s="457">
        <f t="shared" si="21"/>
        <v>0</v>
      </c>
      <c r="Q107" s="436">
        <f t="shared" si="14"/>
        <v>0</v>
      </c>
    </row>
    <row r="108" spans="1:17" ht="12.75" customHeight="1" x14ac:dyDescent="0.2">
      <c r="A108" s="172"/>
      <c r="B108" s="121" t="s">
        <v>248</v>
      </c>
      <c r="C108" s="121" t="s">
        <v>1192</v>
      </c>
      <c r="D108" s="121"/>
      <c r="E108" s="434"/>
      <c r="F108" s="434"/>
      <c r="G108" s="434"/>
      <c r="H108" s="434"/>
      <c r="I108" s="434"/>
      <c r="J108" s="434">
        <f t="shared" si="13"/>
        <v>0</v>
      </c>
      <c r="K108" s="434"/>
      <c r="L108" s="434"/>
      <c r="M108" s="434"/>
      <c r="N108" s="434"/>
      <c r="O108" s="434"/>
      <c r="P108" s="434"/>
      <c r="Q108" s="436">
        <f t="shared" si="14"/>
        <v>0</v>
      </c>
    </row>
    <row r="109" spans="1:17" ht="12.75" customHeight="1" x14ac:dyDescent="0.2">
      <c r="A109" s="172"/>
      <c r="B109" s="121" t="s">
        <v>249</v>
      </c>
      <c r="C109" s="121" t="s">
        <v>9</v>
      </c>
      <c r="D109" s="121"/>
      <c r="E109" s="434"/>
      <c r="F109" s="434"/>
      <c r="G109" s="434"/>
      <c r="H109" s="434"/>
      <c r="I109" s="434"/>
      <c r="J109" s="434">
        <f t="shared" si="13"/>
        <v>0</v>
      </c>
      <c r="K109" s="434"/>
      <c r="L109" s="434"/>
      <c r="M109" s="434"/>
      <c r="N109" s="434"/>
      <c r="O109" s="434"/>
      <c r="P109" s="434"/>
      <c r="Q109" s="436">
        <f t="shared" si="14"/>
        <v>0</v>
      </c>
    </row>
    <row r="110" spans="1:17" ht="12.75" customHeight="1" x14ac:dyDescent="0.2">
      <c r="A110" s="172"/>
      <c r="B110" s="121" t="s">
        <v>250</v>
      </c>
      <c r="C110" s="121" t="s">
        <v>1193</v>
      </c>
      <c r="D110" s="121"/>
      <c r="E110" s="434"/>
      <c r="F110" s="434"/>
      <c r="G110" s="434"/>
      <c r="H110" s="434"/>
      <c r="I110" s="434"/>
      <c r="J110" s="434">
        <f t="shared" si="13"/>
        <v>0</v>
      </c>
      <c r="K110" s="434"/>
      <c r="L110" s="434"/>
      <c r="M110" s="434"/>
      <c r="N110" s="434"/>
      <c r="O110" s="434"/>
      <c r="P110" s="434"/>
      <c r="Q110" s="436">
        <f t="shared" si="14"/>
        <v>0</v>
      </c>
    </row>
    <row r="111" spans="1:17" ht="12.75" customHeight="1" x14ac:dyDescent="0.2">
      <c r="A111" s="172"/>
      <c r="B111" s="121" t="s">
        <v>456</v>
      </c>
      <c r="C111" s="121" t="s">
        <v>1194</v>
      </c>
      <c r="D111" s="121"/>
      <c r="E111" s="434"/>
      <c r="F111" s="434"/>
      <c r="G111" s="434"/>
      <c r="H111" s="434"/>
      <c r="I111" s="434"/>
      <c r="J111" s="434">
        <f t="shared" si="13"/>
        <v>0</v>
      </c>
      <c r="K111" s="434"/>
      <c r="L111" s="434"/>
      <c r="M111" s="434"/>
      <c r="N111" s="434"/>
      <c r="O111" s="434"/>
      <c r="P111" s="434"/>
      <c r="Q111" s="436">
        <f t="shared" si="14"/>
        <v>0</v>
      </c>
    </row>
    <row r="112" spans="1:17" ht="12.75" customHeight="1" x14ac:dyDescent="0.2">
      <c r="A112" s="172"/>
      <c r="B112" s="121" t="s">
        <v>457</v>
      </c>
      <c r="C112" s="121" t="s">
        <v>1195</v>
      </c>
      <c r="D112" s="121"/>
      <c r="E112" s="434"/>
      <c r="F112" s="434"/>
      <c r="G112" s="434"/>
      <c r="H112" s="434"/>
      <c r="I112" s="434"/>
      <c r="J112" s="434">
        <f t="shared" si="13"/>
        <v>0</v>
      </c>
      <c r="K112" s="434"/>
      <c r="L112" s="434"/>
      <c r="M112" s="434"/>
      <c r="N112" s="434"/>
      <c r="O112" s="434"/>
      <c r="P112" s="434"/>
      <c r="Q112" s="436">
        <f t="shared" si="14"/>
        <v>0</v>
      </c>
    </row>
    <row r="113" spans="1:17" s="183" customFormat="1" ht="12.75" customHeight="1" x14ac:dyDescent="0.2">
      <c r="A113" s="172">
        <v>19</v>
      </c>
      <c r="B113" s="121" t="s">
        <v>1703</v>
      </c>
      <c r="C113" s="121"/>
      <c r="D113" s="121"/>
      <c r="E113" s="457">
        <f>SUM(E114:E118)</f>
        <v>0</v>
      </c>
      <c r="F113" s="457">
        <f>SUM(F114:F118)</f>
        <v>0</v>
      </c>
      <c r="G113" s="457">
        <f>SUM(G114:G118)</f>
        <v>0</v>
      </c>
      <c r="H113" s="457">
        <f>SUM(H114:H118)</f>
        <v>0</v>
      </c>
      <c r="I113" s="457">
        <f>SUM(I114:I118)</f>
        <v>0</v>
      </c>
      <c r="J113" s="434">
        <f t="shared" si="13"/>
        <v>0</v>
      </c>
      <c r="K113" s="457">
        <f t="shared" ref="K113:P113" si="22">SUM(K114:K118)</f>
        <v>0</v>
      </c>
      <c r="L113" s="457">
        <f t="shared" si="22"/>
        <v>0</v>
      </c>
      <c r="M113" s="457">
        <f t="shared" si="22"/>
        <v>0</v>
      </c>
      <c r="N113" s="457">
        <f t="shared" si="22"/>
        <v>0</v>
      </c>
      <c r="O113" s="457">
        <f t="shared" si="22"/>
        <v>0</v>
      </c>
      <c r="P113" s="457">
        <f t="shared" si="22"/>
        <v>0</v>
      </c>
      <c r="Q113" s="436">
        <f t="shared" si="14"/>
        <v>0</v>
      </c>
    </row>
    <row r="114" spans="1:17" ht="12.75" customHeight="1" x14ac:dyDescent="0.2">
      <c r="A114" s="172"/>
      <c r="B114" s="121" t="s">
        <v>248</v>
      </c>
      <c r="C114" s="121" t="s">
        <v>1196</v>
      </c>
      <c r="D114" s="121"/>
      <c r="E114" s="434"/>
      <c r="F114" s="434"/>
      <c r="G114" s="434"/>
      <c r="H114" s="434"/>
      <c r="I114" s="434"/>
      <c r="J114" s="434">
        <f t="shared" si="13"/>
        <v>0</v>
      </c>
      <c r="K114" s="434"/>
      <c r="L114" s="434"/>
      <c r="M114" s="434"/>
      <c r="N114" s="434"/>
      <c r="O114" s="434"/>
      <c r="P114" s="434"/>
      <c r="Q114" s="436">
        <f t="shared" si="14"/>
        <v>0</v>
      </c>
    </row>
    <row r="115" spans="1:17" ht="12.75" customHeight="1" x14ac:dyDescent="0.2">
      <c r="A115" s="172"/>
      <c r="B115" s="121" t="s">
        <v>249</v>
      </c>
      <c r="C115" s="121" t="s">
        <v>1197</v>
      </c>
      <c r="D115" s="121"/>
      <c r="E115" s="434"/>
      <c r="F115" s="434"/>
      <c r="G115" s="434"/>
      <c r="H115" s="434"/>
      <c r="I115" s="434"/>
      <c r="J115" s="434">
        <f t="shared" si="13"/>
        <v>0</v>
      </c>
      <c r="K115" s="434"/>
      <c r="L115" s="434"/>
      <c r="M115" s="434"/>
      <c r="N115" s="434"/>
      <c r="O115" s="434"/>
      <c r="P115" s="434"/>
      <c r="Q115" s="436">
        <f t="shared" si="14"/>
        <v>0</v>
      </c>
    </row>
    <row r="116" spans="1:17" ht="12.75" customHeight="1" x14ac:dyDescent="0.2">
      <c r="A116" s="172"/>
      <c r="B116" s="121" t="s">
        <v>250</v>
      </c>
      <c r="C116" s="121" t="s">
        <v>1198</v>
      </c>
      <c r="D116" s="121"/>
      <c r="E116" s="434"/>
      <c r="F116" s="434"/>
      <c r="G116" s="434"/>
      <c r="H116" s="434"/>
      <c r="I116" s="434"/>
      <c r="J116" s="434">
        <f t="shared" si="13"/>
        <v>0</v>
      </c>
      <c r="K116" s="434"/>
      <c r="L116" s="434"/>
      <c r="M116" s="434"/>
      <c r="N116" s="434"/>
      <c r="O116" s="434"/>
      <c r="P116" s="434"/>
      <c r="Q116" s="436">
        <f t="shared" si="14"/>
        <v>0</v>
      </c>
    </row>
    <row r="117" spans="1:17" ht="12.75" customHeight="1" x14ac:dyDescent="0.2">
      <c r="A117" s="172"/>
      <c r="B117" s="121" t="s">
        <v>456</v>
      </c>
      <c r="C117" s="121" t="s">
        <v>1199</v>
      </c>
      <c r="D117" s="121"/>
      <c r="E117" s="434"/>
      <c r="F117" s="434"/>
      <c r="G117" s="434"/>
      <c r="H117" s="434"/>
      <c r="I117" s="434"/>
      <c r="J117" s="434">
        <f t="shared" si="13"/>
        <v>0</v>
      </c>
      <c r="K117" s="434"/>
      <c r="L117" s="434"/>
      <c r="M117" s="434"/>
      <c r="N117" s="434"/>
      <c r="O117" s="434"/>
      <c r="P117" s="434"/>
      <c r="Q117" s="436">
        <f t="shared" si="14"/>
        <v>0</v>
      </c>
    </row>
    <row r="118" spans="1:17" ht="12.75" customHeight="1" x14ac:dyDescent="0.2">
      <c r="A118" s="172"/>
      <c r="B118" s="121" t="s">
        <v>457</v>
      </c>
      <c r="C118" s="121" t="s">
        <v>1200</v>
      </c>
      <c r="D118" s="121"/>
      <c r="E118" s="434"/>
      <c r="F118" s="434"/>
      <c r="G118" s="434"/>
      <c r="H118" s="434"/>
      <c r="I118" s="434"/>
      <c r="J118" s="434">
        <f t="shared" si="13"/>
        <v>0</v>
      </c>
      <c r="K118" s="434"/>
      <c r="L118" s="434"/>
      <c r="M118" s="434"/>
      <c r="N118" s="434"/>
      <c r="O118" s="434"/>
      <c r="P118" s="434"/>
      <c r="Q118" s="436">
        <f t="shared" si="14"/>
        <v>0</v>
      </c>
    </row>
    <row r="119" spans="1:17" ht="12.75" customHeight="1" x14ac:dyDescent="0.2">
      <c r="A119" s="172">
        <v>20</v>
      </c>
      <c r="B119" s="121" t="s">
        <v>1704</v>
      </c>
      <c r="C119" s="121"/>
      <c r="D119" s="121"/>
      <c r="E119" s="457"/>
      <c r="F119" s="434"/>
      <c r="G119" s="434"/>
      <c r="H119" s="434"/>
      <c r="I119" s="457"/>
      <c r="J119" s="434">
        <f t="shared" si="13"/>
        <v>0</v>
      </c>
      <c r="K119" s="434"/>
      <c r="L119" s="434"/>
      <c r="M119" s="434"/>
      <c r="N119" s="434"/>
      <c r="O119" s="434"/>
      <c r="P119" s="434"/>
      <c r="Q119" s="436">
        <f t="shared" si="14"/>
        <v>0</v>
      </c>
    </row>
    <row r="120" spans="1:17" ht="12.75" customHeight="1" x14ac:dyDescent="0.2">
      <c r="A120" s="172">
        <v>21</v>
      </c>
      <c r="B120" s="121" t="s">
        <v>1705</v>
      </c>
      <c r="C120" s="121"/>
      <c r="D120" s="121"/>
      <c r="E120" s="434"/>
      <c r="F120" s="434"/>
      <c r="G120" s="434"/>
      <c r="H120" s="434"/>
      <c r="I120" s="457"/>
      <c r="J120" s="434">
        <f t="shared" si="13"/>
        <v>0</v>
      </c>
      <c r="K120" s="434"/>
      <c r="L120" s="434"/>
      <c r="M120" s="434"/>
      <c r="N120" s="434"/>
      <c r="O120" s="434"/>
      <c r="P120" s="434"/>
      <c r="Q120" s="436">
        <f t="shared" si="14"/>
        <v>0</v>
      </c>
    </row>
    <row r="121" spans="1:17" ht="12.75" customHeight="1" x14ac:dyDescent="0.2">
      <c r="A121" s="172">
        <v>22</v>
      </c>
      <c r="B121" s="121" t="s">
        <v>1706</v>
      </c>
      <c r="C121" s="121"/>
      <c r="D121" s="121"/>
      <c r="E121" s="434"/>
      <c r="F121" s="434"/>
      <c r="G121" s="434"/>
      <c r="H121" s="434"/>
      <c r="I121" s="457"/>
      <c r="J121" s="434">
        <f t="shared" si="13"/>
        <v>0</v>
      </c>
      <c r="K121" s="434"/>
      <c r="L121" s="434"/>
      <c r="M121" s="434"/>
      <c r="N121" s="434"/>
      <c r="O121" s="434"/>
      <c r="P121" s="434"/>
      <c r="Q121" s="436">
        <f t="shared" si="14"/>
        <v>0</v>
      </c>
    </row>
    <row r="122" spans="1:17" ht="12.75" customHeight="1" x14ac:dyDescent="0.2">
      <c r="A122" s="172">
        <v>23</v>
      </c>
      <c r="B122" s="121" t="s">
        <v>1707</v>
      </c>
      <c r="C122" s="121"/>
      <c r="D122" s="121"/>
      <c r="E122" s="434"/>
      <c r="F122" s="434"/>
      <c r="G122" s="434"/>
      <c r="H122" s="434"/>
      <c r="I122" s="457"/>
      <c r="J122" s="434">
        <f t="shared" si="13"/>
        <v>0</v>
      </c>
      <c r="K122" s="434"/>
      <c r="L122" s="434"/>
      <c r="M122" s="434"/>
      <c r="N122" s="434"/>
      <c r="O122" s="434"/>
      <c r="P122" s="434"/>
      <c r="Q122" s="436">
        <f t="shared" si="14"/>
        <v>0</v>
      </c>
    </row>
    <row r="123" spans="1:17" s="183" customFormat="1" ht="12.75" customHeight="1" x14ac:dyDescent="0.2">
      <c r="A123" s="172">
        <v>24</v>
      </c>
      <c r="B123" s="121" t="s">
        <v>1708</v>
      </c>
      <c r="C123" s="121"/>
      <c r="D123" s="121"/>
      <c r="E123" s="457"/>
      <c r="F123" s="457"/>
      <c r="G123" s="457"/>
      <c r="H123" s="457"/>
      <c r="I123" s="457"/>
      <c r="J123" s="434">
        <f>F123-G123-H123-I123</f>
        <v>0</v>
      </c>
      <c r="K123" s="457"/>
      <c r="L123" s="457"/>
      <c r="M123" s="457"/>
      <c r="N123" s="457"/>
      <c r="O123" s="457"/>
      <c r="P123" s="457"/>
      <c r="Q123" s="436">
        <f>J123+K123+L123+M123-N123-O123-P123</f>
        <v>0</v>
      </c>
    </row>
    <row r="124" spans="1:17" ht="12.75" customHeight="1" thickBot="1" x14ac:dyDescent="0.25">
      <c r="A124" s="172"/>
      <c r="B124" s="178"/>
      <c r="C124" s="121"/>
      <c r="D124" s="178"/>
      <c r="E124" s="429"/>
      <c r="F124" s="429"/>
      <c r="G124" s="429"/>
      <c r="H124" s="429"/>
      <c r="I124" s="429"/>
      <c r="J124" s="425"/>
      <c r="K124" s="429"/>
      <c r="L124" s="429"/>
      <c r="M124" s="429"/>
      <c r="N124" s="429"/>
      <c r="O124" s="429"/>
      <c r="P124" s="429"/>
      <c r="Q124" s="426"/>
    </row>
    <row r="125" spans="1:17" ht="12.75" customHeight="1" thickBot="1" x14ac:dyDescent="0.25">
      <c r="A125" s="492"/>
      <c r="B125" s="178" t="s">
        <v>1710</v>
      </c>
      <c r="C125" s="178"/>
      <c r="D125" s="178"/>
      <c r="E125" s="459">
        <f>E101+E102+E103+E113+E123+E107+E104+E119+E120+E121+E122</f>
        <v>0</v>
      </c>
      <c r="F125" s="459">
        <f>F101+F102+F103+F113+F123+F107+F104+F119+F120+F121+F122</f>
        <v>0</v>
      </c>
      <c r="G125" s="459">
        <f>G101+G102+G103+G113+G123+G107+G104+G119+G120+G121+G122</f>
        <v>0</v>
      </c>
      <c r="H125" s="459">
        <f>H101+H102+H103+H113+H123+H107+H104+H119+H120+H121+H122</f>
        <v>0</v>
      </c>
      <c r="I125" s="459">
        <f>I101+I102+I103+I113+I123+I107+I104+I119+I120+I121+I122</f>
        <v>0</v>
      </c>
      <c r="J125" s="472">
        <f>F125-G125-H125-I125</f>
        <v>0</v>
      </c>
      <c r="K125" s="459">
        <f t="shared" ref="K125:P125" si="23">K101+K102+K103+K113+K123+K107+K104+K119+K120+K121+K122</f>
        <v>0</v>
      </c>
      <c r="L125" s="459">
        <f t="shared" si="23"/>
        <v>0</v>
      </c>
      <c r="M125" s="459">
        <f t="shared" si="23"/>
        <v>0</v>
      </c>
      <c r="N125" s="459">
        <f t="shared" si="23"/>
        <v>0</v>
      </c>
      <c r="O125" s="459">
        <f t="shared" si="23"/>
        <v>0</v>
      </c>
      <c r="P125" s="459">
        <f t="shared" si="23"/>
        <v>0</v>
      </c>
      <c r="Q125" s="473">
        <f>J125+K125+L125+M125-N125-O125-P125</f>
        <v>0</v>
      </c>
    </row>
    <row r="126" spans="1:17" ht="12.75" customHeight="1" x14ac:dyDescent="0.2">
      <c r="A126" s="172"/>
      <c r="B126" s="121"/>
      <c r="C126" s="121"/>
      <c r="D126" s="178"/>
      <c r="E126" s="413"/>
      <c r="F126" s="413"/>
      <c r="G126" s="413"/>
      <c r="H126" s="413"/>
      <c r="I126" s="413"/>
      <c r="J126" s="413"/>
      <c r="K126" s="413"/>
      <c r="L126" s="413"/>
      <c r="M126" s="413"/>
      <c r="N126" s="413"/>
      <c r="O126" s="413"/>
      <c r="P126" s="413"/>
      <c r="Q126" s="416"/>
    </row>
    <row r="127" spans="1:17" ht="12.75" customHeight="1" thickBot="1" x14ac:dyDescent="0.25">
      <c r="A127" s="279"/>
      <c r="B127" s="170"/>
      <c r="C127" s="170"/>
      <c r="D127" s="265"/>
      <c r="E127" s="465"/>
      <c r="F127" s="465"/>
      <c r="G127" s="465"/>
      <c r="H127" s="465"/>
      <c r="I127" s="465"/>
      <c r="J127" s="465"/>
      <c r="K127" s="465"/>
      <c r="L127" s="465"/>
      <c r="M127" s="465"/>
      <c r="N127" s="465"/>
      <c r="O127" s="465"/>
      <c r="P127" s="465"/>
      <c r="Q127" s="474"/>
    </row>
    <row r="128" spans="1:17" s="183" customFormat="1" ht="12.75" customHeight="1" x14ac:dyDescent="0.2">
      <c r="A128" s="658" t="s">
        <v>251</v>
      </c>
      <c r="B128" s="642"/>
      <c r="C128" s="642"/>
      <c r="D128" s="642"/>
      <c r="E128" s="654">
        <f t="shared" ref="E128:Q128" si="24">E123+E113+E103+E102+E101+E76+E47+E43+E38+E27+E26+E25+E21+E20+E19+E18+E13+E107+E104+E119+E120+E121+E122+E31</f>
        <v>0</v>
      </c>
      <c r="F128" s="654">
        <f t="shared" si="24"/>
        <v>0</v>
      </c>
      <c r="G128" s="654">
        <f t="shared" si="24"/>
        <v>0</v>
      </c>
      <c r="H128" s="654">
        <f t="shared" si="24"/>
        <v>0</v>
      </c>
      <c r="I128" s="654">
        <f t="shared" si="24"/>
        <v>0</v>
      </c>
      <c r="J128" s="654">
        <f t="shared" si="24"/>
        <v>0</v>
      </c>
      <c r="K128" s="654">
        <f t="shared" si="24"/>
        <v>0</v>
      </c>
      <c r="L128" s="654">
        <f t="shared" si="24"/>
        <v>0</v>
      </c>
      <c r="M128" s="654">
        <f t="shared" si="24"/>
        <v>0</v>
      </c>
      <c r="N128" s="654">
        <f t="shared" si="24"/>
        <v>0</v>
      </c>
      <c r="O128" s="654">
        <f t="shared" si="24"/>
        <v>0</v>
      </c>
      <c r="P128" s="654">
        <f t="shared" si="24"/>
        <v>0</v>
      </c>
      <c r="Q128" s="659">
        <f t="shared" si="24"/>
        <v>0</v>
      </c>
    </row>
    <row r="129" spans="1:17" s="183" customFormat="1" ht="12.75" customHeight="1" x14ac:dyDescent="0.2">
      <c r="A129" s="657" t="s">
        <v>2034</v>
      </c>
      <c r="B129" s="641"/>
      <c r="C129" s="641"/>
      <c r="D129" s="641"/>
      <c r="E129" s="653"/>
      <c r="F129" s="653"/>
      <c r="G129" s="653"/>
      <c r="H129" s="653"/>
      <c r="I129" s="653"/>
      <c r="J129" s="653"/>
      <c r="K129" s="653"/>
      <c r="L129" s="653"/>
      <c r="M129" s="653"/>
      <c r="N129" s="653"/>
      <c r="O129" s="653"/>
      <c r="P129" s="653"/>
      <c r="Q129" s="660"/>
    </row>
    <row r="130" spans="1:17" s="183" customFormat="1" ht="12.75" customHeight="1" x14ac:dyDescent="0.2">
      <c r="A130" s="657"/>
      <c r="B130" s="641" t="s">
        <v>248</v>
      </c>
      <c r="C130" s="641" t="s">
        <v>2033</v>
      </c>
      <c r="D130" s="641"/>
      <c r="E130" s="653"/>
      <c r="F130" s="653"/>
      <c r="G130" s="653"/>
      <c r="H130" s="653"/>
      <c r="I130" s="653"/>
      <c r="J130" s="653">
        <f>F130-G130-H130-I130</f>
        <v>0</v>
      </c>
      <c r="K130" s="653"/>
      <c r="L130" s="653"/>
      <c r="M130" s="653"/>
      <c r="N130" s="653"/>
      <c r="O130" s="653"/>
      <c r="P130" s="653"/>
      <c r="Q130" s="660">
        <f>J130+K130+L130+M130-N130-O130-P130</f>
        <v>0</v>
      </c>
    </row>
    <row r="131" spans="1:17" s="183" customFormat="1" ht="12.75" customHeight="1" thickBot="1" x14ac:dyDescent="0.25">
      <c r="A131" s="657"/>
      <c r="B131" s="641" t="s">
        <v>249</v>
      </c>
      <c r="C131" s="641" t="s">
        <v>2060</v>
      </c>
      <c r="D131" s="641"/>
      <c r="E131" s="653"/>
      <c r="F131" s="653"/>
      <c r="G131" s="653"/>
      <c r="H131" s="653"/>
      <c r="I131" s="653"/>
      <c r="J131" s="653">
        <f>F131-G131-H131-I131</f>
        <v>0</v>
      </c>
      <c r="K131" s="653"/>
      <c r="L131" s="653"/>
      <c r="M131" s="653"/>
      <c r="N131" s="653"/>
      <c r="O131" s="653"/>
      <c r="P131" s="653"/>
      <c r="Q131" s="660">
        <f>J131+K131+L131+M131-N131-O131-P131</f>
        <v>0</v>
      </c>
    </row>
    <row r="132" spans="1:17" s="183" customFormat="1" ht="12.75" customHeight="1" thickBot="1" x14ac:dyDescent="0.25">
      <c r="A132" s="656" t="s">
        <v>2030</v>
      </c>
      <c r="B132" s="428"/>
      <c r="C132" s="428"/>
      <c r="D132" s="428"/>
      <c r="E132" s="467">
        <f>SUM(E128:E131)</f>
        <v>0</v>
      </c>
      <c r="F132" s="467">
        <f t="shared" ref="F132:P132" si="25">SUM(F128:F131)</f>
        <v>0</v>
      </c>
      <c r="G132" s="467">
        <f t="shared" si="25"/>
        <v>0</v>
      </c>
      <c r="H132" s="467">
        <f t="shared" si="25"/>
        <v>0</v>
      </c>
      <c r="I132" s="467">
        <f t="shared" si="25"/>
        <v>0</v>
      </c>
      <c r="J132" s="467">
        <f t="shared" si="25"/>
        <v>0</v>
      </c>
      <c r="K132" s="467">
        <f t="shared" si="25"/>
        <v>0</v>
      </c>
      <c r="L132" s="467">
        <f t="shared" si="25"/>
        <v>0</v>
      </c>
      <c r="M132" s="467">
        <f t="shared" si="25"/>
        <v>0</v>
      </c>
      <c r="N132" s="467">
        <f t="shared" si="25"/>
        <v>0</v>
      </c>
      <c r="O132" s="467">
        <f t="shared" si="25"/>
        <v>0</v>
      </c>
      <c r="P132" s="467">
        <f t="shared" si="25"/>
        <v>0</v>
      </c>
      <c r="Q132" s="661">
        <f>SUM(Q128:Q131)</f>
        <v>0</v>
      </c>
    </row>
    <row r="133" spans="1:17" ht="12.75" customHeight="1" x14ac:dyDescent="0.2">
      <c r="A133" s="171"/>
      <c r="B133" s="64"/>
      <c r="C133" s="64"/>
      <c r="D133" s="64"/>
      <c r="E133" s="446"/>
      <c r="F133" s="64"/>
      <c r="G133" s="64"/>
      <c r="H133" s="64"/>
      <c r="I133" s="64"/>
      <c r="J133" s="64"/>
      <c r="K133" s="64"/>
      <c r="L133" s="64"/>
      <c r="M133" s="64"/>
      <c r="N133" s="64"/>
      <c r="O133" s="64"/>
      <c r="P133" s="64"/>
      <c r="Q133" s="64"/>
    </row>
    <row r="135" spans="1:17" ht="12.75" customHeight="1" x14ac:dyDescent="0.2">
      <c r="F135" s="185"/>
    </row>
  </sheetData>
  <protectedRanges>
    <protectedRange sqref="F3:G4" name="Range20_2_1_1_1"/>
    <protectedRange sqref="K37:P37 K14:P28 E14:I28 E37:I37" name="Range1_1_1_1"/>
    <protectedRange sqref="K39:P42 E49:I54 E56:I61 E63:I68 E70:I75 E78:I83 E85:I90 E92:I97 K92:P97 K49:P54 K56:P61 K63:P68 K70:P75 K78:P83 K85:P90 E39:I42" name="Range2_1_1_1"/>
    <protectedRange sqref="E98:I98 K98:P98 K69:P69 K62:P62 K55:P55 E76:I77 E91:I91 E84:I84 E69:I69 E62:I62 E55:I55 K76:P77 K91:P91 K84:P84 K44:P48 E44:I48" name="Range3_1_1_1"/>
    <protectedRange sqref="E100:I100 K100:P100" name="Range4_1_1_1_1"/>
    <protectedRange password="CE2C" sqref="E113:I113 K113:P113" name="Range6_1_1_1_1_1"/>
    <protectedRange sqref="E119 E123:I123 I119:I122 K123:P123 E101:I112 K101:P112" name="Range13_1_1_1_1_1"/>
    <protectedRange sqref="F119:H119 E120:H122 K114:P122 E114:I118" name="Range14_1_1_1_1_1"/>
  </protectedRanges>
  <mergeCells count="14">
    <mergeCell ref="A2:Q2"/>
    <mergeCell ref="A4:Q4"/>
    <mergeCell ref="H9:I9"/>
    <mergeCell ref="K7:M8"/>
    <mergeCell ref="N7:P8"/>
    <mergeCell ref="L9:M9"/>
    <mergeCell ref="O9:P9"/>
    <mergeCell ref="Q7:Q10"/>
    <mergeCell ref="J7:J10"/>
    <mergeCell ref="A11:D11"/>
    <mergeCell ref="G7:I8"/>
    <mergeCell ref="F7:F10"/>
    <mergeCell ref="E7:E10"/>
    <mergeCell ref="A7:D10"/>
  </mergeCells>
  <pageMargins left="0.5" right="0.5" top="1" bottom="0.5" header="0.2" footer="0.1"/>
  <pageSetup paperSize="5" scale="62" fitToHeight="0" orientation="landscape" r:id="rId1"/>
  <headerFooter>
    <oddFooter>&amp;R&amp;"Arial,Bold"&amp;10Page 16</oddFooter>
  </headerFooter>
  <rowBreaks count="2" manualBreakCount="2">
    <brk id="61" max="16" man="1"/>
    <brk id="112" max="16"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4" tint="0.39997558519241921"/>
    <pageSetUpPr fitToPage="1"/>
  </sheetPr>
  <dimension ref="A1:AD2073"/>
  <sheetViews>
    <sheetView showGridLines="0" zoomScale="85" zoomScaleNormal="85" workbookViewId="0">
      <selection activeCell="A3" sqref="A3"/>
    </sheetView>
  </sheetViews>
  <sheetFormatPr defaultRowHeight="12.75" customHeight="1" x14ac:dyDescent="0.2"/>
  <cols>
    <col min="1" max="1" width="32.140625" style="3" customWidth="1"/>
    <col min="2" max="2" width="14.28515625" style="3" customWidth="1"/>
    <col min="3" max="5" width="19.28515625" style="3" customWidth="1"/>
    <col min="6" max="6" width="14.28515625" style="3" customWidth="1"/>
    <col min="7" max="9" width="19.28515625" style="3" customWidth="1"/>
    <col min="10" max="10" width="14.28515625" style="3" customWidth="1"/>
    <col min="11" max="13" width="19.28515625" style="3" customWidth="1"/>
    <col min="14" max="14" width="14.28515625" style="3" customWidth="1"/>
    <col min="15" max="17" width="19.28515625" style="3" customWidth="1"/>
    <col min="18" max="18" width="14.28515625" style="3" customWidth="1"/>
    <col min="19" max="21" width="19.28515625" style="3" customWidth="1"/>
    <col min="22" max="22" width="14.28515625" style="3" customWidth="1"/>
    <col min="23" max="25" width="19.28515625" style="3" customWidth="1"/>
    <col min="26" max="26" width="17.140625" style="3" customWidth="1"/>
    <col min="27" max="29" width="21.7109375" style="3" customWidth="1"/>
    <col min="30" max="30" width="5.5703125" style="3" customWidth="1"/>
    <col min="31" max="31" width="13.85546875" style="3" bestFit="1" customWidth="1"/>
    <col min="32" max="32" width="16.42578125" style="3" bestFit="1" customWidth="1"/>
    <col min="33" max="16384" width="9.140625" style="3"/>
  </cols>
  <sheetData>
    <row r="1" spans="1:30" s="180" customFormat="1" ht="14.1" customHeight="1" x14ac:dyDescent="0.25">
      <c r="A1" s="522"/>
      <c r="B1" s="522"/>
      <c r="C1" s="522"/>
      <c r="D1" s="522"/>
      <c r="E1" s="522"/>
      <c r="F1" s="522"/>
      <c r="G1" s="522"/>
      <c r="H1" s="522"/>
      <c r="I1" s="522"/>
      <c r="J1" s="522"/>
      <c r="K1" s="522"/>
      <c r="L1" s="522"/>
      <c r="M1" s="522"/>
      <c r="N1" s="522"/>
      <c r="O1" s="522"/>
      <c r="P1" s="522"/>
      <c r="Q1" s="522"/>
      <c r="R1" s="522"/>
      <c r="S1" s="522"/>
      <c r="T1" s="522"/>
      <c r="U1" s="522"/>
      <c r="V1" s="522"/>
      <c r="W1" s="522"/>
      <c r="X1" s="522"/>
      <c r="Y1" s="522"/>
      <c r="Z1" s="522"/>
      <c r="AA1" s="522"/>
      <c r="AB1" s="522"/>
      <c r="AC1" s="522"/>
    </row>
    <row r="2" spans="1:30" s="180" customFormat="1" ht="15.75" x14ac:dyDescent="0.25">
      <c r="A2" s="3780" t="s">
        <v>348</v>
      </c>
      <c r="B2" s="3780"/>
      <c r="C2" s="3780"/>
      <c r="D2" s="3780"/>
      <c r="E2" s="3780"/>
      <c r="F2" s="3780"/>
      <c r="G2" s="3780"/>
      <c r="H2" s="3780"/>
      <c r="I2" s="3780"/>
      <c r="J2" s="3780"/>
      <c r="K2" s="3780"/>
      <c r="L2" s="3780"/>
      <c r="M2" s="3780"/>
      <c r="N2" s="3780"/>
      <c r="O2" s="3780"/>
      <c r="P2" s="3780"/>
      <c r="Q2" s="3780"/>
      <c r="R2" s="3780"/>
      <c r="S2" s="3780"/>
      <c r="T2" s="3780"/>
      <c r="U2" s="3780"/>
      <c r="V2" s="3780"/>
      <c r="W2" s="3780"/>
      <c r="X2" s="3780"/>
      <c r="Y2" s="3780"/>
      <c r="Z2" s="3780"/>
      <c r="AA2" s="3780"/>
      <c r="AB2" s="3780"/>
      <c r="AC2" s="3780"/>
    </row>
    <row r="3" spans="1:30" s="180" customFormat="1" ht="14.1" customHeight="1" x14ac:dyDescent="0.25">
      <c r="A3" s="523"/>
      <c r="B3" s="523"/>
      <c r="C3" s="523"/>
      <c r="D3" s="523"/>
      <c r="E3" s="523"/>
      <c r="F3" s="523"/>
      <c r="G3" s="523"/>
      <c r="H3" s="523"/>
      <c r="I3" s="523"/>
      <c r="J3" s="523"/>
      <c r="K3" s="523"/>
      <c r="L3" s="523"/>
      <c r="M3" s="523"/>
      <c r="N3" s="523"/>
      <c r="O3" s="523"/>
      <c r="P3" s="523"/>
      <c r="Q3" s="523"/>
      <c r="R3" s="523"/>
      <c r="S3" s="523"/>
      <c r="T3" s="523"/>
      <c r="U3" s="523"/>
      <c r="V3" s="523"/>
      <c r="W3" s="523"/>
      <c r="X3" s="523"/>
      <c r="Y3" s="523"/>
      <c r="Z3" s="523"/>
      <c r="AA3" s="523"/>
      <c r="AB3" s="523"/>
      <c r="AC3" s="523"/>
    </row>
    <row r="4" spans="1:30" s="180" customFormat="1" ht="14.1" customHeight="1" x14ac:dyDescent="0.25">
      <c r="A4" s="3781" t="s">
        <v>1259</v>
      </c>
      <c r="B4" s="3781"/>
      <c r="C4" s="3781"/>
      <c r="D4" s="3781"/>
      <c r="E4" s="3781"/>
      <c r="F4" s="3781"/>
      <c r="G4" s="3781"/>
      <c r="H4" s="3781"/>
      <c r="I4" s="3781"/>
      <c r="J4" s="3781"/>
      <c r="K4" s="3781"/>
      <c r="L4" s="3781"/>
      <c r="M4" s="3781"/>
      <c r="N4" s="3781"/>
      <c r="O4" s="3781"/>
      <c r="P4" s="3781"/>
      <c r="Q4" s="3781"/>
      <c r="R4" s="3781"/>
      <c r="S4" s="3781"/>
      <c r="T4" s="3781"/>
      <c r="U4" s="3781"/>
      <c r="V4" s="3781"/>
      <c r="W4" s="3781"/>
      <c r="X4" s="3781"/>
      <c r="Y4" s="3781"/>
      <c r="Z4" s="3781"/>
      <c r="AA4" s="3781"/>
      <c r="AB4" s="3781"/>
      <c r="AC4" s="3781"/>
    </row>
    <row r="5" spans="1:30" s="180" customFormat="1" ht="14.1" customHeight="1" x14ac:dyDescent="0.25">
      <c r="A5" s="521"/>
      <c r="B5" s="521"/>
      <c r="C5" s="521"/>
      <c r="D5" s="521"/>
      <c r="E5" s="521"/>
      <c r="F5" s="521"/>
      <c r="G5" s="521"/>
      <c r="H5" s="521"/>
      <c r="I5" s="521"/>
      <c r="J5" s="521"/>
      <c r="K5" s="521"/>
      <c r="L5" s="521"/>
      <c r="M5" s="521"/>
      <c r="N5" s="521"/>
      <c r="O5" s="521"/>
      <c r="P5" s="521"/>
      <c r="Q5" s="521"/>
      <c r="R5" s="521"/>
      <c r="S5" s="521"/>
      <c r="T5" s="521"/>
      <c r="U5" s="521"/>
      <c r="V5" s="521"/>
      <c r="W5" s="521"/>
      <c r="X5" s="521"/>
      <c r="Y5" s="521"/>
      <c r="Z5" s="521"/>
      <c r="AA5" s="521"/>
      <c r="AB5" s="521"/>
      <c r="AC5" s="521"/>
    </row>
    <row r="6" spans="1:30" s="180" customFormat="1" ht="14.1" customHeight="1" thickBot="1" x14ac:dyDescent="0.3">
      <c r="A6" s="521"/>
      <c r="B6" s="521"/>
      <c r="C6" s="521"/>
      <c r="D6" s="521"/>
      <c r="E6" s="521"/>
      <c r="F6" s="521"/>
      <c r="G6" s="521"/>
      <c r="H6" s="521"/>
      <c r="I6" s="521"/>
      <c r="J6" s="521"/>
      <c r="K6" s="521"/>
      <c r="L6" s="521"/>
      <c r="M6" s="521"/>
      <c r="N6" s="521"/>
      <c r="O6" s="521"/>
      <c r="P6" s="521"/>
      <c r="Q6" s="521"/>
      <c r="R6" s="521"/>
      <c r="S6" s="521"/>
      <c r="T6" s="521"/>
      <c r="U6" s="521"/>
      <c r="V6" s="521"/>
      <c r="W6" s="521"/>
      <c r="X6" s="521"/>
      <c r="Y6" s="521"/>
      <c r="Z6" s="521"/>
      <c r="AA6" s="521"/>
      <c r="AB6" s="521"/>
      <c r="AC6" s="521"/>
    </row>
    <row r="7" spans="1:30" s="1" customFormat="1" ht="12.75" customHeight="1" x14ac:dyDescent="0.2">
      <c r="A7" s="3782" t="s">
        <v>1048</v>
      </c>
      <c r="B7" s="3785" t="s">
        <v>1207</v>
      </c>
      <c r="C7" s="3786"/>
      <c r="D7" s="3786"/>
      <c r="E7" s="3786"/>
      <c r="F7" s="3786" t="s">
        <v>289</v>
      </c>
      <c r="G7" s="3786"/>
      <c r="H7" s="3786"/>
      <c r="I7" s="3787"/>
      <c r="J7" s="3785" t="s">
        <v>290</v>
      </c>
      <c r="K7" s="3786"/>
      <c r="L7" s="3786"/>
      <c r="M7" s="3786"/>
      <c r="N7" s="3786" t="s">
        <v>291</v>
      </c>
      <c r="O7" s="3786"/>
      <c r="P7" s="3786"/>
      <c r="Q7" s="3787"/>
      <c r="R7" s="3785" t="s">
        <v>292</v>
      </c>
      <c r="S7" s="3786"/>
      <c r="T7" s="3786"/>
      <c r="U7" s="3786"/>
      <c r="V7" s="3786" t="s">
        <v>293</v>
      </c>
      <c r="W7" s="3786"/>
      <c r="X7" s="3786"/>
      <c r="Y7" s="3787"/>
      <c r="Z7" s="3785" t="s">
        <v>213</v>
      </c>
      <c r="AA7" s="3786"/>
      <c r="AB7" s="3786"/>
      <c r="AC7" s="3788"/>
    </row>
    <row r="8" spans="1:30" s="1" customFormat="1" ht="12.75" customHeight="1" x14ac:dyDescent="0.2">
      <c r="A8" s="3783"/>
      <c r="B8" s="3789" t="s">
        <v>1208</v>
      </c>
      <c r="C8" s="3515" t="s">
        <v>389</v>
      </c>
      <c r="D8" s="3515" t="s">
        <v>390</v>
      </c>
      <c r="E8" s="3515" t="s">
        <v>1209</v>
      </c>
      <c r="F8" s="3515" t="s">
        <v>1208</v>
      </c>
      <c r="G8" s="3515" t="s">
        <v>389</v>
      </c>
      <c r="H8" s="3515" t="s">
        <v>390</v>
      </c>
      <c r="I8" s="3791" t="s">
        <v>1209</v>
      </c>
      <c r="J8" s="3789" t="s">
        <v>1208</v>
      </c>
      <c r="K8" s="3515" t="s">
        <v>389</v>
      </c>
      <c r="L8" s="3515" t="s">
        <v>390</v>
      </c>
      <c r="M8" s="3515" t="s">
        <v>1209</v>
      </c>
      <c r="N8" s="3515" t="s">
        <v>1208</v>
      </c>
      <c r="O8" s="3515" t="s">
        <v>389</v>
      </c>
      <c r="P8" s="3515" t="s">
        <v>390</v>
      </c>
      <c r="Q8" s="3791" t="s">
        <v>1209</v>
      </c>
      <c r="R8" s="3789" t="s">
        <v>1208</v>
      </c>
      <c r="S8" s="3515" t="s">
        <v>389</v>
      </c>
      <c r="T8" s="3515" t="s">
        <v>390</v>
      </c>
      <c r="U8" s="3515" t="s">
        <v>1209</v>
      </c>
      <c r="V8" s="3515" t="s">
        <v>1208</v>
      </c>
      <c r="W8" s="3515" t="s">
        <v>389</v>
      </c>
      <c r="X8" s="3515" t="s">
        <v>390</v>
      </c>
      <c r="Y8" s="3791" t="s">
        <v>1209</v>
      </c>
      <c r="Z8" s="3789" t="s">
        <v>1208</v>
      </c>
      <c r="AA8" s="3515" t="s">
        <v>389</v>
      </c>
      <c r="AB8" s="3515" t="s">
        <v>390</v>
      </c>
      <c r="AC8" s="3793" t="s">
        <v>1209</v>
      </c>
    </row>
    <row r="9" spans="1:30" s="1" customFormat="1" ht="12.75" customHeight="1" x14ac:dyDescent="0.2">
      <c r="A9" s="3783"/>
      <c r="B9" s="3789"/>
      <c r="C9" s="3515"/>
      <c r="D9" s="3515"/>
      <c r="E9" s="3515"/>
      <c r="F9" s="3515"/>
      <c r="G9" s="3515"/>
      <c r="H9" s="3515"/>
      <c r="I9" s="3791"/>
      <c r="J9" s="3789"/>
      <c r="K9" s="3515"/>
      <c r="L9" s="3515"/>
      <c r="M9" s="3515"/>
      <c r="N9" s="3515"/>
      <c r="O9" s="3515"/>
      <c r="P9" s="3515"/>
      <c r="Q9" s="3791"/>
      <c r="R9" s="3789"/>
      <c r="S9" s="3515"/>
      <c r="T9" s="3515"/>
      <c r="U9" s="3515"/>
      <c r="V9" s="3515"/>
      <c r="W9" s="3515"/>
      <c r="X9" s="3515"/>
      <c r="Y9" s="3791"/>
      <c r="Z9" s="3789"/>
      <c r="AA9" s="3515"/>
      <c r="AB9" s="3515"/>
      <c r="AC9" s="3793"/>
    </row>
    <row r="10" spans="1:30" s="1" customFormat="1" ht="12.75" customHeight="1" thickBot="1" x14ac:dyDescent="0.25">
      <c r="A10" s="3784"/>
      <c r="B10" s="3790"/>
      <c r="C10" s="3516"/>
      <c r="D10" s="3516"/>
      <c r="E10" s="3516"/>
      <c r="F10" s="3516"/>
      <c r="G10" s="3516"/>
      <c r="H10" s="3516"/>
      <c r="I10" s="3792"/>
      <c r="J10" s="3790"/>
      <c r="K10" s="3516"/>
      <c r="L10" s="3516"/>
      <c r="M10" s="3516"/>
      <c r="N10" s="3516"/>
      <c r="O10" s="3516"/>
      <c r="P10" s="3516"/>
      <c r="Q10" s="3792"/>
      <c r="R10" s="3790"/>
      <c r="S10" s="3516"/>
      <c r="T10" s="3516"/>
      <c r="U10" s="3516"/>
      <c r="V10" s="3516"/>
      <c r="W10" s="3516"/>
      <c r="X10" s="3516"/>
      <c r="Y10" s="3792"/>
      <c r="Z10" s="3790"/>
      <c r="AA10" s="3516"/>
      <c r="AB10" s="3516"/>
      <c r="AC10" s="3794"/>
    </row>
    <row r="11" spans="1:30" s="1" customFormat="1" ht="12.75" customHeight="1" x14ac:dyDescent="0.2">
      <c r="A11" s="675"/>
      <c r="B11" s="502"/>
      <c r="C11" s="499"/>
      <c r="D11" s="499"/>
      <c r="E11" s="500"/>
      <c r="F11" s="501"/>
      <c r="G11" s="499"/>
      <c r="H11" s="499"/>
      <c r="I11" s="664"/>
      <c r="J11" s="502"/>
      <c r="K11" s="499"/>
      <c r="L11" s="499"/>
      <c r="M11" s="664"/>
      <c r="N11" s="502"/>
      <c r="O11" s="499"/>
      <c r="P11" s="499"/>
      <c r="Q11" s="669"/>
      <c r="R11" s="502"/>
      <c r="S11" s="499"/>
      <c r="T11" s="499"/>
      <c r="U11" s="500"/>
      <c r="V11" s="501"/>
      <c r="W11" s="499"/>
      <c r="X11" s="499"/>
      <c r="Y11" s="669"/>
      <c r="Z11" s="502"/>
      <c r="AA11" s="499"/>
      <c r="AB11" s="499"/>
      <c r="AC11" s="670"/>
    </row>
    <row r="12" spans="1:30" s="1" customFormat="1" ht="12.75" customHeight="1" x14ac:dyDescent="0.2">
      <c r="A12" s="676" t="s">
        <v>294</v>
      </c>
      <c r="B12" s="662"/>
      <c r="C12" s="273"/>
      <c r="D12" s="273"/>
      <c r="E12" s="497"/>
      <c r="F12" s="273"/>
      <c r="G12" s="273"/>
      <c r="H12" s="273"/>
      <c r="I12" s="665"/>
      <c r="J12" s="662"/>
      <c r="K12" s="273"/>
      <c r="L12" s="273"/>
      <c r="M12" s="665"/>
      <c r="N12" s="662"/>
      <c r="O12" s="273"/>
      <c r="P12" s="273"/>
      <c r="Q12" s="665"/>
      <c r="R12" s="662"/>
      <c r="S12" s="273"/>
      <c r="T12" s="273"/>
      <c r="U12" s="497"/>
      <c r="V12" s="273"/>
      <c r="W12" s="273"/>
      <c r="X12" s="273"/>
      <c r="Y12" s="665"/>
      <c r="Z12" s="662">
        <f>V12+R12+N12+J12+F12+B12</f>
        <v>0</v>
      </c>
      <c r="AA12" s="273">
        <f>W12+S12+O12+K12+G12+C12</f>
        <v>0</v>
      </c>
      <c r="AB12" s="273">
        <f>X12+T12+P12+L12+H12+D12</f>
        <v>0</v>
      </c>
      <c r="AC12" s="671">
        <f>Y12+U12+Q12+M12+I12+E12</f>
        <v>0</v>
      </c>
      <c r="AD12" s="2"/>
    </row>
    <row r="13" spans="1:30" s="1" customFormat="1" ht="12.75" customHeight="1" x14ac:dyDescent="0.2">
      <c r="A13" s="676" t="s">
        <v>295</v>
      </c>
      <c r="B13" s="662"/>
      <c r="C13" s="273"/>
      <c r="D13" s="273"/>
      <c r="E13" s="497"/>
      <c r="F13" s="498"/>
      <c r="G13" s="273"/>
      <c r="H13" s="273"/>
      <c r="I13" s="665"/>
      <c r="J13" s="662"/>
      <c r="K13" s="273"/>
      <c r="L13" s="273"/>
      <c r="M13" s="665"/>
      <c r="N13" s="662"/>
      <c r="O13" s="273"/>
      <c r="P13" s="273"/>
      <c r="Q13" s="665"/>
      <c r="R13" s="662"/>
      <c r="S13" s="273"/>
      <c r="T13" s="273"/>
      <c r="U13" s="497"/>
      <c r="V13" s="498"/>
      <c r="W13" s="273"/>
      <c r="X13" s="273"/>
      <c r="Y13" s="665"/>
      <c r="Z13" s="118">
        <f t="shared" ref="Z13:Z27" si="0">V13+R13+N13+J13+F13+B13</f>
        <v>0</v>
      </c>
      <c r="AA13" s="278">
        <f t="shared" ref="AA13:AC26" si="1">W13+S13+O13+K13+G13+C13</f>
        <v>0</v>
      </c>
      <c r="AB13" s="278">
        <f t="shared" si="1"/>
        <v>0</v>
      </c>
      <c r="AC13" s="672">
        <f t="shared" si="1"/>
        <v>0</v>
      </c>
      <c r="AD13" s="2"/>
    </row>
    <row r="14" spans="1:30" s="1" customFormat="1" ht="12.75" customHeight="1" x14ac:dyDescent="0.2">
      <c r="A14" s="676" t="s">
        <v>296</v>
      </c>
      <c r="B14" s="662"/>
      <c r="C14" s="273"/>
      <c r="D14" s="273"/>
      <c r="E14" s="497"/>
      <c r="F14" s="498"/>
      <c r="G14" s="273"/>
      <c r="H14" s="273"/>
      <c r="I14" s="665"/>
      <c r="J14" s="662"/>
      <c r="K14" s="273"/>
      <c r="L14" s="273"/>
      <c r="M14" s="665"/>
      <c r="N14" s="662"/>
      <c r="O14" s="273"/>
      <c r="P14" s="273"/>
      <c r="Q14" s="665"/>
      <c r="R14" s="662"/>
      <c r="S14" s="273"/>
      <c r="T14" s="273"/>
      <c r="U14" s="497"/>
      <c r="V14" s="498"/>
      <c r="W14" s="273"/>
      <c r="X14" s="273"/>
      <c r="Y14" s="665"/>
      <c r="Z14" s="118">
        <f t="shared" si="0"/>
        <v>0</v>
      </c>
      <c r="AA14" s="278">
        <f t="shared" si="1"/>
        <v>0</v>
      </c>
      <c r="AB14" s="278">
        <f t="shared" si="1"/>
        <v>0</v>
      </c>
      <c r="AC14" s="672">
        <f t="shared" si="1"/>
        <v>0</v>
      </c>
      <c r="AD14" s="2"/>
    </row>
    <row r="15" spans="1:30" s="1" customFormat="1" ht="12.75" customHeight="1" x14ac:dyDescent="0.2">
      <c r="A15" s="676" t="s">
        <v>297</v>
      </c>
      <c r="B15" s="662"/>
      <c r="C15" s="273"/>
      <c r="D15" s="273"/>
      <c r="E15" s="497"/>
      <c r="F15" s="498"/>
      <c r="G15" s="273"/>
      <c r="H15" s="273"/>
      <c r="I15" s="665"/>
      <c r="J15" s="662"/>
      <c r="K15" s="273"/>
      <c r="L15" s="273"/>
      <c r="M15" s="665"/>
      <c r="N15" s="662"/>
      <c r="O15" s="273"/>
      <c r="P15" s="273"/>
      <c r="Q15" s="665"/>
      <c r="R15" s="662"/>
      <c r="S15" s="273"/>
      <c r="T15" s="273"/>
      <c r="U15" s="497"/>
      <c r="V15" s="498"/>
      <c r="W15" s="273"/>
      <c r="X15" s="273"/>
      <c r="Y15" s="665"/>
      <c r="Z15" s="118">
        <f t="shared" si="0"/>
        <v>0</v>
      </c>
      <c r="AA15" s="278">
        <f t="shared" si="1"/>
        <v>0</v>
      </c>
      <c r="AB15" s="278">
        <f t="shared" si="1"/>
        <v>0</v>
      </c>
      <c r="AC15" s="672">
        <f t="shared" si="1"/>
        <v>0</v>
      </c>
      <c r="AD15" s="2"/>
    </row>
    <row r="16" spans="1:30" s="1" customFormat="1" ht="12.75" customHeight="1" x14ac:dyDescent="0.2">
      <c r="A16" s="676" t="s">
        <v>298</v>
      </c>
      <c r="B16" s="662"/>
      <c r="C16" s="273"/>
      <c r="D16" s="273"/>
      <c r="E16" s="497"/>
      <c r="F16" s="498"/>
      <c r="G16" s="273"/>
      <c r="H16" s="273"/>
      <c r="I16" s="665"/>
      <c r="J16" s="662"/>
      <c r="K16" s="273"/>
      <c r="L16" s="273"/>
      <c r="M16" s="665"/>
      <c r="N16" s="662"/>
      <c r="O16" s="273"/>
      <c r="P16" s="273"/>
      <c r="Q16" s="665"/>
      <c r="R16" s="662"/>
      <c r="S16" s="273"/>
      <c r="T16" s="273"/>
      <c r="U16" s="497"/>
      <c r="V16" s="498"/>
      <c r="W16" s="273"/>
      <c r="X16" s="273"/>
      <c r="Y16" s="665"/>
      <c r="Z16" s="118">
        <f t="shared" si="0"/>
        <v>0</v>
      </c>
      <c r="AA16" s="278">
        <f t="shared" si="1"/>
        <v>0</v>
      </c>
      <c r="AB16" s="278">
        <f t="shared" si="1"/>
        <v>0</v>
      </c>
      <c r="AC16" s="672">
        <f t="shared" si="1"/>
        <v>0</v>
      </c>
      <c r="AD16" s="2"/>
    </row>
    <row r="17" spans="1:30" s="1" customFormat="1" ht="12.75" customHeight="1" x14ac:dyDescent="0.2">
      <c r="A17" s="676" t="s">
        <v>1094</v>
      </c>
      <c r="B17" s="662"/>
      <c r="C17" s="273"/>
      <c r="D17" s="273"/>
      <c r="E17" s="497"/>
      <c r="F17" s="498"/>
      <c r="G17" s="273"/>
      <c r="H17" s="273"/>
      <c r="I17" s="665"/>
      <c r="J17" s="662"/>
      <c r="K17" s="273"/>
      <c r="L17" s="273"/>
      <c r="M17" s="665"/>
      <c r="N17" s="662"/>
      <c r="O17" s="273"/>
      <c r="P17" s="273"/>
      <c r="Q17" s="665"/>
      <c r="R17" s="662"/>
      <c r="S17" s="273"/>
      <c r="T17" s="273"/>
      <c r="U17" s="497"/>
      <c r="V17" s="498"/>
      <c r="W17" s="273"/>
      <c r="X17" s="273"/>
      <c r="Y17" s="665"/>
      <c r="Z17" s="118">
        <f t="shared" si="0"/>
        <v>0</v>
      </c>
      <c r="AA17" s="278">
        <f t="shared" si="1"/>
        <v>0</v>
      </c>
      <c r="AB17" s="278">
        <f t="shared" si="1"/>
        <v>0</v>
      </c>
      <c r="AC17" s="672">
        <f t="shared" si="1"/>
        <v>0</v>
      </c>
      <c r="AD17" s="2"/>
    </row>
    <row r="18" spans="1:30" s="1" customFormat="1" ht="12.75" customHeight="1" x14ac:dyDescent="0.2">
      <c r="A18" s="676" t="s">
        <v>1210</v>
      </c>
      <c r="B18" s="662"/>
      <c r="C18" s="273"/>
      <c r="D18" s="273"/>
      <c r="E18" s="497"/>
      <c r="F18" s="498"/>
      <c r="G18" s="273"/>
      <c r="H18" s="273"/>
      <c r="I18" s="665"/>
      <c r="J18" s="662"/>
      <c r="K18" s="273"/>
      <c r="L18" s="273"/>
      <c r="M18" s="665"/>
      <c r="N18" s="662"/>
      <c r="O18" s="273"/>
      <c r="P18" s="273"/>
      <c r="Q18" s="665"/>
      <c r="R18" s="662"/>
      <c r="S18" s="273"/>
      <c r="T18" s="273"/>
      <c r="U18" s="497"/>
      <c r="V18" s="498"/>
      <c r="W18" s="273"/>
      <c r="X18" s="273"/>
      <c r="Y18" s="665"/>
      <c r="Z18" s="118">
        <f t="shared" si="0"/>
        <v>0</v>
      </c>
      <c r="AA18" s="278">
        <f t="shared" si="1"/>
        <v>0</v>
      </c>
      <c r="AB18" s="278">
        <f t="shared" si="1"/>
        <v>0</v>
      </c>
      <c r="AC18" s="672">
        <f t="shared" si="1"/>
        <v>0</v>
      </c>
      <c r="AD18" s="2"/>
    </row>
    <row r="19" spans="1:30" s="1" customFormat="1" ht="12.75" customHeight="1" x14ac:dyDescent="0.2">
      <c r="A19" s="676" t="s">
        <v>299</v>
      </c>
      <c r="B19" s="662"/>
      <c r="C19" s="273"/>
      <c r="D19" s="273"/>
      <c r="E19" s="497"/>
      <c r="F19" s="498"/>
      <c r="G19" s="273"/>
      <c r="H19" s="273"/>
      <c r="I19" s="665"/>
      <c r="J19" s="662"/>
      <c r="K19" s="273"/>
      <c r="L19" s="273"/>
      <c r="M19" s="665"/>
      <c r="N19" s="662"/>
      <c r="O19" s="273"/>
      <c r="P19" s="273"/>
      <c r="Q19" s="665"/>
      <c r="R19" s="662"/>
      <c r="S19" s="273"/>
      <c r="T19" s="273"/>
      <c r="U19" s="497"/>
      <c r="V19" s="498"/>
      <c r="W19" s="273"/>
      <c r="X19" s="273"/>
      <c r="Y19" s="665"/>
      <c r="Z19" s="118">
        <f t="shared" si="0"/>
        <v>0</v>
      </c>
      <c r="AA19" s="278">
        <f t="shared" si="1"/>
        <v>0</v>
      </c>
      <c r="AB19" s="278">
        <f t="shared" si="1"/>
        <v>0</v>
      </c>
      <c r="AC19" s="672">
        <f t="shared" si="1"/>
        <v>0</v>
      </c>
      <c r="AD19" s="2"/>
    </row>
    <row r="20" spans="1:30" s="1" customFormat="1" ht="12.75" customHeight="1" x14ac:dyDescent="0.2">
      <c r="A20" s="676" t="s">
        <v>300</v>
      </c>
      <c r="B20" s="662"/>
      <c r="C20" s="273"/>
      <c r="D20" s="273"/>
      <c r="E20" s="497"/>
      <c r="F20" s="498"/>
      <c r="G20" s="273"/>
      <c r="H20" s="273"/>
      <c r="I20" s="665"/>
      <c r="J20" s="662"/>
      <c r="K20" s="273"/>
      <c r="L20" s="273"/>
      <c r="M20" s="665"/>
      <c r="N20" s="662"/>
      <c r="O20" s="273"/>
      <c r="P20" s="273"/>
      <c r="Q20" s="665"/>
      <c r="R20" s="662"/>
      <c r="S20" s="273"/>
      <c r="T20" s="273"/>
      <c r="U20" s="497"/>
      <c r="V20" s="498"/>
      <c r="W20" s="273"/>
      <c r="X20" s="273"/>
      <c r="Y20" s="665"/>
      <c r="Z20" s="118">
        <f t="shared" si="0"/>
        <v>0</v>
      </c>
      <c r="AA20" s="278">
        <f t="shared" si="1"/>
        <v>0</v>
      </c>
      <c r="AB20" s="278">
        <f t="shared" si="1"/>
        <v>0</v>
      </c>
      <c r="AC20" s="672">
        <f t="shared" si="1"/>
        <v>0</v>
      </c>
      <c r="AD20" s="2"/>
    </row>
    <row r="21" spans="1:30" s="1" customFormat="1" ht="12.75" customHeight="1" x14ac:dyDescent="0.2">
      <c r="A21" s="676" t="s">
        <v>301</v>
      </c>
      <c r="B21" s="662"/>
      <c r="C21" s="273"/>
      <c r="D21" s="273"/>
      <c r="E21" s="497"/>
      <c r="F21" s="498"/>
      <c r="G21" s="273"/>
      <c r="H21" s="273"/>
      <c r="I21" s="665"/>
      <c r="J21" s="662"/>
      <c r="K21" s="273"/>
      <c r="L21" s="273"/>
      <c r="M21" s="665"/>
      <c r="N21" s="662"/>
      <c r="O21" s="273"/>
      <c r="P21" s="273"/>
      <c r="Q21" s="665"/>
      <c r="R21" s="662"/>
      <c r="S21" s="273"/>
      <c r="T21" s="273"/>
      <c r="U21" s="497"/>
      <c r="V21" s="498"/>
      <c r="W21" s="273"/>
      <c r="X21" s="273"/>
      <c r="Y21" s="665"/>
      <c r="Z21" s="118">
        <f t="shared" si="0"/>
        <v>0</v>
      </c>
      <c r="AA21" s="278">
        <f t="shared" si="1"/>
        <v>0</v>
      </c>
      <c r="AB21" s="278">
        <f t="shared" si="1"/>
        <v>0</v>
      </c>
      <c r="AC21" s="672">
        <f t="shared" si="1"/>
        <v>0</v>
      </c>
      <c r="AD21" s="2"/>
    </row>
    <row r="22" spans="1:30" s="1" customFormat="1" ht="12.75" customHeight="1" x14ac:dyDescent="0.2">
      <c r="A22" s="676" t="s">
        <v>302</v>
      </c>
      <c r="B22" s="662"/>
      <c r="C22" s="273"/>
      <c r="D22" s="273"/>
      <c r="E22" s="497"/>
      <c r="F22" s="498"/>
      <c r="G22" s="273"/>
      <c r="H22" s="273"/>
      <c r="I22" s="665"/>
      <c r="J22" s="662"/>
      <c r="K22" s="273"/>
      <c r="L22" s="273"/>
      <c r="M22" s="665"/>
      <c r="N22" s="662"/>
      <c r="O22" s="273"/>
      <c r="P22" s="273"/>
      <c r="Q22" s="665"/>
      <c r="R22" s="662"/>
      <c r="S22" s="273"/>
      <c r="T22" s="273"/>
      <c r="U22" s="497"/>
      <c r="V22" s="498"/>
      <c r="W22" s="273"/>
      <c r="X22" s="273"/>
      <c r="Y22" s="665"/>
      <c r="Z22" s="118">
        <f t="shared" si="0"/>
        <v>0</v>
      </c>
      <c r="AA22" s="278">
        <f t="shared" si="1"/>
        <v>0</v>
      </c>
      <c r="AB22" s="278">
        <f t="shared" si="1"/>
        <v>0</v>
      </c>
      <c r="AC22" s="672">
        <f t="shared" si="1"/>
        <v>0</v>
      </c>
      <c r="AD22" s="2"/>
    </row>
    <row r="23" spans="1:30" s="1" customFormat="1" ht="12.75" customHeight="1" x14ac:dyDescent="0.2">
      <c r="A23" s="676" t="s">
        <v>303</v>
      </c>
      <c r="B23" s="662"/>
      <c r="C23" s="273"/>
      <c r="D23" s="273"/>
      <c r="E23" s="497"/>
      <c r="F23" s="498"/>
      <c r="G23" s="273"/>
      <c r="H23" s="273"/>
      <c r="I23" s="665"/>
      <c r="J23" s="662"/>
      <c r="K23" s="273"/>
      <c r="L23" s="273"/>
      <c r="M23" s="665"/>
      <c r="N23" s="662"/>
      <c r="O23" s="273"/>
      <c r="P23" s="273"/>
      <c r="Q23" s="665"/>
      <c r="R23" s="662"/>
      <c r="S23" s="273"/>
      <c r="T23" s="273"/>
      <c r="U23" s="497"/>
      <c r="V23" s="498"/>
      <c r="W23" s="273"/>
      <c r="X23" s="273"/>
      <c r="Y23" s="665"/>
      <c r="Z23" s="118">
        <f t="shared" si="0"/>
        <v>0</v>
      </c>
      <c r="AA23" s="278">
        <f t="shared" si="1"/>
        <v>0</v>
      </c>
      <c r="AB23" s="278">
        <f t="shared" si="1"/>
        <v>0</v>
      </c>
      <c r="AC23" s="672">
        <f t="shared" si="1"/>
        <v>0</v>
      </c>
      <c r="AD23" s="2"/>
    </row>
    <row r="24" spans="1:30" s="1" customFormat="1" ht="12.75" customHeight="1" x14ac:dyDescent="0.2">
      <c r="A24" s="676" t="s">
        <v>304</v>
      </c>
      <c r="B24" s="662"/>
      <c r="C24" s="273"/>
      <c r="D24" s="273"/>
      <c r="E24" s="497"/>
      <c r="F24" s="498"/>
      <c r="G24" s="273"/>
      <c r="H24" s="273"/>
      <c r="I24" s="665"/>
      <c r="J24" s="662"/>
      <c r="K24" s="273"/>
      <c r="L24" s="273"/>
      <c r="M24" s="665"/>
      <c r="N24" s="662"/>
      <c r="O24" s="273"/>
      <c r="P24" s="273"/>
      <c r="Q24" s="665"/>
      <c r="R24" s="662"/>
      <c r="S24" s="273"/>
      <c r="T24" s="273"/>
      <c r="U24" s="497"/>
      <c r="V24" s="498"/>
      <c r="W24" s="273"/>
      <c r="X24" s="273"/>
      <c r="Y24" s="665"/>
      <c r="Z24" s="118">
        <f t="shared" si="0"/>
        <v>0</v>
      </c>
      <c r="AA24" s="278">
        <f t="shared" si="1"/>
        <v>0</v>
      </c>
      <c r="AB24" s="278">
        <f t="shared" si="1"/>
        <v>0</v>
      </c>
      <c r="AC24" s="672">
        <f t="shared" si="1"/>
        <v>0</v>
      </c>
      <c r="AD24" s="2"/>
    </row>
    <row r="25" spans="1:30" s="1" customFormat="1" ht="12.75" customHeight="1" x14ac:dyDescent="0.2">
      <c r="A25" s="676" t="s">
        <v>305</v>
      </c>
      <c r="B25" s="662"/>
      <c r="C25" s="273"/>
      <c r="D25" s="273"/>
      <c r="E25" s="497"/>
      <c r="F25" s="498"/>
      <c r="G25" s="273"/>
      <c r="H25" s="273"/>
      <c r="I25" s="665"/>
      <c r="J25" s="662"/>
      <c r="K25" s="273"/>
      <c r="L25" s="273"/>
      <c r="M25" s="665"/>
      <c r="N25" s="662"/>
      <c r="O25" s="273"/>
      <c r="P25" s="273"/>
      <c r="Q25" s="665"/>
      <c r="R25" s="662"/>
      <c r="S25" s="273"/>
      <c r="T25" s="273"/>
      <c r="U25" s="497"/>
      <c r="V25" s="498"/>
      <c r="W25" s="273"/>
      <c r="X25" s="273"/>
      <c r="Y25" s="665"/>
      <c r="Z25" s="118">
        <f t="shared" si="0"/>
        <v>0</v>
      </c>
      <c r="AA25" s="278">
        <f t="shared" si="1"/>
        <v>0</v>
      </c>
      <c r="AB25" s="278">
        <f t="shared" si="1"/>
        <v>0</v>
      </c>
      <c r="AC25" s="672">
        <f t="shared" si="1"/>
        <v>0</v>
      </c>
      <c r="AD25" s="2"/>
    </row>
    <row r="26" spans="1:30" s="1" customFormat="1" ht="12.75" customHeight="1" x14ac:dyDescent="0.2">
      <c r="A26" s="676" t="s">
        <v>306</v>
      </c>
      <c r="B26" s="662"/>
      <c r="C26" s="273"/>
      <c r="D26" s="273"/>
      <c r="E26" s="497"/>
      <c r="F26" s="498"/>
      <c r="G26" s="273"/>
      <c r="H26" s="273"/>
      <c r="I26" s="665"/>
      <c r="J26" s="662"/>
      <c r="K26" s="273"/>
      <c r="L26" s="273"/>
      <c r="M26" s="665"/>
      <c r="N26" s="662"/>
      <c r="O26" s="273"/>
      <c r="P26" s="273"/>
      <c r="Q26" s="665"/>
      <c r="R26" s="662"/>
      <c r="S26" s="273"/>
      <c r="T26" s="273"/>
      <c r="U26" s="497"/>
      <c r="V26" s="498"/>
      <c r="W26" s="273"/>
      <c r="X26" s="273"/>
      <c r="Y26" s="665"/>
      <c r="Z26" s="118">
        <f t="shared" si="0"/>
        <v>0</v>
      </c>
      <c r="AA26" s="278">
        <f t="shared" si="1"/>
        <v>0</v>
      </c>
      <c r="AB26" s="278">
        <f t="shared" si="1"/>
        <v>0</v>
      </c>
      <c r="AC26" s="672">
        <f t="shared" si="1"/>
        <v>0</v>
      </c>
      <c r="AD26" s="2"/>
    </row>
    <row r="27" spans="1:30" s="1" customFormat="1" ht="12.75" customHeight="1" x14ac:dyDescent="0.2">
      <c r="A27" s="676" t="s">
        <v>1161</v>
      </c>
      <c r="B27" s="662"/>
      <c r="C27" s="273"/>
      <c r="D27" s="273"/>
      <c r="E27" s="497"/>
      <c r="F27" s="498"/>
      <c r="G27" s="273"/>
      <c r="H27" s="273"/>
      <c r="I27" s="665"/>
      <c r="J27" s="662"/>
      <c r="K27" s="273"/>
      <c r="L27" s="273"/>
      <c r="M27" s="665"/>
      <c r="N27" s="662"/>
      <c r="O27" s="273"/>
      <c r="P27" s="273"/>
      <c r="Q27" s="665"/>
      <c r="R27" s="662"/>
      <c r="S27" s="273"/>
      <c r="T27" s="273"/>
      <c r="U27" s="497"/>
      <c r="V27" s="498"/>
      <c r="W27" s="273"/>
      <c r="X27" s="273"/>
      <c r="Y27" s="665"/>
      <c r="Z27" s="118">
        <f t="shared" si="0"/>
        <v>0</v>
      </c>
      <c r="AA27" s="278">
        <f>W27+S27+O27+K27+G27+C27</f>
        <v>0</v>
      </c>
      <c r="AB27" s="278">
        <f>X27+T27+P27+L27+H27+D27</f>
        <v>0</v>
      </c>
      <c r="AC27" s="672">
        <f>Y27+U27+Q27+M27+I27+E27</f>
        <v>0</v>
      </c>
      <c r="AD27" s="2"/>
    </row>
    <row r="28" spans="1:30" s="1" customFormat="1" ht="12.75" customHeight="1" x14ac:dyDescent="0.2">
      <c r="A28" s="676" t="s">
        <v>307</v>
      </c>
      <c r="B28" s="663"/>
      <c r="C28" s="503"/>
      <c r="D28" s="503"/>
      <c r="E28" s="504"/>
      <c r="F28" s="505"/>
      <c r="G28" s="503"/>
      <c r="H28" s="503"/>
      <c r="I28" s="666"/>
      <c r="J28" s="663"/>
      <c r="K28" s="503"/>
      <c r="L28" s="503"/>
      <c r="M28" s="666"/>
      <c r="N28" s="663"/>
      <c r="O28" s="503"/>
      <c r="P28" s="503"/>
      <c r="Q28" s="666"/>
      <c r="R28" s="663"/>
      <c r="S28" s="503"/>
      <c r="T28" s="503"/>
      <c r="U28" s="504"/>
      <c r="V28" s="505"/>
      <c r="W28" s="503"/>
      <c r="X28" s="503"/>
      <c r="Y28" s="666"/>
      <c r="Z28" s="506"/>
      <c r="AA28" s="244"/>
      <c r="AB28" s="244"/>
      <c r="AC28" s="673"/>
      <c r="AD28" s="2"/>
    </row>
    <row r="29" spans="1:30" s="1" customFormat="1" ht="12.75" customHeight="1" thickBot="1" x14ac:dyDescent="0.25">
      <c r="A29" s="677"/>
      <c r="B29" s="663"/>
      <c r="C29" s="167"/>
      <c r="D29" s="167"/>
      <c r="E29" s="507"/>
      <c r="F29" s="505"/>
      <c r="G29" s="167"/>
      <c r="H29" s="167"/>
      <c r="I29" s="667"/>
      <c r="J29" s="663"/>
      <c r="K29" s="167"/>
      <c r="L29" s="167"/>
      <c r="M29" s="667"/>
      <c r="N29" s="166"/>
      <c r="O29" s="167"/>
      <c r="P29" s="167"/>
      <c r="Q29" s="667"/>
      <c r="R29" s="663"/>
      <c r="S29" s="167"/>
      <c r="T29" s="167"/>
      <c r="U29" s="507"/>
      <c r="V29" s="508"/>
      <c r="W29" s="167"/>
      <c r="X29" s="167"/>
      <c r="Y29" s="667"/>
      <c r="Z29" s="506"/>
      <c r="AA29" s="244"/>
      <c r="AB29" s="244"/>
      <c r="AC29" s="673"/>
      <c r="AD29" s="2"/>
    </row>
    <row r="30" spans="1:30" s="1" customFormat="1" ht="12.75" customHeight="1" thickBot="1" x14ac:dyDescent="0.25">
      <c r="A30" s="678" t="s">
        <v>198</v>
      </c>
      <c r="B30" s="510">
        <f>SUM(B12:B28)</f>
        <v>0</v>
      </c>
      <c r="C30" s="509">
        <f t="shared" ref="C30:AC30" si="2">SUM(C12:C28)</f>
        <v>0</v>
      </c>
      <c r="D30" s="509">
        <f t="shared" si="2"/>
        <v>0</v>
      </c>
      <c r="E30" s="509">
        <f t="shared" si="2"/>
        <v>0</v>
      </c>
      <c r="F30" s="509">
        <f t="shared" si="2"/>
        <v>0</v>
      </c>
      <c r="G30" s="509">
        <f t="shared" si="2"/>
        <v>0</v>
      </c>
      <c r="H30" s="509">
        <f t="shared" si="2"/>
        <v>0</v>
      </c>
      <c r="I30" s="668">
        <f t="shared" si="2"/>
        <v>0</v>
      </c>
      <c r="J30" s="510">
        <f t="shared" si="2"/>
        <v>0</v>
      </c>
      <c r="K30" s="509">
        <f t="shared" si="2"/>
        <v>0</v>
      </c>
      <c r="L30" s="509">
        <f t="shared" si="2"/>
        <v>0</v>
      </c>
      <c r="M30" s="668">
        <f t="shared" si="2"/>
        <v>0</v>
      </c>
      <c r="N30" s="510">
        <f t="shared" si="2"/>
        <v>0</v>
      </c>
      <c r="O30" s="509">
        <f t="shared" si="2"/>
        <v>0</v>
      </c>
      <c r="P30" s="509">
        <f t="shared" si="2"/>
        <v>0</v>
      </c>
      <c r="Q30" s="668">
        <f t="shared" si="2"/>
        <v>0</v>
      </c>
      <c r="R30" s="510">
        <f t="shared" si="2"/>
        <v>0</v>
      </c>
      <c r="S30" s="509">
        <f t="shared" si="2"/>
        <v>0</v>
      </c>
      <c r="T30" s="509">
        <f t="shared" si="2"/>
        <v>0</v>
      </c>
      <c r="U30" s="509">
        <f t="shared" si="2"/>
        <v>0</v>
      </c>
      <c r="V30" s="509">
        <f t="shared" si="2"/>
        <v>0</v>
      </c>
      <c r="W30" s="509">
        <f t="shared" si="2"/>
        <v>0</v>
      </c>
      <c r="X30" s="509">
        <f t="shared" si="2"/>
        <v>0</v>
      </c>
      <c r="Y30" s="668">
        <f t="shared" si="2"/>
        <v>0</v>
      </c>
      <c r="Z30" s="510">
        <f t="shared" si="2"/>
        <v>0</v>
      </c>
      <c r="AA30" s="509">
        <f t="shared" si="2"/>
        <v>0</v>
      </c>
      <c r="AB30" s="509">
        <f t="shared" si="2"/>
        <v>0</v>
      </c>
      <c r="AC30" s="674">
        <f t="shared" si="2"/>
        <v>0</v>
      </c>
      <c r="AD30" s="2"/>
    </row>
    <row r="31" spans="1:30" s="1" customFormat="1" ht="12.75" customHeight="1" x14ac:dyDescent="0.2">
      <c r="A31" s="64"/>
      <c r="B31" s="490"/>
      <c r="C31" s="110"/>
      <c r="D31" s="490"/>
      <c r="E31" s="110"/>
      <c r="F31" s="490"/>
      <c r="G31" s="110"/>
      <c r="H31" s="490"/>
      <c r="I31" s="110"/>
      <c r="J31" s="490"/>
      <c r="K31" s="110"/>
      <c r="L31" s="490"/>
      <c r="M31" s="491"/>
      <c r="N31" s="490"/>
      <c r="O31" s="110"/>
      <c r="P31" s="490"/>
      <c r="Q31" s="110"/>
      <c r="R31" s="490"/>
      <c r="S31" s="110"/>
      <c r="T31" s="490"/>
      <c r="U31" s="110"/>
      <c r="V31" s="490"/>
      <c r="W31" s="110"/>
      <c r="X31" s="490"/>
      <c r="Y31" s="110"/>
      <c r="Z31" s="493"/>
      <c r="AA31" s="494"/>
      <c r="AB31" s="493"/>
      <c r="AC31" s="494"/>
      <c r="AD31" s="2"/>
    </row>
    <row r="32" spans="1:30" s="1" customFormat="1" ht="12.75" customHeight="1" x14ac:dyDescent="0.2">
      <c r="A32" s="60"/>
      <c r="B32" s="486"/>
      <c r="C32" s="109"/>
      <c r="D32" s="486"/>
      <c r="E32" s="109"/>
      <c r="F32" s="486"/>
      <c r="G32" s="109"/>
      <c r="H32" s="486"/>
      <c r="I32" s="109"/>
      <c r="J32" s="486"/>
      <c r="K32" s="109"/>
      <c r="L32" s="486"/>
      <c r="M32" s="487"/>
      <c r="N32" s="486"/>
      <c r="O32" s="109"/>
      <c r="P32" s="486"/>
      <c r="Q32" s="109"/>
      <c r="R32" s="486"/>
      <c r="S32" s="109"/>
      <c r="T32" s="486"/>
      <c r="U32" s="109"/>
      <c r="V32" s="486"/>
      <c r="W32" s="109"/>
      <c r="X32" s="486"/>
      <c r="Y32" s="109"/>
      <c r="Z32" s="270"/>
      <c r="AA32" s="270"/>
      <c r="AB32" s="495"/>
      <c r="AC32" s="270"/>
      <c r="AD32" s="2"/>
    </row>
    <row r="33" spans="1:30" s="1" customFormat="1" ht="12.75" customHeight="1" x14ac:dyDescent="0.2">
      <c r="A33" s="60"/>
      <c r="B33" s="486"/>
      <c r="C33" s="486"/>
      <c r="D33" s="486"/>
      <c r="E33" s="486"/>
      <c r="F33" s="486"/>
      <c r="G33" s="486"/>
      <c r="H33" s="486"/>
      <c r="I33" s="486"/>
      <c r="J33" s="486"/>
      <c r="K33" s="486"/>
      <c r="L33" s="486"/>
      <c r="M33" s="486"/>
      <c r="N33" s="486"/>
      <c r="O33" s="486"/>
      <c r="P33" s="486"/>
      <c r="Q33" s="486"/>
      <c r="R33" s="486"/>
      <c r="S33" s="486"/>
      <c r="T33" s="486"/>
      <c r="U33" s="486"/>
      <c r="V33" s="109"/>
      <c r="W33" s="486"/>
      <c r="X33" s="486"/>
      <c r="Y33" s="486"/>
      <c r="Z33" s="495"/>
      <c r="AA33" s="495"/>
      <c r="AB33" s="495"/>
      <c r="AC33" s="495"/>
      <c r="AD33" s="2"/>
    </row>
    <row r="34" spans="1:30" s="1" customFormat="1" ht="12.75" customHeight="1" x14ac:dyDescent="0.2">
      <c r="A34" s="120" t="s">
        <v>1737</v>
      </c>
      <c r="B34" s="60"/>
      <c r="C34" s="60"/>
      <c r="D34" s="297"/>
      <c r="E34" s="60"/>
      <c r="F34" s="60"/>
      <c r="G34" s="60"/>
      <c r="H34" s="297"/>
      <c r="I34" s="60"/>
      <c r="J34" s="60"/>
      <c r="K34" s="297"/>
      <c r="L34" s="297"/>
      <c r="M34" s="298"/>
      <c r="N34" s="486"/>
      <c r="O34" s="109"/>
      <c r="P34" s="60"/>
      <c r="Q34" s="109"/>
      <c r="R34" s="486"/>
      <c r="S34" s="60"/>
      <c r="T34" s="60"/>
      <c r="U34" s="60"/>
      <c r="V34" s="488"/>
      <c r="W34" s="60"/>
      <c r="X34" s="60"/>
      <c r="Y34" s="60"/>
      <c r="Z34" s="120"/>
      <c r="AA34" s="120"/>
      <c r="AB34" s="495"/>
      <c r="AC34" s="120"/>
      <c r="AD34" s="2"/>
    </row>
    <row r="35" spans="1:30" s="1" customFormat="1" ht="12.75" customHeight="1" x14ac:dyDescent="0.2">
      <c r="A35" s="60" t="s">
        <v>308</v>
      </c>
      <c r="B35" s="60"/>
      <c r="C35" s="60"/>
      <c r="D35" s="60"/>
      <c r="E35" s="60"/>
      <c r="F35" s="60"/>
      <c r="G35" s="60"/>
      <c r="H35" s="60"/>
      <c r="I35" s="60"/>
      <c r="J35" s="60"/>
      <c r="K35" s="60"/>
      <c r="L35" s="60"/>
      <c r="M35" s="297"/>
      <c r="N35" s="60"/>
      <c r="O35" s="60"/>
      <c r="P35" s="60"/>
      <c r="Q35" s="60"/>
      <c r="R35" s="60"/>
      <c r="S35" s="109"/>
      <c r="T35" s="60"/>
      <c r="U35" s="60"/>
      <c r="V35" s="109"/>
      <c r="W35" s="60"/>
      <c r="X35" s="60"/>
      <c r="Y35" s="60"/>
      <c r="Z35" s="120"/>
      <c r="AA35" s="120"/>
      <c r="AB35" s="120"/>
      <c r="AC35" s="496"/>
      <c r="AD35" s="2"/>
    </row>
    <row r="36" spans="1:30" s="1" customFormat="1" ht="12.75" customHeight="1" x14ac:dyDescent="0.2">
      <c r="A36" s="60" t="s">
        <v>309</v>
      </c>
      <c r="B36" s="60"/>
      <c r="C36" s="60"/>
      <c r="D36" s="60"/>
      <c r="E36" s="60"/>
      <c r="F36" s="60"/>
      <c r="G36" s="60"/>
      <c r="H36" s="60"/>
      <c r="I36" s="60"/>
      <c r="J36" s="60"/>
      <c r="K36" s="60"/>
      <c r="L36" s="60"/>
      <c r="M36" s="60"/>
      <c r="N36" s="60"/>
      <c r="O36" s="60"/>
      <c r="P36" s="60"/>
      <c r="Q36" s="60"/>
      <c r="R36" s="60"/>
      <c r="S36" s="109"/>
      <c r="T36" s="60"/>
      <c r="U36" s="60"/>
      <c r="V36" s="489"/>
      <c r="W36" s="60"/>
      <c r="X36" s="60"/>
      <c r="Y36" s="60"/>
      <c r="Z36" s="120"/>
      <c r="AA36" s="120"/>
      <c r="AB36" s="120"/>
      <c r="AC36" s="120"/>
      <c r="AD36" s="2"/>
    </row>
    <row r="37" spans="1:30" s="1" customFormat="1" ht="12.75" customHeight="1" x14ac:dyDescent="0.2">
      <c r="A37" s="60" t="s">
        <v>310</v>
      </c>
      <c r="B37" s="60"/>
      <c r="C37" s="60"/>
      <c r="D37" s="60"/>
      <c r="E37" s="60"/>
      <c r="F37" s="60"/>
      <c r="G37" s="60"/>
      <c r="H37" s="60"/>
      <c r="I37" s="60"/>
      <c r="J37" s="60"/>
      <c r="K37" s="60"/>
      <c r="L37" s="60"/>
      <c r="M37" s="60"/>
      <c r="N37" s="60"/>
      <c r="O37" s="60"/>
      <c r="P37" s="60"/>
      <c r="Q37" s="60"/>
      <c r="R37" s="60"/>
      <c r="S37" s="60"/>
      <c r="T37" s="60"/>
      <c r="U37" s="60"/>
      <c r="V37" s="489"/>
      <c r="W37" s="60"/>
      <c r="X37" s="60"/>
      <c r="Y37" s="60"/>
      <c r="Z37" s="120"/>
      <c r="AA37" s="120"/>
      <c r="AB37" s="120"/>
      <c r="AC37" s="120"/>
      <c r="AD37" s="2"/>
    </row>
    <row r="38" spans="1:30" s="1" customFormat="1" ht="12.75" customHeight="1" x14ac:dyDescent="0.2">
      <c r="A38" s="60" t="s">
        <v>311</v>
      </c>
      <c r="B38" s="60"/>
      <c r="C38" s="60"/>
      <c r="D38" s="60"/>
      <c r="E38" s="60"/>
      <c r="F38" s="60"/>
      <c r="G38" s="60"/>
      <c r="H38" s="60"/>
      <c r="I38" s="60"/>
      <c r="J38" s="60"/>
      <c r="K38" s="60"/>
      <c r="L38" s="60"/>
      <c r="M38" s="60"/>
      <c r="N38" s="60"/>
      <c r="O38" s="60"/>
      <c r="P38" s="60"/>
      <c r="Q38" s="60"/>
      <c r="R38" s="60"/>
      <c r="S38" s="60"/>
      <c r="T38" s="60"/>
      <c r="U38" s="60"/>
      <c r="V38" s="489"/>
      <c r="W38" s="60"/>
      <c r="X38" s="60"/>
      <c r="Y38" s="60"/>
      <c r="Z38" s="120"/>
      <c r="AA38" s="120"/>
      <c r="AB38" s="120"/>
      <c r="AC38" s="120"/>
      <c r="AD38" s="2"/>
    </row>
    <row r="39" spans="1:30" s="1" customFormat="1" ht="12.75" customHeight="1" x14ac:dyDescent="0.2">
      <c r="A39" s="60" t="s">
        <v>312</v>
      </c>
      <c r="B39" s="60"/>
      <c r="C39" s="60"/>
      <c r="D39" s="60"/>
      <c r="E39" s="60"/>
      <c r="F39" s="60"/>
      <c r="G39" s="60"/>
      <c r="H39" s="60"/>
      <c r="I39" s="60"/>
      <c r="J39" s="60"/>
      <c r="K39" s="60"/>
      <c r="L39" s="60"/>
      <c r="M39" s="60"/>
      <c r="N39" s="60"/>
      <c r="O39" s="60"/>
      <c r="P39" s="60"/>
      <c r="Q39" s="60"/>
      <c r="R39" s="60"/>
      <c r="S39" s="60"/>
      <c r="T39" s="60"/>
      <c r="U39" s="60"/>
      <c r="V39" s="489"/>
      <c r="W39" s="60"/>
      <c r="X39" s="60"/>
      <c r="Y39" s="60"/>
      <c r="Z39" s="120"/>
      <c r="AA39" s="120"/>
      <c r="AB39" s="120"/>
      <c r="AC39" s="120"/>
    </row>
    <row r="40" spans="1:30" s="1" customFormat="1" ht="12.75" customHeight="1" x14ac:dyDescent="0.2">
      <c r="Z40" s="3"/>
      <c r="AA40" s="3"/>
      <c r="AB40" s="3"/>
      <c r="AC40" s="3"/>
    </row>
    <row r="41" spans="1:30" s="1" customFormat="1" ht="12.75" customHeight="1" x14ac:dyDescent="0.2">
      <c r="Z41" s="3"/>
      <c r="AA41" s="3"/>
      <c r="AB41" s="3"/>
      <c r="AC41" s="3"/>
    </row>
    <row r="42" spans="1:30" s="1" customFormat="1" ht="12.75" customHeight="1" x14ac:dyDescent="0.2">
      <c r="Z42" s="3"/>
      <c r="AA42" s="3"/>
      <c r="AB42" s="3"/>
      <c r="AC42" s="3"/>
    </row>
    <row r="43" spans="1:30" s="1" customFormat="1" ht="12.75" customHeight="1" x14ac:dyDescent="0.2">
      <c r="Z43" s="3"/>
      <c r="AA43" s="3"/>
      <c r="AB43" s="3"/>
      <c r="AC43" s="3"/>
    </row>
    <row r="44" spans="1:30" s="1" customFormat="1" ht="12.75" customHeight="1" x14ac:dyDescent="0.2">
      <c r="Z44" s="3"/>
      <c r="AA44" s="3"/>
      <c r="AB44" s="3"/>
      <c r="AC44" s="3"/>
    </row>
    <row r="45" spans="1:30" s="1" customFormat="1" ht="12.75" customHeight="1" x14ac:dyDescent="0.2">
      <c r="Z45" s="3"/>
      <c r="AA45" s="3"/>
      <c r="AB45" s="3"/>
      <c r="AC45" s="3"/>
    </row>
    <row r="46" spans="1:30" s="1" customFormat="1" ht="12.75" customHeight="1" x14ac:dyDescent="0.2">
      <c r="Z46" s="3"/>
      <c r="AA46" s="3"/>
      <c r="AB46" s="3"/>
      <c r="AC46" s="3"/>
    </row>
    <row r="47" spans="1:30" s="1" customFormat="1" ht="12.75" customHeight="1" x14ac:dyDescent="0.2">
      <c r="Z47" s="3"/>
      <c r="AA47" s="3"/>
      <c r="AB47" s="3"/>
      <c r="AC47" s="3"/>
    </row>
    <row r="48" spans="1:30" s="1" customFormat="1" ht="12.75" customHeight="1" x14ac:dyDescent="0.2">
      <c r="Z48" s="3"/>
      <c r="AA48" s="3"/>
      <c r="AB48" s="3"/>
      <c r="AC48" s="3"/>
    </row>
    <row r="49" spans="26:29" s="1" customFormat="1" ht="12.75" customHeight="1" x14ac:dyDescent="0.2">
      <c r="Z49" s="3"/>
      <c r="AA49" s="3"/>
      <c r="AB49" s="3"/>
      <c r="AC49" s="3"/>
    </row>
    <row r="50" spans="26:29" s="1" customFormat="1" ht="12.75" customHeight="1" x14ac:dyDescent="0.2">
      <c r="Z50" s="3"/>
      <c r="AA50" s="3"/>
      <c r="AB50" s="3"/>
      <c r="AC50" s="3"/>
    </row>
    <row r="51" spans="26:29" s="1" customFormat="1" ht="12.75" customHeight="1" x14ac:dyDescent="0.2">
      <c r="Z51" s="3"/>
      <c r="AA51" s="3"/>
      <c r="AB51" s="3"/>
      <c r="AC51" s="3"/>
    </row>
    <row r="52" spans="26:29" s="1" customFormat="1" ht="12.75" customHeight="1" x14ac:dyDescent="0.2">
      <c r="Z52" s="3"/>
      <c r="AA52" s="3"/>
      <c r="AB52" s="3"/>
      <c r="AC52" s="3"/>
    </row>
    <row r="53" spans="26:29" s="1" customFormat="1" ht="12.75" customHeight="1" x14ac:dyDescent="0.2">
      <c r="Z53" s="3"/>
      <c r="AA53" s="3"/>
      <c r="AB53" s="3"/>
      <c r="AC53" s="3"/>
    </row>
    <row r="54" spans="26:29" s="1" customFormat="1" ht="12.75" customHeight="1" x14ac:dyDescent="0.2">
      <c r="Z54" s="3"/>
      <c r="AA54" s="3"/>
      <c r="AB54" s="3"/>
      <c r="AC54" s="3"/>
    </row>
    <row r="55" spans="26:29" s="1" customFormat="1" ht="12.75" customHeight="1" x14ac:dyDescent="0.2">
      <c r="Z55" s="3"/>
      <c r="AA55" s="3"/>
      <c r="AB55" s="3"/>
      <c r="AC55" s="3"/>
    </row>
    <row r="56" spans="26:29" s="1" customFormat="1" ht="12.75" customHeight="1" x14ac:dyDescent="0.2">
      <c r="Z56" s="3"/>
      <c r="AA56" s="3"/>
      <c r="AB56" s="3"/>
      <c r="AC56" s="3"/>
    </row>
    <row r="57" spans="26:29" s="1" customFormat="1" ht="12.75" customHeight="1" x14ac:dyDescent="0.2">
      <c r="Z57" s="3"/>
      <c r="AA57" s="3"/>
      <c r="AB57" s="3"/>
      <c r="AC57" s="3"/>
    </row>
    <row r="58" spans="26:29" s="1" customFormat="1" ht="12.75" customHeight="1" x14ac:dyDescent="0.2">
      <c r="Z58" s="3"/>
      <c r="AA58" s="3"/>
      <c r="AB58" s="3"/>
      <c r="AC58" s="3"/>
    </row>
    <row r="59" spans="26:29" s="1" customFormat="1" ht="12.75" customHeight="1" x14ac:dyDescent="0.2">
      <c r="Z59" s="3"/>
      <c r="AA59" s="3"/>
      <c r="AB59" s="3"/>
      <c r="AC59" s="3"/>
    </row>
    <row r="60" spans="26:29" s="1" customFormat="1" ht="12.75" customHeight="1" x14ac:dyDescent="0.2">
      <c r="Z60" s="3"/>
      <c r="AA60" s="3"/>
      <c r="AB60" s="3"/>
      <c r="AC60" s="3"/>
    </row>
    <row r="61" spans="26:29" s="1" customFormat="1" ht="12.75" customHeight="1" x14ac:dyDescent="0.2">
      <c r="Z61" s="3"/>
      <c r="AA61" s="3"/>
      <c r="AB61" s="3"/>
      <c r="AC61" s="3"/>
    </row>
    <row r="62" spans="26:29" s="1" customFormat="1" ht="12.75" customHeight="1" x14ac:dyDescent="0.2">
      <c r="Z62" s="3"/>
      <c r="AA62" s="3"/>
      <c r="AB62" s="3"/>
      <c r="AC62" s="3"/>
    </row>
    <row r="63" spans="26:29" s="1" customFormat="1" ht="12.75" customHeight="1" x14ac:dyDescent="0.2">
      <c r="Z63" s="3"/>
      <c r="AA63" s="3"/>
      <c r="AB63" s="3"/>
      <c r="AC63" s="3"/>
    </row>
    <row r="64" spans="26:29" s="1" customFormat="1" ht="12.75" customHeight="1" x14ac:dyDescent="0.2">
      <c r="Z64" s="3"/>
      <c r="AA64" s="3"/>
      <c r="AB64" s="3"/>
      <c r="AC64" s="3"/>
    </row>
    <row r="65" spans="26:29" s="1" customFormat="1" ht="12.75" customHeight="1" x14ac:dyDescent="0.2">
      <c r="Z65" s="3"/>
      <c r="AA65" s="3"/>
      <c r="AB65" s="3"/>
      <c r="AC65" s="3"/>
    </row>
    <row r="66" spans="26:29" s="1" customFormat="1" ht="12.75" customHeight="1" x14ac:dyDescent="0.2">
      <c r="Z66" s="3"/>
      <c r="AA66" s="3"/>
      <c r="AB66" s="3"/>
      <c r="AC66" s="3"/>
    </row>
    <row r="67" spans="26:29" s="1" customFormat="1" ht="12.75" customHeight="1" x14ac:dyDescent="0.2">
      <c r="Z67" s="3"/>
      <c r="AA67" s="3"/>
      <c r="AB67" s="3"/>
      <c r="AC67" s="3"/>
    </row>
    <row r="68" spans="26:29" s="1" customFormat="1" ht="12.75" customHeight="1" x14ac:dyDescent="0.2">
      <c r="Z68" s="3"/>
      <c r="AA68" s="3"/>
      <c r="AB68" s="3"/>
      <c r="AC68" s="3"/>
    </row>
    <row r="69" spans="26:29" s="1" customFormat="1" ht="12.75" customHeight="1" x14ac:dyDescent="0.2">
      <c r="Z69" s="3"/>
      <c r="AA69" s="3"/>
      <c r="AB69" s="3"/>
      <c r="AC69" s="3"/>
    </row>
    <row r="70" spans="26:29" s="1" customFormat="1" ht="12.75" customHeight="1" x14ac:dyDescent="0.2">
      <c r="Z70" s="3"/>
      <c r="AA70" s="3"/>
      <c r="AB70" s="3"/>
      <c r="AC70" s="3"/>
    </row>
    <row r="71" spans="26:29" s="1" customFormat="1" ht="12.75" customHeight="1" x14ac:dyDescent="0.2">
      <c r="Z71" s="3"/>
      <c r="AA71" s="3"/>
      <c r="AB71" s="3"/>
      <c r="AC71" s="3"/>
    </row>
    <row r="72" spans="26:29" s="1" customFormat="1" ht="12.75" customHeight="1" x14ac:dyDescent="0.2">
      <c r="Z72" s="3"/>
      <c r="AA72" s="3"/>
      <c r="AB72" s="3"/>
      <c r="AC72" s="3"/>
    </row>
    <row r="73" spans="26:29" s="1" customFormat="1" ht="12.75" customHeight="1" x14ac:dyDescent="0.2">
      <c r="Z73" s="3"/>
      <c r="AA73" s="3"/>
      <c r="AB73" s="3"/>
      <c r="AC73" s="3"/>
    </row>
    <row r="74" spans="26:29" s="1" customFormat="1" ht="12.75" customHeight="1" x14ac:dyDescent="0.2">
      <c r="Z74" s="3"/>
      <c r="AA74" s="3"/>
      <c r="AB74" s="3"/>
      <c r="AC74" s="3"/>
    </row>
    <row r="75" spans="26:29" s="1" customFormat="1" ht="12.75" customHeight="1" x14ac:dyDescent="0.2">
      <c r="Z75" s="3"/>
      <c r="AA75" s="3"/>
      <c r="AB75" s="3"/>
      <c r="AC75" s="3"/>
    </row>
    <row r="76" spans="26:29" s="1" customFormat="1" ht="12.75" customHeight="1" x14ac:dyDescent="0.2">
      <c r="Z76" s="3"/>
      <c r="AA76" s="3"/>
      <c r="AB76" s="3"/>
      <c r="AC76" s="3"/>
    </row>
    <row r="77" spans="26:29" s="1" customFormat="1" ht="12.75" customHeight="1" x14ac:dyDescent="0.2">
      <c r="Z77" s="3"/>
      <c r="AA77" s="3"/>
      <c r="AB77" s="3"/>
      <c r="AC77" s="3"/>
    </row>
    <row r="78" spans="26:29" s="1" customFormat="1" ht="12.75" customHeight="1" x14ac:dyDescent="0.2">
      <c r="Z78" s="3"/>
      <c r="AA78" s="3"/>
      <c r="AB78" s="3"/>
      <c r="AC78" s="3"/>
    </row>
    <row r="79" spans="26:29" s="1" customFormat="1" ht="12.75" customHeight="1" x14ac:dyDescent="0.2">
      <c r="Z79" s="3"/>
      <c r="AA79" s="3"/>
      <c r="AB79" s="3"/>
      <c r="AC79" s="3"/>
    </row>
    <row r="80" spans="26:29" s="1" customFormat="1" ht="12.75" customHeight="1" x14ac:dyDescent="0.2">
      <c r="Z80" s="3"/>
      <c r="AA80" s="3"/>
      <c r="AB80" s="3"/>
      <c r="AC80" s="3"/>
    </row>
    <row r="81" spans="26:29" s="1" customFormat="1" ht="12.75" customHeight="1" x14ac:dyDescent="0.2">
      <c r="Z81" s="3"/>
      <c r="AA81" s="3"/>
      <c r="AB81" s="3"/>
      <c r="AC81" s="3"/>
    </row>
    <row r="82" spans="26:29" s="1" customFormat="1" ht="12.75" customHeight="1" x14ac:dyDescent="0.2">
      <c r="Z82" s="3"/>
      <c r="AA82" s="3"/>
      <c r="AB82" s="3"/>
      <c r="AC82" s="3"/>
    </row>
    <row r="83" spans="26:29" s="1" customFormat="1" ht="12.75" customHeight="1" x14ac:dyDescent="0.2">
      <c r="Z83" s="3"/>
      <c r="AA83" s="3"/>
      <c r="AB83" s="3"/>
      <c r="AC83" s="3"/>
    </row>
    <row r="84" spans="26:29" s="1" customFormat="1" ht="12.75" customHeight="1" x14ac:dyDescent="0.2">
      <c r="Z84" s="3"/>
      <c r="AA84" s="3"/>
      <c r="AB84" s="3"/>
      <c r="AC84" s="3"/>
    </row>
    <row r="85" spans="26:29" s="1" customFormat="1" ht="12.75" customHeight="1" x14ac:dyDescent="0.2">
      <c r="Z85" s="3"/>
      <c r="AA85" s="3"/>
      <c r="AB85" s="3"/>
      <c r="AC85" s="3"/>
    </row>
    <row r="86" spans="26:29" s="1" customFormat="1" ht="12.75" customHeight="1" x14ac:dyDescent="0.2">
      <c r="Z86" s="3"/>
      <c r="AA86" s="3"/>
      <c r="AB86" s="3"/>
      <c r="AC86" s="3"/>
    </row>
    <row r="87" spans="26:29" s="1" customFormat="1" ht="12.75" customHeight="1" x14ac:dyDescent="0.2">
      <c r="Z87" s="3"/>
      <c r="AA87" s="3"/>
      <c r="AB87" s="3"/>
      <c r="AC87" s="3"/>
    </row>
    <row r="88" spans="26:29" s="1" customFormat="1" ht="12.75" customHeight="1" x14ac:dyDescent="0.2">
      <c r="Z88" s="3"/>
      <c r="AA88" s="3"/>
      <c r="AB88" s="3"/>
      <c r="AC88" s="3"/>
    </row>
    <row r="89" spans="26:29" s="1" customFormat="1" ht="12.75" customHeight="1" x14ac:dyDescent="0.2">
      <c r="Z89" s="3"/>
      <c r="AA89" s="3"/>
      <c r="AB89" s="3"/>
      <c r="AC89" s="3"/>
    </row>
    <row r="90" spans="26:29" s="1" customFormat="1" ht="12.75" customHeight="1" x14ac:dyDescent="0.2">
      <c r="Z90" s="3"/>
      <c r="AA90" s="3"/>
      <c r="AB90" s="3"/>
      <c r="AC90" s="3"/>
    </row>
    <row r="91" spans="26:29" s="1" customFormat="1" ht="12.75" customHeight="1" x14ac:dyDescent="0.2">
      <c r="Z91" s="3"/>
      <c r="AA91" s="3"/>
      <c r="AB91" s="3"/>
      <c r="AC91" s="3"/>
    </row>
    <row r="92" spans="26:29" s="1" customFormat="1" ht="12.75" customHeight="1" x14ac:dyDescent="0.2">
      <c r="Z92" s="3"/>
      <c r="AA92" s="3"/>
      <c r="AB92" s="3"/>
      <c r="AC92" s="3"/>
    </row>
    <row r="93" spans="26:29" s="1" customFormat="1" ht="12.75" customHeight="1" x14ac:dyDescent="0.2">
      <c r="Z93" s="3"/>
      <c r="AA93" s="3"/>
      <c r="AB93" s="3"/>
      <c r="AC93" s="3"/>
    </row>
    <row r="94" spans="26:29" s="1" customFormat="1" ht="12.75" customHeight="1" x14ac:dyDescent="0.2">
      <c r="Z94" s="3"/>
      <c r="AA94" s="3"/>
      <c r="AB94" s="3"/>
      <c r="AC94" s="3"/>
    </row>
    <row r="95" spans="26:29" s="1" customFormat="1" ht="12.75" customHeight="1" x14ac:dyDescent="0.2">
      <c r="Z95" s="3"/>
      <c r="AA95" s="3"/>
      <c r="AB95" s="3"/>
      <c r="AC95" s="3"/>
    </row>
    <row r="96" spans="26:29" s="1" customFormat="1" ht="12.75" customHeight="1" x14ac:dyDescent="0.2">
      <c r="Z96" s="3"/>
      <c r="AA96" s="3"/>
      <c r="AB96" s="3"/>
      <c r="AC96" s="3"/>
    </row>
    <row r="97" spans="26:29" s="1" customFormat="1" ht="12.75" customHeight="1" x14ac:dyDescent="0.2">
      <c r="Z97" s="3"/>
      <c r="AA97" s="3"/>
      <c r="AB97" s="3"/>
      <c r="AC97" s="3"/>
    </row>
    <row r="98" spans="26:29" s="1" customFormat="1" ht="12.75" customHeight="1" x14ac:dyDescent="0.2">
      <c r="Z98" s="3"/>
      <c r="AA98" s="3"/>
      <c r="AB98" s="3"/>
      <c r="AC98" s="3"/>
    </row>
    <row r="99" spans="26:29" s="1" customFormat="1" ht="12.75" customHeight="1" x14ac:dyDescent="0.2">
      <c r="Z99" s="3"/>
      <c r="AA99" s="3"/>
      <c r="AB99" s="3"/>
      <c r="AC99" s="3"/>
    </row>
    <row r="100" spans="26:29" s="1" customFormat="1" ht="12.75" customHeight="1" x14ac:dyDescent="0.2">
      <c r="Z100" s="3"/>
      <c r="AA100" s="3"/>
      <c r="AB100" s="3"/>
      <c r="AC100" s="3"/>
    </row>
    <row r="101" spans="26:29" s="1" customFormat="1" ht="12.75" customHeight="1" x14ac:dyDescent="0.2">
      <c r="Z101" s="3"/>
      <c r="AA101" s="3"/>
      <c r="AB101" s="3"/>
      <c r="AC101" s="3"/>
    </row>
    <row r="102" spans="26:29" s="1" customFormat="1" ht="12.75" customHeight="1" x14ac:dyDescent="0.2">
      <c r="Z102" s="3"/>
      <c r="AA102" s="3"/>
      <c r="AB102" s="3"/>
      <c r="AC102" s="3"/>
    </row>
    <row r="103" spans="26:29" s="1" customFormat="1" ht="12.75" customHeight="1" x14ac:dyDescent="0.2">
      <c r="Z103" s="3"/>
      <c r="AA103" s="3"/>
      <c r="AB103" s="3"/>
      <c r="AC103" s="3"/>
    </row>
    <row r="104" spans="26:29" s="1" customFormat="1" ht="12.75" customHeight="1" x14ac:dyDescent="0.2">
      <c r="Z104" s="3"/>
      <c r="AA104" s="3"/>
      <c r="AB104" s="3"/>
      <c r="AC104" s="3"/>
    </row>
    <row r="105" spans="26:29" s="1" customFormat="1" ht="12.75" customHeight="1" x14ac:dyDescent="0.2">
      <c r="Z105" s="3"/>
      <c r="AA105" s="3"/>
      <c r="AB105" s="3"/>
      <c r="AC105" s="3"/>
    </row>
    <row r="106" spans="26:29" s="1" customFormat="1" ht="12.75" customHeight="1" x14ac:dyDescent="0.2">
      <c r="Z106" s="3"/>
      <c r="AA106" s="3"/>
      <c r="AB106" s="3"/>
      <c r="AC106" s="3"/>
    </row>
    <row r="107" spans="26:29" s="1" customFormat="1" ht="12.75" customHeight="1" x14ac:dyDescent="0.2">
      <c r="Z107" s="3"/>
      <c r="AA107" s="3"/>
      <c r="AB107" s="3"/>
      <c r="AC107" s="3"/>
    </row>
    <row r="108" spans="26:29" s="1" customFormat="1" ht="12.75" customHeight="1" x14ac:dyDescent="0.2">
      <c r="Z108" s="3"/>
      <c r="AA108" s="3"/>
      <c r="AB108" s="3"/>
      <c r="AC108" s="3"/>
    </row>
    <row r="109" spans="26:29" s="1" customFormat="1" ht="12.75" customHeight="1" x14ac:dyDescent="0.2">
      <c r="Z109" s="3"/>
      <c r="AA109" s="3"/>
      <c r="AB109" s="3"/>
      <c r="AC109" s="3"/>
    </row>
    <row r="110" spans="26:29" s="1" customFormat="1" ht="12.75" customHeight="1" x14ac:dyDescent="0.2">
      <c r="Z110" s="3"/>
      <c r="AA110" s="3"/>
      <c r="AB110" s="3"/>
      <c r="AC110" s="3"/>
    </row>
    <row r="111" spans="26:29" s="1" customFormat="1" ht="12.75" customHeight="1" x14ac:dyDescent="0.2">
      <c r="Z111" s="3"/>
      <c r="AA111" s="3"/>
      <c r="AB111" s="3"/>
      <c r="AC111" s="3"/>
    </row>
    <row r="112" spans="26:29" s="1" customFormat="1" ht="12.75" customHeight="1" x14ac:dyDescent="0.2">
      <c r="Z112" s="3"/>
      <c r="AA112" s="3"/>
      <c r="AB112" s="3"/>
      <c r="AC112" s="3"/>
    </row>
    <row r="113" spans="26:29" s="1" customFormat="1" ht="12.75" customHeight="1" x14ac:dyDescent="0.2">
      <c r="Z113" s="3"/>
      <c r="AA113" s="3"/>
      <c r="AB113" s="3"/>
      <c r="AC113" s="3"/>
    </row>
    <row r="114" spans="26:29" s="1" customFormat="1" ht="12.75" customHeight="1" x14ac:dyDescent="0.2">
      <c r="Z114" s="3"/>
      <c r="AA114" s="3"/>
      <c r="AB114" s="3"/>
      <c r="AC114" s="3"/>
    </row>
    <row r="115" spans="26:29" s="1" customFormat="1" ht="12.75" customHeight="1" x14ac:dyDescent="0.2">
      <c r="Z115" s="3"/>
      <c r="AA115" s="3"/>
      <c r="AB115" s="3"/>
      <c r="AC115" s="3"/>
    </row>
    <row r="116" spans="26:29" s="1" customFormat="1" ht="12.75" customHeight="1" x14ac:dyDescent="0.2">
      <c r="Z116" s="3"/>
      <c r="AA116" s="3"/>
      <c r="AB116" s="3"/>
      <c r="AC116" s="3"/>
    </row>
    <row r="117" spans="26:29" s="1" customFormat="1" ht="12.75" customHeight="1" x14ac:dyDescent="0.2">
      <c r="Z117" s="3"/>
      <c r="AA117" s="3"/>
      <c r="AB117" s="3"/>
      <c r="AC117" s="3"/>
    </row>
    <row r="118" spans="26:29" s="1" customFormat="1" ht="12.75" customHeight="1" x14ac:dyDescent="0.2">
      <c r="Z118" s="3"/>
      <c r="AA118" s="3"/>
      <c r="AB118" s="3"/>
      <c r="AC118" s="3"/>
    </row>
    <row r="119" spans="26:29" s="1" customFormat="1" ht="12.75" customHeight="1" x14ac:dyDescent="0.2">
      <c r="Z119" s="3"/>
      <c r="AA119" s="3"/>
      <c r="AB119" s="3"/>
      <c r="AC119" s="3"/>
    </row>
    <row r="120" spans="26:29" s="1" customFormat="1" ht="12.75" customHeight="1" x14ac:dyDescent="0.2">
      <c r="Z120" s="3"/>
      <c r="AA120" s="3"/>
      <c r="AB120" s="3"/>
      <c r="AC120" s="3"/>
    </row>
    <row r="121" spans="26:29" s="1" customFormat="1" ht="12.75" customHeight="1" x14ac:dyDescent="0.2">
      <c r="Z121" s="3"/>
      <c r="AA121" s="3"/>
      <c r="AB121" s="3"/>
      <c r="AC121" s="3"/>
    </row>
    <row r="122" spans="26:29" s="1" customFormat="1" ht="12.75" customHeight="1" x14ac:dyDescent="0.2">
      <c r="Z122" s="3"/>
      <c r="AA122" s="3"/>
      <c r="AB122" s="3"/>
      <c r="AC122" s="3"/>
    </row>
    <row r="123" spans="26:29" s="1" customFormat="1" ht="12.75" customHeight="1" x14ac:dyDescent="0.2">
      <c r="Z123" s="3"/>
      <c r="AA123" s="3"/>
      <c r="AB123" s="3"/>
      <c r="AC123" s="3"/>
    </row>
    <row r="124" spans="26:29" s="1" customFormat="1" ht="12.75" customHeight="1" x14ac:dyDescent="0.2">
      <c r="Z124" s="3"/>
      <c r="AA124" s="3"/>
      <c r="AB124" s="3"/>
      <c r="AC124" s="3"/>
    </row>
    <row r="125" spans="26:29" s="1" customFormat="1" ht="12.75" customHeight="1" x14ac:dyDescent="0.2">
      <c r="Z125" s="3"/>
      <c r="AA125" s="3"/>
      <c r="AB125" s="3"/>
      <c r="AC125" s="3"/>
    </row>
    <row r="126" spans="26:29" s="1" customFormat="1" ht="12.75" customHeight="1" x14ac:dyDescent="0.2">
      <c r="Z126" s="3"/>
      <c r="AA126" s="3"/>
      <c r="AB126" s="3"/>
      <c r="AC126" s="3"/>
    </row>
    <row r="127" spans="26:29" s="1" customFormat="1" ht="12.75" customHeight="1" x14ac:dyDescent="0.2">
      <c r="Z127" s="3"/>
      <c r="AA127" s="3"/>
      <c r="AB127" s="3"/>
      <c r="AC127" s="3"/>
    </row>
    <row r="128" spans="26:29" s="1" customFormat="1" ht="12.75" customHeight="1" x14ac:dyDescent="0.2">
      <c r="Z128" s="3"/>
      <c r="AA128" s="3"/>
      <c r="AB128" s="3"/>
      <c r="AC128" s="3"/>
    </row>
    <row r="129" spans="26:29" s="1" customFormat="1" ht="12.75" customHeight="1" x14ac:dyDescent="0.2">
      <c r="Z129" s="3"/>
      <c r="AA129" s="3"/>
      <c r="AB129" s="3"/>
      <c r="AC129" s="3"/>
    </row>
    <row r="130" spans="26:29" s="1" customFormat="1" ht="12.75" customHeight="1" x14ac:dyDescent="0.2">
      <c r="Z130" s="3"/>
      <c r="AA130" s="3"/>
      <c r="AB130" s="3"/>
      <c r="AC130" s="3"/>
    </row>
    <row r="131" spans="26:29" s="1" customFormat="1" ht="12.75" customHeight="1" x14ac:dyDescent="0.2">
      <c r="Z131" s="3"/>
      <c r="AA131" s="3"/>
      <c r="AB131" s="3"/>
      <c r="AC131" s="3"/>
    </row>
    <row r="132" spans="26:29" s="1" customFormat="1" ht="12.75" customHeight="1" x14ac:dyDescent="0.2">
      <c r="Z132" s="3"/>
      <c r="AA132" s="3"/>
      <c r="AB132" s="3"/>
      <c r="AC132" s="3"/>
    </row>
    <row r="133" spans="26:29" s="1" customFormat="1" ht="12.75" customHeight="1" x14ac:dyDescent="0.2">
      <c r="Z133" s="3"/>
      <c r="AA133" s="3"/>
      <c r="AB133" s="3"/>
      <c r="AC133" s="3"/>
    </row>
    <row r="134" spans="26:29" s="1" customFormat="1" ht="12.75" customHeight="1" x14ac:dyDescent="0.2">
      <c r="Z134" s="3"/>
      <c r="AA134" s="3"/>
      <c r="AB134" s="3"/>
      <c r="AC134" s="3"/>
    </row>
    <row r="135" spans="26:29" s="1" customFormat="1" ht="12.75" customHeight="1" x14ac:dyDescent="0.2">
      <c r="Z135" s="3"/>
      <c r="AA135" s="3"/>
      <c r="AB135" s="3"/>
      <c r="AC135" s="3"/>
    </row>
    <row r="136" spans="26:29" s="1" customFormat="1" ht="12.75" customHeight="1" x14ac:dyDescent="0.2">
      <c r="Z136" s="3"/>
      <c r="AA136" s="3"/>
      <c r="AB136" s="3"/>
      <c r="AC136" s="3"/>
    </row>
    <row r="137" spans="26:29" s="1" customFormat="1" ht="12.75" customHeight="1" x14ac:dyDescent="0.2">
      <c r="Z137" s="3"/>
      <c r="AA137" s="3"/>
      <c r="AB137" s="3"/>
      <c r="AC137" s="3"/>
    </row>
    <row r="138" spans="26:29" s="1" customFormat="1" ht="12.75" customHeight="1" x14ac:dyDescent="0.2">
      <c r="Z138" s="3"/>
      <c r="AA138" s="3"/>
      <c r="AB138" s="3"/>
      <c r="AC138" s="3"/>
    </row>
    <row r="139" spans="26:29" s="1" customFormat="1" ht="12.75" customHeight="1" x14ac:dyDescent="0.2">
      <c r="Z139" s="3"/>
      <c r="AA139" s="3"/>
      <c r="AB139" s="3"/>
      <c r="AC139" s="3"/>
    </row>
    <row r="140" spans="26:29" s="1" customFormat="1" ht="12.75" customHeight="1" x14ac:dyDescent="0.2">
      <c r="Z140" s="3"/>
      <c r="AA140" s="3"/>
      <c r="AB140" s="3"/>
      <c r="AC140" s="3"/>
    </row>
    <row r="141" spans="26:29" s="1" customFormat="1" ht="12.75" customHeight="1" x14ac:dyDescent="0.2">
      <c r="Z141" s="3"/>
      <c r="AA141" s="3"/>
      <c r="AB141" s="3"/>
      <c r="AC141" s="3"/>
    </row>
    <row r="142" spans="26:29" s="1" customFormat="1" ht="12.75" customHeight="1" x14ac:dyDescent="0.2">
      <c r="Z142" s="3"/>
      <c r="AA142" s="3"/>
      <c r="AB142" s="3"/>
      <c r="AC142" s="3"/>
    </row>
    <row r="143" spans="26:29" s="1" customFormat="1" ht="12.75" customHeight="1" x14ac:dyDescent="0.2">
      <c r="Z143" s="3"/>
      <c r="AA143" s="3"/>
      <c r="AB143" s="3"/>
      <c r="AC143" s="3"/>
    </row>
    <row r="144" spans="26:29" s="1" customFormat="1" ht="12.75" customHeight="1" x14ac:dyDescent="0.2">
      <c r="Z144" s="3"/>
      <c r="AA144" s="3"/>
      <c r="AB144" s="3"/>
      <c r="AC144" s="3"/>
    </row>
    <row r="145" spans="26:29" s="1" customFormat="1" ht="12.75" customHeight="1" x14ac:dyDescent="0.2">
      <c r="Z145" s="3"/>
      <c r="AA145" s="3"/>
      <c r="AB145" s="3"/>
      <c r="AC145" s="3"/>
    </row>
    <row r="146" spans="26:29" s="1" customFormat="1" ht="12.75" customHeight="1" x14ac:dyDescent="0.2">
      <c r="Z146" s="3"/>
      <c r="AA146" s="3"/>
      <c r="AB146" s="3"/>
      <c r="AC146" s="3"/>
    </row>
    <row r="147" spans="26:29" s="1" customFormat="1" ht="12.75" customHeight="1" x14ac:dyDescent="0.2">
      <c r="Z147" s="3"/>
      <c r="AA147" s="3"/>
      <c r="AB147" s="3"/>
      <c r="AC147" s="3"/>
    </row>
    <row r="148" spans="26:29" s="1" customFormat="1" ht="12.75" customHeight="1" x14ac:dyDescent="0.2">
      <c r="Z148" s="3"/>
      <c r="AA148" s="3"/>
      <c r="AB148" s="3"/>
      <c r="AC148" s="3"/>
    </row>
    <row r="149" spans="26:29" s="1" customFormat="1" ht="12.75" customHeight="1" x14ac:dyDescent="0.2">
      <c r="Z149" s="3"/>
      <c r="AA149" s="3"/>
      <c r="AB149" s="3"/>
      <c r="AC149" s="3"/>
    </row>
    <row r="150" spans="26:29" s="1" customFormat="1" ht="12.75" customHeight="1" x14ac:dyDescent="0.2">
      <c r="Z150" s="3"/>
      <c r="AA150" s="3"/>
      <c r="AB150" s="3"/>
      <c r="AC150" s="3"/>
    </row>
    <row r="151" spans="26:29" s="1" customFormat="1" ht="12.75" customHeight="1" x14ac:dyDescent="0.2">
      <c r="Z151" s="3"/>
      <c r="AA151" s="3"/>
      <c r="AB151" s="3"/>
      <c r="AC151" s="3"/>
    </row>
    <row r="152" spans="26:29" s="1" customFormat="1" ht="12.75" customHeight="1" x14ac:dyDescent="0.2">
      <c r="Z152" s="3"/>
      <c r="AA152" s="3"/>
      <c r="AB152" s="3"/>
      <c r="AC152" s="3"/>
    </row>
    <row r="153" spans="26:29" s="1" customFormat="1" ht="12.75" customHeight="1" x14ac:dyDescent="0.2">
      <c r="Z153" s="3"/>
      <c r="AA153" s="3"/>
      <c r="AB153" s="3"/>
      <c r="AC153" s="3"/>
    </row>
    <row r="154" spans="26:29" s="1" customFormat="1" ht="12.75" customHeight="1" x14ac:dyDescent="0.2">
      <c r="Z154" s="3"/>
      <c r="AA154" s="3"/>
      <c r="AB154" s="3"/>
      <c r="AC154" s="3"/>
    </row>
    <row r="155" spans="26:29" s="1" customFormat="1" ht="12.75" customHeight="1" x14ac:dyDescent="0.2">
      <c r="Z155" s="3"/>
      <c r="AA155" s="3"/>
      <c r="AB155" s="3"/>
      <c r="AC155" s="3"/>
    </row>
    <row r="156" spans="26:29" s="1" customFormat="1" ht="12.75" customHeight="1" x14ac:dyDescent="0.2">
      <c r="Z156" s="3"/>
      <c r="AA156" s="3"/>
      <c r="AB156" s="3"/>
      <c r="AC156" s="3"/>
    </row>
    <row r="157" spans="26:29" s="1" customFormat="1" ht="12.75" customHeight="1" x14ac:dyDescent="0.2">
      <c r="Z157" s="3"/>
      <c r="AA157" s="3"/>
      <c r="AB157" s="3"/>
      <c r="AC157" s="3"/>
    </row>
    <row r="158" spans="26:29" s="1" customFormat="1" ht="12.75" customHeight="1" x14ac:dyDescent="0.2">
      <c r="Z158" s="3"/>
      <c r="AA158" s="3"/>
      <c r="AB158" s="3"/>
      <c r="AC158" s="3"/>
    </row>
    <row r="159" spans="26:29" s="1" customFormat="1" ht="12.75" customHeight="1" x14ac:dyDescent="0.2">
      <c r="Z159" s="3"/>
      <c r="AA159" s="3"/>
      <c r="AB159" s="3"/>
      <c r="AC159" s="3"/>
    </row>
    <row r="160" spans="26:29" s="1" customFormat="1" ht="12.75" customHeight="1" x14ac:dyDescent="0.2">
      <c r="Z160" s="3"/>
      <c r="AA160" s="3"/>
      <c r="AB160" s="3"/>
      <c r="AC160" s="3"/>
    </row>
    <row r="161" spans="26:29" s="1" customFormat="1" ht="12.75" customHeight="1" x14ac:dyDescent="0.2">
      <c r="Z161" s="3"/>
      <c r="AA161" s="3"/>
      <c r="AB161" s="3"/>
      <c r="AC161" s="3"/>
    </row>
    <row r="162" spans="26:29" s="1" customFormat="1" ht="12.75" customHeight="1" x14ac:dyDescent="0.2">
      <c r="Z162" s="3"/>
      <c r="AA162" s="3"/>
      <c r="AB162" s="3"/>
      <c r="AC162" s="3"/>
    </row>
    <row r="163" spans="26:29" s="1" customFormat="1" ht="12.75" customHeight="1" x14ac:dyDescent="0.2">
      <c r="Z163" s="3"/>
      <c r="AA163" s="3"/>
      <c r="AB163" s="3"/>
      <c r="AC163" s="3"/>
    </row>
    <row r="164" spans="26:29" s="1" customFormat="1" ht="12.75" customHeight="1" x14ac:dyDescent="0.2">
      <c r="Z164" s="3"/>
      <c r="AA164" s="3"/>
      <c r="AB164" s="3"/>
      <c r="AC164" s="3"/>
    </row>
    <row r="165" spans="26:29" s="1" customFormat="1" ht="12.75" customHeight="1" x14ac:dyDescent="0.2">
      <c r="Z165" s="3"/>
      <c r="AA165" s="3"/>
      <c r="AB165" s="3"/>
      <c r="AC165" s="3"/>
    </row>
    <row r="166" spans="26:29" s="1" customFormat="1" ht="12.75" customHeight="1" x14ac:dyDescent="0.2">
      <c r="Z166" s="3"/>
      <c r="AA166" s="3"/>
      <c r="AB166" s="3"/>
      <c r="AC166" s="3"/>
    </row>
    <row r="167" spans="26:29" s="1" customFormat="1" ht="12.75" customHeight="1" x14ac:dyDescent="0.2">
      <c r="Z167" s="3"/>
      <c r="AA167" s="3"/>
      <c r="AB167" s="3"/>
      <c r="AC167" s="3"/>
    </row>
    <row r="168" spans="26:29" s="1" customFormat="1" ht="12.75" customHeight="1" x14ac:dyDescent="0.2">
      <c r="Z168" s="3"/>
      <c r="AA168" s="3"/>
      <c r="AB168" s="3"/>
      <c r="AC168" s="3"/>
    </row>
    <row r="169" spans="26:29" s="1" customFormat="1" ht="12.75" customHeight="1" x14ac:dyDescent="0.2">
      <c r="Z169" s="3"/>
      <c r="AA169" s="3"/>
      <c r="AB169" s="3"/>
      <c r="AC169" s="3"/>
    </row>
    <row r="170" spans="26:29" s="1" customFormat="1" ht="12.75" customHeight="1" x14ac:dyDescent="0.2">
      <c r="Z170" s="3"/>
      <c r="AA170" s="3"/>
      <c r="AB170" s="3"/>
      <c r="AC170" s="3"/>
    </row>
    <row r="171" spans="26:29" s="1" customFormat="1" ht="12.75" customHeight="1" x14ac:dyDescent="0.2">
      <c r="Z171" s="3"/>
      <c r="AA171" s="3"/>
      <c r="AB171" s="3"/>
      <c r="AC171" s="3"/>
    </row>
    <row r="172" spans="26:29" s="1" customFormat="1" ht="12.75" customHeight="1" x14ac:dyDescent="0.2">
      <c r="Z172" s="3"/>
      <c r="AA172" s="3"/>
      <c r="AB172" s="3"/>
      <c r="AC172" s="3"/>
    </row>
    <row r="173" spans="26:29" s="1" customFormat="1" ht="12.75" customHeight="1" x14ac:dyDescent="0.2">
      <c r="Z173" s="3"/>
      <c r="AA173" s="3"/>
      <c r="AB173" s="3"/>
      <c r="AC173" s="3"/>
    </row>
    <row r="174" spans="26:29" s="1" customFormat="1" ht="12.75" customHeight="1" x14ac:dyDescent="0.2">
      <c r="Z174" s="3"/>
      <c r="AA174" s="3"/>
      <c r="AB174" s="3"/>
      <c r="AC174" s="3"/>
    </row>
    <row r="175" spans="26:29" s="1" customFormat="1" ht="12.75" customHeight="1" x14ac:dyDescent="0.2">
      <c r="Z175" s="3"/>
      <c r="AA175" s="3"/>
      <c r="AB175" s="3"/>
      <c r="AC175" s="3"/>
    </row>
    <row r="176" spans="26:29" s="1" customFormat="1" ht="12.75" customHeight="1" x14ac:dyDescent="0.2">
      <c r="Z176" s="3"/>
      <c r="AA176" s="3"/>
      <c r="AB176" s="3"/>
      <c r="AC176" s="3"/>
    </row>
    <row r="177" spans="26:29" s="1" customFormat="1" ht="12.75" customHeight="1" x14ac:dyDescent="0.2">
      <c r="Z177" s="3"/>
      <c r="AA177" s="3"/>
      <c r="AB177" s="3"/>
      <c r="AC177" s="3"/>
    </row>
    <row r="178" spans="26:29" s="1" customFormat="1" ht="12.75" customHeight="1" x14ac:dyDescent="0.2">
      <c r="Z178" s="3"/>
      <c r="AA178" s="3"/>
      <c r="AB178" s="3"/>
      <c r="AC178" s="3"/>
    </row>
    <row r="179" spans="26:29" s="1" customFormat="1" ht="12.75" customHeight="1" x14ac:dyDescent="0.2">
      <c r="Z179" s="3"/>
      <c r="AA179" s="3"/>
      <c r="AB179" s="3"/>
      <c r="AC179" s="3"/>
    </row>
    <row r="180" spans="26:29" s="1" customFormat="1" ht="12.75" customHeight="1" x14ac:dyDescent="0.2">
      <c r="Z180" s="3"/>
      <c r="AA180" s="3"/>
      <c r="AB180" s="3"/>
      <c r="AC180" s="3"/>
    </row>
    <row r="181" spans="26:29" s="1" customFormat="1" ht="12.75" customHeight="1" x14ac:dyDescent="0.2">
      <c r="Z181" s="3"/>
      <c r="AA181" s="3"/>
      <c r="AB181" s="3"/>
      <c r="AC181" s="3"/>
    </row>
    <row r="182" spans="26:29" s="1" customFormat="1" ht="12.75" customHeight="1" x14ac:dyDescent="0.2">
      <c r="Z182" s="3"/>
      <c r="AA182" s="3"/>
      <c r="AB182" s="3"/>
      <c r="AC182" s="3"/>
    </row>
    <row r="183" spans="26:29" s="1" customFormat="1" ht="12.75" customHeight="1" x14ac:dyDescent="0.2">
      <c r="Z183" s="3"/>
      <c r="AA183" s="3"/>
      <c r="AB183" s="3"/>
      <c r="AC183" s="3"/>
    </row>
    <row r="184" spans="26:29" s="1" customFormat="1" ht="12.75" customHeight="1" x14ac:dyDescent="0.2">
      <c r="Z184" s="3"/>
      <c r="AA184" s="3"/>
      <c r="AB184" s="3"/>
      <c r="AC184" s="3"/>
    </row>
    <row r="185" spans="26:29" s="1" customFormat="1" ht="12.75" customHeight="1" x14ac:dyDescent="0.2">
      <c r="Z185" s="3"/>
      <c r="AA185" s="3"/>
      <c r="AB185" s="3"/>
      <c r="AC185" s="3"/>
    </row>
    <row r="186" spans="26:29" s="1" customFormat="1" ht="12.75" customHeight="1" x14ac:dyDescent="0.2">
      <c r="Z186" s="3"/>
      <c r="AA186" s="3"/>
      <c r="AB186" s="3"/>
      <c r="AC186" s="3"/>
    </row>
    <row r="187" spans="26:29" s="1" customFormat="1" ht="12.75" customHeight="1" x14ac:dyDescent="0.2">
      <c r="Z187" s="3"/>
      <c r="AA187" s="3"/>
      <c r="AB187" s="3"/>
      <c r="AC187" s="3"/>
    </row>
    <row r="188" spans="26:29" s="1" customFormat="1" ht="12.75" customHeight="1" x14ac:dyDescent="0.2">
      <c r="Z188" s="3"/>
      <c r="AA188" s="3"/>
      <c r="AB188" s="3"/>
      <c r="AC188" s="3"/>
    </row>
    <row r="189" spans="26:29" s="1" customFormat="1" ht="12.75" customHeight="1" x14ac:dyDescent="0.2">
      <c r="Z189" s="3"/>
      <c r="AA189" s="3"/>
      <c r="AB189" s="3"/>
      <c r="AC189" s="3"/>
    </row>
    <row r="190" spans="26:29" s="1" customFormat="1" ht="12.75" customHeight="1" x14ac:dyDescent="0.2">
      <c r="Z190" s="3"/>
      <c r="AA190" s="3"/>
      <c r="AB190" s="3"/>
      <c r="AC190" s="3"/>
    </row>
    <row r="191" spans="26:29" s="1" customFormat="1" ht="12.75" customHeight="1" x14ac:dyDescent="0.2">
      <c r="Z191" s="3"/>
      <c r="AA191" s="3"/>
      <c r="AB191" s="3"/>
      <c r="AC191" s="3"/>
    </row>
    <row r="192" spans="26:29" s="1" customFormat="1" ht="12.75" customHeight="1" x14ac:dyDescent="0.2">
      <c r="Z192" s="3"/>
      <c r="AA192" s="3"/>
      <c r="AB192" s="3"/>
      <c r="AC192" s="3"/>
    </row>
    <row r="193" spans="26:29" s="1" customFormat="1" ht="12.75" customHeight="1" x14ac:dyDescent="0.2">
      <c r="Z193" s="3"/>
      <c r="AA193" s="3"/>
      <c r="AB193" s="3"/>
      <c r="AC193" s="3"/>
    </row>
    <row r="194" spans="26:29" s="1" customFormat="1" ht="12.75" customHeight="1" x14ac:dyDescent="0.2">
      <c r="Z194" s="3"/>
      <c r="AA194" s="3"/>
      <c r="AB194" s="3"/>
      <c r="AC194" s="3"/>
    </row>
    <row r="195" spans="26:29" s="1" customFormat="1" ht="12.75" customHeight="1" x14ac:dyDescent="0.2">
      <c r="Z195" s="3"/>
      <c r="AA195" s="3"/>
      <c r="AB195" s="3"/>
      <c r="AC195" s="3"/>
    </row>
    <row r="196" spans="26:29" s="1" customFormat="1" ht="12.75" customHeight="1" x14ac:dyDescent="0.2">
      <c r="Z196" s="3"/>
      <c r="AA196" s="3"/>
      <c r="AB196" s="3"/>
      <c r="AC196" s="3"/>
    </row>
    <row r="197" spans="26:29" s="1" customFormat="1" ht="12.75" customHeight="1" x14ac:dyDescent="0.2">
      <c r="Z197" s="3"/>
      <c r="AA197" s="3"/>
      <c r="AB197" s="3"/>
      <c r="AC197" s="3"/>
    </row>
    <row r="198" spans="26:29" s="1" customFormat="1" ht="12.75" customHeight="1" x14ac:dyDescent="0.2">
      <c r="Z198" s="3"/>
      <c r="AA198" s="3"/>
      <c r="AB198" s="3"/>
      <c r="AC198" s="3"/>
    </row>
    <row r="199" spans="26:29" s="1" customFormat="1" ht="12.75" customHeight="1" x14ac:dyDescent="0.2">
      <c r="Z199" s="3"/>
      <c r="AA199" s="3"/>
      <c r="AB199" s="3"/>
      <c r="AC199" s="3"/>
    </row>
    <row r="200" spans="26:29" s="1" customFormat="1" ht="12.75" customHeight="1" x14ac:dyDescent="0.2">
      <c r="Z200" s="3"/>
      <c r="AA200" s="3"/>
      <c r="AB200" s="3"/>
      <c r="AC200" s="3"/>
    </row>
    <row r="201" spans="26:29" s="1" customFormat="1" ht="12.75" customHeight="1" x14ac:dyDescent="0.2">
      <c r="Z201" s="3"/>
      <c r="AA201" s="3"/>
      <c r="AB201" s="3"/>
      <c r="AC201" s="3"/>
    </row>
    <row r="202" spans="26:29" s="1" customFormat="1" ht="12.75" customHeight="1" x14ac:dyDescent="0.2">
      <c r="Z202" s="3"/>
      <c r="AA202" s="3"/>
      <c r="AB202" s="3"/>
      <c r="AC202" s="3"/>
    </row>
    <row r="203" spans="26:29" s="1" customFormat="1" ht="12.75" customHeight="1" x14ac:dyDescent="0.2">
      <c r="Z203" s="3"/>
      <c r="AA203" s="3"/>
      <c r="AB203" s="3"/>
      <c r="AC203" s="3"/>
    </row>
    <row r="204" spans="26:29" s="1" customFormat="1" ht="12.75" customHeight="1" x14ac:dyDescent="0.2">
      <c r="Z204" s="3"/>
      <c r="AA204" s="3"/>
      <c r="AB204" s="3"/>
      <c r="AC204" s="3"/>
    </row>
    <row r="205" spans="26:29" s="1" customFormat="1" ht="12.75" customHeight="1" x14ac:dyDescent="0.2">
      <c r="Z205" s="3"/>
      <c r="AA205" s="3"/>
      <c r="AB205" s="3"/>
      <c r="AC205" s="3"/>
    </row>
    <row r="206" spans="26:29" s="1" customFormat="1" ht="12.75" customHeight="1" x14ac:dyDescent="0.2">
      <c r="Z206" s="3"/>
      <c r="AA206" s="3"/>
      <c r="AB206" s="3"/>
      <c r="AC206" s="3"/>
    </row>
    <row r="207" spans="26:29" s="1" customFormat="1" ht="12.75" customHeight="1" x14ac:dyDescent="0.2">
      <c r="Z207" s="3"/>
      <c r="AA207" s="3"/>
      <c r="AB207" s="3"/>
      <c r="AC207" s="3"/>
    </row>
    <row r="208" spans="26:29" s="1" customFormat="1" ht="12.75" customHeight="1" x14ac:dyDescent="0.2">
      <c r="Z208" s="3"/>
      <c r="AA208" s="3"/>
      <c r="AB208" s="3"/>
      <c r="AC208" s="3"/>
    </row>
    <row r="209" spans="26:29" s="1" customFormat="1" ht="12.75" customHeight="1" x14ac:dyDescent="0.2">
      <c r="Z209" s="3"/>
      <c r="AA209" s="3"/>
      <c r="AB209" s="3"/>
      <c r="AC209" s="3"/>
    </row>
    <row r="210" spans="26:29" s="1" customFormat="1" ht="12.75" customHeight="1" x14ac:dyDescent="0.2">
      <c r="Z210" s="3"/>
      <c r="AA210" s="3"/>
      <c r="AB210" s="3"/>
      <c r="AC210" s="3"/>
    </row>
    <row r="211" spans="26:29" s="1" customFormat="1" ht="12.75" customHeight="1" x14ac:dyDescent="0.2">
      <c r="Z211" s="3"/>
      <c r="AA211" s="3"/>
      <c r="AB211" s="3"/>
      <c r="AC211" s="3"/>
    </row>
    <row r="212" spans="26:29" s="1" customFormat="1" ht="12.75" customHeight="1" x14ac:dyDescent="0.2">
      <c r="Z212" s="3"/>
      <c r="AA212" s="3"/>
      <c r="AB212" s="3"/>
      <c r="AC212" s="3"/>
    </row>
    <row r="213" spans="26:29" s="1" customFormat="1" ht="12.75" customHeight="1" x14ac:dyDescent="0.2">
      <c r="Z213" s="3"/>
      <c r="AA213" s="3"/>
      <c r="AB213" s="3"/>
      <c r="AC213" s="3"/>
    </row>
    <row r="214" spans="26:29" s="1" customFormat="1" ht="12.75" customHeight="1" x14ac:dyDescent="0.2">
      <c r="Z214" s="3"/>
      <c r="AA214" s="3"/>
      <c r="AB214" s="3"/>
      <c r="AC214" s="3"/>
    </row>
    <row r="215" spans="26:29" s="1" customFormat="1" ht="12.75" customHeight="1" x14ac:dyDescent="0.2">
      <c r="Z215" s="3"/>
      <c r="AA215" s="3"/>
      <c r="AB215" s="3"/>
      <c r="AC215" s="3"/>
    </row>
    <row r="216" spans="26:29" s="1" customFormat="1" ht="12.75" customHeight="1" x14ac:dyDescent="0.2">
      <c r="Z216" s="3"/>
      <c r="AA216" s="3"/>
      <c r="AB216" s="3"/>
      <c r="AC216" s="3"/>
    </row>
    <row r="217" spans="26:29" s="1" customFormat="1" ht="12.75" customHeight="1" x14ac:dyDescent="0.2">
      <c r="Z217" s="3"/>
      <c r="AA217" s="3"/>
      <c r="AB217" s="3"/>
      <c r="AC217" s="3"/>
    </row>
    <row r="218" spans="26:29" s="1" customFormat="1" ht="12.75" customHeight="1" x14ac:dyDescent="0.2">
      <c r="Z218" s="3"/>
      <c r="AA218" s="3"/>
      <c r="AB218" s="3"/>
      <c r="AC218" s="3"/>
    </row>
    <row r="219" spans="26:29" s="1" customFormat="1" ht="12.75" customHeight="1" x14ac:dyDescent="0.2">
      <c r="Z219" s="3"/>
      <c r="AA219" s="3"/>
      <c r="AB219" s="3"/>
      <c r="AC219" s="3"/>
    </row>
    <row r="220" spans="26:29" s="1" customFormat="1" ht="12.75" customHeight="1" x14ac:dyDescent="0.2">
      <c r="Z220" s="3"/>
      <c r="AA220" s="3"/>
      <c r="AB220" s="3"/>
      <c r="AC220" s="3"/>
    </row>
    <row r="221" spans="26:29" s="1" customFormat="1" ht="12.75" customHeight="1" x14ac:dyDescent="0.2">
      <c r="Z221" s="3"/>
      <c r="AA221" s="3"/>
      <c r="AB221" s="3"/>
      <c r="AC221" s="3"/>
    </row>
    <row r="222" spans="26:29" s="1" customFormat="1" ht="12.75" customHeight="1" x14ac:dyDescent="0.2">
      <c r="Z222" s="3"/>
      <c r="AA222" s="3"/>
      <c r="AB222" s="3"/>
      <c r="AC222" s="3"/>
    </row>
    <row r="223" spans="26:29" s="1" customFormat="1" ht="12.75" customHeight="1" x14ac:dyDescent="0.2">
      <c r="Z223" s="3"/>
      <c r="AA223" s="3"/>
      <c r="AB223" s="3"/>
      <c r="AC223" s="3"/>
    </row>
    <row r="224" spans="26:29" s="1" customFormat="1" ht="12.75" customHeight="1" x14ac:dyDescent="0.2">
      <c r="Z224" s="3"/>
      <c r="AA224" s="3"/>
      <c r="AB224" s="3"/>
      <c r="AC224" s="3"/>
    </row>
    <row r="225" spans="26:29" s="1" customFormat="1" ht="12.75" customHeight="1" x14ac:dyDescent="0.2">
      <c r="Z225" s="3"/>
      <c r="AA225" s="3"/>
      <c r="AB225" s="3"/>
      <c r="AC225" s="3"/>
    </row>
    <row r="226" spans="26:29" s="1" customFormat="1" ht="12.75" customHeight="1" x14ac:dyDescent="0.2">
      <c r="Z226" s="3"/>
      <c r="AA226" s="3"/>
      <c r="AB226" s="3"/>
      <c r="AC226" s="3"/>
    </row>
    <row r="227" spans="26:29" s="1" customFormat="1" ht="12.75" customHeight="1" x14ac:dyDescent="0.2">
      <c r="Z227" s="3"/>
      <c r="AA227" s="3"/>
      <c r="AB227" s="3"/>
      <c r="AC227" s="3"/>
    </row>
    <row r="228" spans="26:29" s="1" customFormat="1" ht="12.75" customHeight="1" x14ac:dyDescent="0.2">
      <c r="Z228" s="3"/>
      <c r="AA228" s="3"/>
      <c r="AB228" s="3"/>
      <c r="AC228" s="3"/>
    </row>
    <row r="229" spans="26:29" s="1" customFormat="1" ht="12.75" customHeight="1" x14ac:dyDescent="0.2">
      <c r="Z229" s="3"/>
      <c r="AA229" s="3"/>
      <c r="AB229" s="3"/>
      <c r="AC229" s="3"/>
    </row>
    <row r="230" spans="26:29" s="1" customFormat="1" ht="12.75" customHeight="1" x14ac:dyDescent="0.2">
      <c r="Z230" s="3"/>
      <c r="AA230" s="3"/>
      <c r="AB230" s="3"/>
      <c r="AC230" s="3"/>
    </row>
    <row r="231" spans="26:29" s="1" customFormat="1" ht="12.75" customHeight="1" x14ac:dyDescent="0.2">
      <c r="Z231" s="3"/>
      <c r="AA231" s="3"/>
      <c r="AB231" s="3"/>
      <c r="AC231" s="3"/>
    </row>
    <row r="232" spans="26:29" s="1" customFormat="1" ht="12.75" customHeight="1" x14ac:dyDescent="0.2">
      <c r="Z232" s="3"/>
      <c r="AA232" s="3"/>
      <c r="AB232" s="3"/>
      <c r="AC232" s="3"/>
    </row>
    <row r="233" spans="26:29" s="1" customFormat="1" ht="12.75" customHeight="1" x14ac:dyDescent="0.2">
      <c r="Z233" s="3"/>
      <c r="AA233" s="3"/>
      <c r="AB233" s="3"/>
      <c r="AC233" s="3"/>
    </row>
    <row r="234" spans="26:29" s="1" customFormat="1" ht="12.75" customHeight="1" x14ac:dyDescent="0.2">
      <c r="Z234" s="3"/>
      <c r="AA234" s="3"/>
      <c r="AB234" s="3"/>
      <c r="AC234" s="3"/>
    </row>
    <row r="235" spans="26:29" s="1" customFormat="1" ht="12.75" customHeight="1" x14ac:dyDescent="0.2">
      <c r="Z235" s="3"/>
      <c r="AA235" s="3"/>
      <c r="AB235" s="3"/>
      <c r="AC235" s="3"/>
    </row>
    <row r="236" spans="26:29" s="1" customFormat="1" ht="12.75" customHeight="1" x14ac:dyDescent="0.2">
      <c r="Z236" s="3"/>
      <c r="AA236" s="3"/>
      <c r="AB236" s="3"/>
      <c r="AC236" s="3"/>
    </row>
    <row r="237" spans="26:29" s="1" customFormat="1" ht="12.75" customHeight="1" x14ac:dyDescent="0.2">
      <c r="Z237" s="3"/>
      <c r="AA237" s="3"/>
      <c r="AB237" s="3"/>
      <c r="AC237" s="3"/>
    </row>
    <row r="238" spans="26:29" s="1" customFormat="1" ht="12.75" customHeight="1" x14ac:dyDescent="0.2">
      <c r="Z238" s="3"/>
      <c r="AA238" s="3"/>
      <c r="AB238" s="3"/>
      <c r="AC238" s="3"/>
    </row>
    <row r="239" spans="26:29" s="1" customFormat="1" ht="12.75" customHeight="1" x14ac:dyDescent="0.2">
      <c r="Z239" s="3"/>
      <c r="AA239" s="3"/>
      <c r="AB239" s="3"/>
      <c r="AC239" s="3"/>
    </row>
    <row r="240" spans="26:29" s="1" customFormat="1" ht="12.75" customHeight="1" x14ac:dyDescent="0.2">
      <c r="Z240" s="3"/>
      <c r="AA240" s="3"/>
      <c r="AB240" s="3"/>
      <c r="AC240" s="3"/>
    </row>
    <row r="241" spans="26:29" s="1" customFormat="1" ht="12.75" customHeight="1" x14ac:dyDescent="0.2">
      <c r="Z241" s="3"/>
      <c r="AA241" s="3"/>
      <c r="AB241" s="3"/>
      <c r="AC241" s="3"/>
    </row>
    <row r="242" spans="26:29" s="1" customFormat="1" ht="12.75" customHeight="1" x14ac:dyDescent="0.2">
      <c r="Z242" s="3"/>
      <c r="AA242" s="3"/>
      <c r="AB242" s="3"/>
      <c r="AC242" s="3"/>
    </row>
    <row r="243" spans="26:29" s="1" customFormat="1" ht="12.75" customHeight="1" x14ac:dyDescent="0.2">
      <c r="Z243" s="3"/>
      <c r="AA243" s="3"/>
      <c r="AB243" s="3"/>
      <c r="AC243" s="3"/>
    </row>
    <row r="244" spans="26:29" s="1" customFormat="1" ht="12.75" customHeight="1" x14ac:dyDescent="0.2">
      <c r="Z244" s="3"/>
      <c r="AA244" s="3"/>
      <c r="AB244" s="3"/>
      <c r="AC244" s="3"/>
    </row>
    <row r="245" spans="26:29" s="1" customFormat="1" ht="12.75" customHeight="1" x14ac:dyDescent="0.2">
      <c r="Z245" s="3"/>
      <c r="AA245" s="3"/>
      <c r="AB245" s="3"/>
      <c r="AC245" s="3"/>
    </row>
    <row r="246" spans="26:29" s="1" customFormat="1" ht="12.75" customHeight="1" x14ac:dyDescent="0.2">
      <c r="Z246" s="3"/>
      <c r="AA246" s="3"/>
      <c r="AB246" s="3"/>
      <c r="AC246" s="3"/>
    </row>
    <row r="247" spans="26:29" s="1" customFormat="1" ht="12.75" customHeight="1" x14ac:dyDescent="0.2">
      <c r="Z247" s="3"/>
      <c r="AA247" s="3"/>
      <c r="AB247" s="3"/>
      <c r="AC247" s="3"/>
    </row>
    <row r="248" spans="26:29" s="1" customFormat="1" ht="12.75" customHeight="1" x14ac:dyDescent="0.2">
      <c r="Z248" s="3"/>
      <c r="AA248" s="3"/>
      <c r="AB248" s="3"/>
      <c r="AC248" s="3"/>
    </row>
    <row r="249" spans="26:29" s="1" customFormat="1" ht="12.75" customHeight="1" x14ac:dyDescent="0.2">
      <c r="Z249" s="3"/>
      <c r="AA249" s="3"/>
      <c r="AB249" s="3"/>
      <c r="AC249" s="3"/>
    </row>
    <row r="250" spans="26:29" s="1" customFormat="1" ht="12.75" customHeight="1" x14ac:dyDescent="0.2">
      <c r="Z250" s="3"/>
      <c r="AA250" s="3"/>
      <c r="AB250" s="3"/>
      <c r="AC250" s="3"/>
    </row>
    <row r="251" spans="26:29" s="1" customFormat="1" ht="12.75" customHeight="1" x14ac:dyDescent="0.2">
      <c r="Z251" s="3"/>
      <c r="AA251" s="3"/>
      <c r="AB251" s="3"/>
      <c r="AC251" s="3"/>
    </row>
    <row r="252" spans="26:29" s="1" customFormat="1" ht="12.75" customHeight="1" x14ac:dyDescent="0.2">
      <c r="Z252" s="3"/>
      <c r="AA252" s="3"/>
      <c r="AB252" s="3"/>
      <c r="AC252" s="3"/>
    </row>
    <row r="253" spans="26:29" s="1" customFormat="1" ht="12.75" customHeight="1" x14ac:dyDescent="0.2">
      <c r="Z253" s="3"/>
      <c r="AA253" s="3"/>
      <c r="AB253" s="3"/>
      <c r="AC253" s="3"/>
    </row>
    <row r="254" spans="26:29" s="1" customFormat="1" ht="12.75" customHeight="1" x14ac:dyDescent="0.2">
      <c r="Z254" s="3"/>
      <c r="AA254" s="3"/>
      <c r="AB254" s="3"/>
      <c r="AC254" s="3"/>
    </row>
    <row r="255" spans="26:29" s="1" customFormat="1" ht="12.75" customHeight="1" x14ac:dyDescent="0.2">
      <c r="Z255" s="3"/>
      <c r="AA255" s="3"/>
      <c r="AB255" s="3"/>
      <c r="AC255" s="3"/>
    </row>
    <row r="256" spans="26:29" s="1" customFormat="1" ht="12.75" customHeight="1" x14ac:dyDescent="0.2">
      <c r="Z256" s="3"/>
      <c r="AA256" s="3"/>
      <c r="AB256" s="3"/>
      <c r="AC256" s="3"/>
    </row>
    <row r="257" spans="26:29" s="1" customFormat="1" ht="12.75" customHeight="1" x14ac:dyDescent="0.2">
      <c r="Z257" s="3"/>
      <c r="AA257" s="3"/>
      <c r="AB257" s="3"/>
      <c r="AC257" s="3"/>
    </row>
    <row r="258" spans="26:29" s="1" customFormat="1" ht="12.75" customHeight="1" x14ac:dyDescent="0.2">
      <c r="Z258" s="3"/>
      <c r="AA258" s="3"/>
      <c r="AB258" s="3"/>
      <c r="AC258" s="3"/>
    </row>
    <row r="259" spans="26:29" s="1" customFormat="1" ht="12.75" customHeight="1" x14ac:dyDescent="0.2">
      <c r="Z259" s="3"/>
      <c r="AA259" s="3"/>
      <c r="AB259" s="3"/>
      <c r="AC259" s="3"/>
    </row>
    <row r="260" spans="26:29" s="1" customFormat="1" ht="12.75" customHeight="1" x14ac:dyDescent="0.2">
      <c r="Z260" s="3"/>
      <c r="AA260" s="3"/>
      <c r="AB260" s="3"/>
      <c r="AC260" s="3"/>
    </row>
    <row r="261" spans="26:29" s="1" customFormat="1" ht="12.75" customHeight="1" x14ac:dyDescent="0.2">
      <c r="Z261" s="3"/>
      <c r="AA261" s="3"/>
      <c r="AB261" s="3"/>
      <c r="AC261" s="3"/>
    </row>
    <row r="262" spans="26:29" s="1" customFormat="1" ht="12.75" customHeight="1" x14ac:dyDescent="0.2">
      <c r="Z262" s="3"/>
      <c r="AA262" s="3"/>
      <c r="AB262" s="3"/>
      <c r="AC262" s="3"/>
    </row>
    <row r="263" spans="26:29" s="1" customFormat="1" ht="12.75" customHeight="1" x14ac:dyDescent="0.2">
      <c r="Z263" s="3"/>
      <c r="AA263" s="3"/>
      <c r="AB263" s="3"/>
      <c r="AC263" s="3"/>
    </row>
    <row r="264" spans="26:29" s="1" customFormat="1" ht="12.75" customHeight="1" x14ac:dyDescent="0.2">
      <c r="Z264" s="3"/>
      <c r="AA264" s="3"/>
      <c r="AB264" s="3"/>
      <c r="AC264" s="3"/>
    </row>
    <row r="265" spans="26:29" s="1" customFormat="1" ht="12.75" customHeight="1" x14ac:dyDescent="0.2">
      <c r="Z265" s="3"/>
      <c r="AA265" s="3"/>
      <c r="AB265" s="3"/>
      <c r="AC265" s="3"/>
    </row>
    <row r="266" spans="26:29" s="1" customFormat="1" ht="12.75" customHeight="1" x14ac:dyDescent="0.2">
      <c r="Z266" s="3"/>
      <c r="AA266" s="3"/>
      <c r="AB266" s="3"/>
      <c r="AC266" s="3"/>
    </row>
    <row r="267" spans="26:29" s="1" customFormat="1" ht="12.75" customHeight="1" x14ac:dyDescent="0.2">
      <c r="Z267" s="3"/>
      <c r="AA267" s="3"/>
      <c r="AB267" s="3"/>
      <c r="AC267" s="3"/>
    </row>
    <row r="268" spans="26:29" s="1" customFormat="1" ht="12.75" customHeight="1" x14ac:dyDescent="0.2">
      <c r="Z268" s="3"/>
      <c r="AA268" s="3"/>
      <c r="AB268" s="3"/>
      <c r="AC268" s="3"/>
    </row>
    <row r="269" spans="26:29" s="1" customFormat="1" ht="12.75" customHeight="1" x14ac:dyDescent="0.2">
      <c r="Z269" s="3"/>
      <c r="AA269" s="3"/>
      <c r="AB269" s="3"/>
      <c r="AC269" s="3"/>
    </row>
    <row r="270" spans="26:29" s="1" customFormat="1" ht="12.75" customHeight="1" x14ac:dyDescent="0.2">
      <c r="Z270" s="3"/>
      <c r="AA270" s="3"/>
      <c r="AB270" s="3"/>
      <c r="AC270" s="3"/>
    </row>
    <row r="271" spans="26:29" s="1" customFormat="1" ht="12.75" customHeight="1" x14ac:dyDescent="0.2">
      <c r="Z271" s="3"/>
      <c r="AA271" s="3"/>
      <c r="AB271" s="3"/>
      <c r="AC271" s="3"/>
    </row>
    <row r="272" spans="26:29" s="1" customFormat="1" ht="12.75" customHeight="1" x14ac:dyDescent="0.2">
      <c r="Z272" s="3"/>
      <c r="AA272" s="3"/>
      <c r="AB272" s="3"/>
      <c r="AC272" s="3"/>
    </row>
    <row r="273" spans="26:29" s="1" customFormat="1" ht="12.75" customHeight="1" x14ac:dyDescent="0.2">
      <c r="Z273" s="3"/>
      <c r="AA273" s="3"/>
      <c r="AB273" s="3"/>
      <c r="AC273" s="3"/>
    </row>
    <row r="274" spans="26:29" s="1" customFormat="1" ht="12.75" customHeight="1" x14ac:dyDescent="0.2">
      <c r="Z274" s="3"/>
      <c r="AA274" s="3"/>
      <c r="AB274" s="3"/>
      <c r="AC274" s="3"/>
    </row>
    <row r="275" spans="26:29" s="1" customFormat="1" ht="12.75" customHeight="1" x14ac:dyDescent="0.2">
      <c r="Z275" s="3"/>
      <c r="AA275" s="3"/>
      <c r="AB275" s="3"/>
      <c r="AC275" s="3"/>
    </row>
    <row r="276" spans="26:29" s="1" customFormat="1" ht="12.75" customHeight="1" x14ac:dyDescent="0.2">
      <c r="Z276" s="3"/>
      <c r="AA276" s="3"/>
      <c r="AB276" s="3"/>
      <c r="AC276" s="3"/>
    </row>
    <row r="277" spans="26:29" s="1" customFormat="1" ht="12.75" customHeight="1" x14ac:dyDescent="0.2">
      <c r="Z277" s="3"/>
      <c r="AA277" s="3"/>
      <c r="AB277" s="3"/>
      <c r="AC277" s="3"/>
    </row>
    <row r="278" spans="26:29" s="1" customFormat="1" ht="12.75" customHeight="1" x14ac:dyDescent="0.2">
      <c r="Z278" s="3"/>
      <c r="AA278" s="3"/>
      <c r="AB278" s="3"/>
      <c r="AC278" s="3"/>
    </row>
    <row r="279" spans="26:29" s="1" customFormat="1" ht="12.75" customHeight="1" x14ac:dyDescent="0.2">
      <c r="Z279" s="3"/>
      <c r="AA279" s="3"/>
      <c r="AB279" s="3"/>
      <c r="AC279" s="3"/>
    </row>
    <row r="280" spans="26:29" s="1" customFormat="1" ht="12.75" customHeight="1" x14ac:dyDescent="0.2">
      <c r="Z280" s="3"/>
      <c r="AA280" s="3"/>
      <c r="AB280" s="3"/>
      <c r="AC280" s="3"/>
    </row>
    <row r="281" spans="26:29" s="1" customFormat="1" ht="12.75" customHeight="1" x14ac:dyDescent="0.2">
      <c r="Z281" s="3"/>
      <c r="AA281" s="3"/>
      <c r="AB281" s="3"/>
      <c r="AC281" s="3"/>
    </row>
    <row r="282" spans="26:29" s="1" customFormat="1" ht="12.75" customHeight="1" x14ac:dyDescent="0.2">
      <c r="Z282" s="3"/>
      <c r="AA282" s="3"/>
      <c r="AB282" s="3"/>
      <c r="AC282" s="3"/>
    </row>
    <row r="283" spans="26:29" s="1" customFormat="1" ht="12.75" customHeight="1" x14ac:dyDescent="0.2">
      <c r="Z283" s="3"/>
      <c r="AA283" s="3"/>
      <c r="AB283" s="3"/>
      <c r="AC283" s="3"/>
    </row>
    <row r="284" spans="26:29" s="1" customFormat="1" ht="12.75" customHeight="1" x14ac:dyDescent="0.2">
      <c r="Z284" s="3"/>
      <c r="AA284" s="3"/>
      <c r="AB284" s="3"/>
      <c r="AC284" s="3"/>
    </row>
    <row r="285" spans="26:29" s="1" customFormat="1" ht="12.75" customHeight="1" x14ac:dyDescent="0.2">
      <c r="Z285" s="3"/>
      <c r="AA285" s="3"/>
      <c r="AB285" s="3"/>
      <c r="AC285" s="3"/>
    </row>
    <row r="286" spans="26:29" s="1" customFormat="1" ht="12.75" customHeight="1" x14ac:dyDescent="0.2">
      <c r="Z286" s="3"/>
      <c r="AA286" s="3"/>
      <c r="AB286" s="3"/>
      <c r="AC286" s="3"/>
    </row>
    <row r="287" spans="26:29" s="1" customFormat="1" ht="12.75" customHeight="1" x14ac:dyDescent="0.2">
      <c r="Z287" s="3"/>
      <c r="AA287" s="3"/>
      <c r="AB287" s="3"/>
      <c r="AC287" s="3"/>
    </row>
    <row r="288" spans="26:29" s="1" customFormat="1" ht="12.75" customHeight="1" x14ac:dyDescent="0.2">
      <c r="Z288" s="3"/>
      <c r="AA288" s="3"/>
      <c r="AB288" s="3"/>
      <c r="AC288" s="3"/>
    </row>
    <row r="289" spans="26:29" s="1" customFormat="1" ht="12.75" customHeight="1" x14ac:dyDescent="0.2">
      <c r="Z289" s="3"/>
      <c r="AA289" s="3"/>
      <c r="AB289" s="3"/>
      <c r="AC289" s="3"/>
    </row>
    <row r="290" spans="26:29" s="1" customFormat="1" ht="12.75" customHeight="1" x14ac:dyDescent="0.2">
      <c r="Z290" s="3"/>
      <c r="AA290" s="3"/>
      <c r="AB290" s="3"/>
      <c r="AC290" s="3"/>
    </row>
    <row r="291" spans="26:29" s="1" customFormat="1" ht="12.75" customHeight="1" x14ac:dyDescent="0.2">
      <c r="Z291" s="3"/>
      <c r="AA291" s="3"/>
      <c r="AB291" s="3"/>
      <c r="AC291" s="3"/>
    </row>
    <row r="292" spans="26:29" s="1" customFormat="1" ht="12.75" customHeight="1" x14ac:dyDescent="0.2">
      <c r="Z292" s="3"/>
      <c r="AA292" s="3"/>
      <c r="AB292" s="3"/>
      <c r="AC292" s="3"/>
    </row>
    <row r="293" spans="26:29" s="1" customFormat="1" ht="12.75" customHeight="1" x14ac:dyDescent="0.2">
      <c r="Z293" s="3"/>
      <c r="AA293" s="3"/>
      <c r="AB293" s="3"/>
      <c r="AC293" s="3"/>
    </row>
    <row r="294" spans="26:29" s="1" customFormat="1" ht="12.75" customHeight="1" x14ac:dyDescent="0.2">
      <c r="Z294" s="3"/>
      <c r="AA294" s="3"/>
      <c r="AB294" s="3"/>
      <c r="AC294" s="3"/>
    </row>
    <row r="295" spans="26:29" s="1" customFormat="1" ht="12.75" customHeight="1" x14ac:dyDescent="0.2">
      <c r="Z295" s="3"/>
      <c r="AA295" s="3"/>
      <c r="AB295" s="3"/>
      <c r="AC295" s="3"/>
    </row>
    <row r="296" spans="26:29" s="1" customFormat="1" ht="12.75" customHeight="1" x14ac:dyDescent="0.2">
      <c r="Z296" s="3"/>
      <c r="AA296" s="3"/>
      <c r="AB296" s="3"/>
      <c r="AC296" s="3"/>
    </row>
    <row r="297" spans="26:29" s="1" customFormat="1" ht="12.75" customHeight="1" x14ac:dyDescent="0.2">
      <c r="Z297" s="3"/>
      <c r="AA297" s="3"/>
      <c r="AB297" s="3"/>
      <c r="AC297" s="3"/>
    </row>
    <row r="298" spans="26:29" s="1" customFormat="1" ht="12.75" customHeight="1" x14ac:dyDescent="0.2">
      <c r="Z298" s="3"/>
      <c r="AA298" s="3"/>
      <c r="AB298" s="3"/>
      <c r="AC298" s="3"/>
    </row>
    <row r="299" spans="26:29" s="1" customFormat="1" ht="12.75" customHeight="1" x14ac:dyDescent="0.2">
      <c r="Z299" s="3"/>
      <c r="AA299" s="3"/>
      <c r="AB299" s="3"/>
      <c r="AC299" s="3"/>
    </row>
    <row r="300" spans="26:29" s="1" customFormat="1" ht="12.75" customHeight="1" x14ac:dyDescent="0.2">
      <c r="Z300" s="3"/>
      <c r="AA300" s="3"/>
      <c r="AB300" s="3"/>
      <c r="AC300" s="3"/>
    </row>
    <row r="301" spans="26:29" s="1" customFormat="1" ht="12.75" customHeight="1" x14ac:dyDescent="0.2">
      <c r="Z301" s="3"/>
      <c r="AA301" s="3"/>
      <c r="AB301" s="3"/>
      <c r="AC301" s="3"/>
    </row>
    <row r="302" spans="26:29" s="1" customFormat="1" ht="12.75" customHeight="1" x14ac:dyDescent="0.2">
      <c r="Z302" s="3"/>
      <c r="AA302" s="3"/>
      <c r="AB302" s="3"/>
      <c r="AC302" s="3"/>
    </row>
    <row r="303" spans="26:29" s="1" customFormat="1" ht="12.75" customHeight="1" x14ac:dyDescent="0.2">
      <c r="Z303" s="3"/>
      <c r="AA303" s="3"/>
      <c r="AB303" s="3"/>
      <c r="AC303" s="3"/>
    </row>
    <row r="304" spans="26:29" s="1" customFormat="1" ht="12.75" customHeight="1" x14ac:dyDescent="0.2">
      <c r="Z304" s="3"/>
      <c r="AA304" s="3"/>
      <c r="AB304" s="3"/>
      <c r="AC304" s="3"/>
    </row>
    <row r="305" spans="26:29" s="1" customFormat="1" ht="12.75" customHeight="1" x14ac:dyDescent="0.2">
      <c r="Z305" s="3"/>
      <c r="AA305" s="3"/>
      <c r="AB305" s="3"/>
      <c r="AC305" s="3"/>
    </row>
    <row r="306" spans="26:29" s="1" customFormat="1" ht="12.75" customHeight="1" x14ac:dyDescent="0.2">
      <c r="Z306" s="3"/>
      <c r="AA306" s="3"/>
      <c r="AB306" s="3"/>
      <c r="AC306" s="3"/>
    </row>
    <row r="307" spans="26:29" s="1" customFormat="1" ht="12.75" customHeight="1" x14ac:dyDescent="0.2">
      <c r="Z307" s="3"/>
      <c r="AA307" s="3"/>
      <c r="AB307" s="3"/>
      <c r="AC307" s="3"/>
    </row>
    <row r="308" spans="26:29" s="1" customFormat="1" ht="12.75" customHeight="1" x14ac:dyDescent="0.2">
      <c r="Z308" s="3"/>
      <c r="AA308" s="3"/>
      <c r="AB308" s="3"/>
      <c r="AC308" s="3"/>
    </row>
    <row r="309" spans="26:29" s="1" customFormat="1" ht="12.75" customHeight="1" x14ac:dyDescent="0.2">
      <c r="Z309" s="3"/>
      <c r="AA309" s="3"/>
      <c r="AB309" s="3"/>
      <c r="AC309" s="3"/>
    </row>
    <row r="310" spans="26:29" s="1" customFormat="1" ht="12.75" customHeight="1" x14ac:dyDescent="0.2">
      <c r="Z310" s="3"/>
      <c r="AA310" s="3"/>
      <c r="AB310" s="3"/>
      <c r="AC310" s="3"/>
    </row>
    <row r="311" spans="26:29" s="1" customFormat="1" ht="12.75" customHeight="1" x14ac:dyDescent="0.2">
      <c r="Z311" s="3"/>
      <c r="AA311" s="3"/>
      <c r="AB311" s="3"/>
      <c r="AC311" s="3"/>
    </row>
    <row r="312" spans="26:29" s="1" customFormat="1" ht="12.75" customHeight="1" x14ac:dyDescent="0.2">
      <c r="Z312" s="3"/>
      <c r="AA312" s="3"/>
      <c r="AB312" s="3"/>
      <c r="AC312" s="3"/>
    </row>
    <row r="313" spans="26:29" s="1" customFormat="1" ht="12.75" customHeight="1" x14ac:dyDescent="0.2">
      <c r="Z313" s="3"/>
      <c r="AA313" s="3"/>
      <c r="AB313" s="3"/>
      <c r="AC313" s="3"/>
    </row>
    <row r="314" spans="26:29" s="1" customFormat="1" ht="12.75" customHeight="1" x14ac:dyDescent="0.2">
      <c r="Z314" s="3"/>
      <c r="AA314" s="3"/>
      <c r="AB314" s="3"/>
      <c r="AC314" s="3"/>
    </row>
    <row r="315" spans="26:29" s="1" customFormat="1" ht="12.75" customHeight="1" x14ac:dyDescent="0.2">
      <c r="Z315" s="3"/>
      <c r="AA315" s="3"/>
      <c r="AB315" s="3"/>
      <c r="AC315" s="3"/>
    </row>
    <row r="316" spans="26:29" s="1" customFormat="1" ht="12.75" customHeight="1" x14ac:dyDescent="0.2">
      <c r="Z316" s="3"/>
      <c r="AA316" s="3"/>
      <c r="AB316" s="3"/>
      <c r="AC316" s="3"/>
    </row>
    <row r="317" spans="26:29" s="1" customFormat="1" ht="12.75" customHeight="1" x14ac:dyDescent="0.2">
      <c r="Z317" s="3"/>
      <c r="AA317" s="3"/>
      <c r="AB317" s="3"/>
      <c r="AC317" s="3"/>
    </row>
    <row r="318" spans="26:29" s="1" customFormat="1" ht="12.75" customHeight="1" x14ac:dyDescent="0.2">
      <c r="Z318" s="3"/>
      <c r="AA318" s="3"/>
      <c r="AB318" s="3"/>
      <c r="AC318" s="3"/>
    </row>
    <row r="319" spans="26:29" s="1" customFormat="1" ht="12.75" customHeight="1" x14ac:dyDescent="0.2">
      <c r="Z319" s="3"/>
      <c r="AA319" s="3"/>
      <c r="AB319" s="3"/>
      <c r="AC319" s="3"/>
    </row>
    <row r="320" spans="26:29" s="1" customFormat="1" ht="12.75" customHeight="1" x14ac:dyDescent="0.2">
      <c r="Z320" s="3"/>
      <c r="AA320" s="3"/>
      <c r="AB320" s="3"/>
      <c r="AC320" s="3"/>
    </row>
    <row r="321" spans="26:29" s="1" customFormat="1" ht="12.75" customHeight="1" x14ac:dyDescent="0.2">
      <c r="Z321" s="3"/>
      <c r="AA321" s="3"/>
      <c r="AB321" s="3"/>
      <c r="AC321" s="3"/>
    </row>
    <row r="322" spans="26:29" s="1" customFormat="1" ht="12.75" customHeight="1" x14ac:dyDescent="0.2">
      <c r="Z322" s="3"/>
      <c r="AA322" s="3"/>
      <c r="AB322" s="3"/>
      <c r="AC322" s="3"/>
    </row>
    <row r="323" spans="26:29" s="1" customFormat="1" ht="12.75" customHeight="1" x14ac:dyDescent="0.2">
      <c r="Z323" s="3"/>
      <c r="AA323" s="3"/>
      <c r="AB323" s="3"/>
      <c r="AC323" s="3"/>
    </row>
    <row r="324" spans="26:29" s="1" customFormat="1" ht="12.75" customHeight="1" x14ac:dyDescent="0.2">
      <c r="Z324" s="3"/>
      <c r="AA324" s="3"/>
      <c r="AB324" s="3"/>
      <c r="AC324" s="3"/>
    </row>
    <row r="325" spans="26:29" s="1" customFormat="1" ht="12.75" customHeight="1" x14ac:dyDescent="0.2">
      <c r="Z325" s="3"/>
      <c r="AA325" s="3"/>
      <c r="AB325" s="3"/>
      <c r="AC325" s="3"/>
    </row>
    <row r="326" spans="26:29" s="1" customFormat="1" ht="12.75" customHeight="1" x14ac:dyDescent="0.2">
      <c r="Z326" s="3"/>
      <c r="AA326" s="3"/>
      <c r="AB326" s="3"/>
      <c r="AC326" s="3"/>
    </row>
    <row r="327" spans="26:29" s="1" customFormat="1" ht="12.75" customHeight="1" x14ac:dyDescent="0.2">
      <c r="Z327" s="3"/>
      <c r="AA327" s="3"/>
      <c r="AB327" s="3"/>
      <c r="AC327" s="3"/>
    </row>
    <row r="328" spans="26:29" s="1" customFormat="1" ht="12.75" customHeight="1" x14ac:dyDescent="0.2">
      <c r="Z328" s="3"/>
      <c r="AA328" s="3"/>
      <c r="AB328" s="3"/>
      <c r="AC328" s="3"/>
    </row>
    <row r="329" spans="26:29" s="1" customFormat="1" ht="12.75" customHeight="1" x14ac:dyDescent="0.2">
      <c r="Z329" s="3"/>
      <c r="AA329" s="3"/>
      <c r="AB329" s="3"/>
      <c r="AC329" s="3"/>
    </row>
    <row r="330" spans="26:29" s="1" customFormat="1" ht="12.75" customHeight="1" x14ac:dyDescent="0.2">
      <c r="Z330" s="3"/>
      <c r="AA330" s="3"/>
      <c r="AB330" s="3"/>
      <c r="AC330" s="3"/>
    </row>
    <row r="331" spans="26:29" s="1" customFormat="1" ht="12.75" customHeight="1" x14ac:dyDescent="0.2">
      <c r="Z331" s="3"/>
      <c r="AA331" s="3"/>
      <c r="AB331" s="3"/>
      <c r="AC331" s="3"/>
    </row>
    <row r="332" spans="26:29" s="1" customFormat="1" ht="12.75" customHeight="1" x14ac:dyDescent="0.2">
      <c r="Z332" s="3"/>
      <c r="AA332" s="3"/>
      <c r="AB332" s="3"/>
      <c r="AC332" s="3"/>
    </row>
    <row r="333" spans="26:29" s="1" customFormat="1" ht="12.75" customHeight="1" x14ac:dyDescent="0.2">
      <c r="Z333" s="3"/>
      <c r="AA333" s="3"/>
      <c r="AB333" s="3"/>
      <c r="AC333" s="3"/>
    </row>
    <row r="334" spans="26:29" s="1" customFormat="1" ht="12.75" customHeight="1" x14ac:dyDescent="0.2">
      <c r="Z334" s="3"/>
      <c r="AA334" s="3"/>
      <c r="AB334" s="3"/>
      <c r="AC334" s="3"/>
    </row>
    <row r="335" spans="26:29" s="1" customFormat="1" ht="12.75" customHeight="1" x14ac:dyDescent="0.2">
      <c r="Z335" s="3"/>
      <c r="AA335" s="3"/>
      <c r="AB335" s="3"/>
      <c r="AC335" s="3"/>
    </row>
    <row r="336" spans="26:29" s="1" customFormat="1" ht="12.75" customHeight="1" x14ac:dyDescent="0.2">
      <c r="Z336" s="3"/>
      <c r="AA336" s="3"/>
      <c r="AB336" s="3"/>
      <c r="AC336" s="3"/>
    </row>
    <row r="337" spans="26:29" s="1" customFormat="1" ht="12.75" customHeight="1" x14ac:dyDescent="0.2">
      <c r="Z337" s="3"/>
      <c r="AA337" s="3"/>
      <c r="AB337" s="3"/>
      <c r="AC337" s="3"/>
    </row>
    <row r="338" spans="26:29" s="1" customFormat="1" ht="12.75" customHeight="1" x14ac:dyDescent="0.2">
      <c r="Z338" s="3"/>
      <c r="AA338" s="3"/>
      <c r="AB338" s="3"/>
      <c r="AC338" s="3"/>
    </row>
    <row r="339" spans="26:29" s="1" customFormat="1" ht="12.75" customHeight="1" x14ac:dyDescent="0.2">
      <c r="Z339" s="3"/>
      <c r="AA339" s="3"/>
      <c r="AB339" s="3"/>
      <c r="AC339" s="3"/>
    </row>
    <row r="340" spans="26:29" s="1" customFormat="1" ht="12.75" customHeight="1" x14ac:dyDescent="0.2">
      <c r="Z340" s="3"/>
      <c r="AA340" s="3"/>
      <c r="AB340" s="3"/>
      <c r="AC340" s="3"/>
    </row>
    <row r="341" spans="26:29" s="1" customFormat="1" ht="12.75" customHeight="1" x14ac:dyDescent="0.2">
      <c r="Z341" s="3"/>
      <c r="AA341" s="3"/>
      <c r="AB341" s="3"/>
      <c r="AC341" s="3"/>
    </row>
    <row r="342" spans="26:29" s="1" customFormat="1" ht="12.75" customHeight="1" x14ac:dyDescent="0.2">
      <c r="Z342" s="3"/>
      <c r="AA342" s="3"/>
      <c r="AB342" s="3"/>
      <c r="AC342" s="3"/>
    </row>
    <row r="343" spans="26:29" s="1" customFormat="1" ht="12.75" customHeight="1" x14ac:dyDescent="0.2">
      <c r="Z343" s="3"/>
      <c r="AA343" s="3"/>
      <c r="AB343" s="3"/>
      <c r="AC343" s="3"/>
    </row>
    <row r="344" spans="26:29" s="1" customFormat="1" ht="12.75" customHeight="1" x14ac:dyDescent="0.2">
      <c r="Z344" s="3"/>
      <c r="AA344" s="3"/>
      <c r="AB344" s="3"/>
      <c r="AC344" s="3"/>
    </row>
    <row r="345" spans="26:29" s="1" customFormat="1" ht="12.75" customHeight="1" x14ac:dyDescent="0.2">
      <c r="Z345" s="3"/>
      <c r="AA345" s="3"/>
      <c r="AB345" s="3"/>
      <c r="AC345" s="3"/>
    </row>
    <row r="346" spans="26:29" s="1" customFormat="1" ht="12.75" customHeight="1" x14ac:dyDescent="0.2">
      <c r="Z346" s="3"/>
      <c r="AA346" s="3"/>
      <c r="AB346" s="3"/>
      <c r="AC346" s="3"/>
    </row>
    <row r="347" spans="26:29" s="1" customFormat="1" ht="12.75" customHeight="1" x14ac:dyDescent="0.2">
      <c r="Z347" s="3"/>
      <c r="AA347" s="3"/>
      <c r="AB347" s="3"/>
      <c r="AC347" s="3"/>
    </row>
    <row r="348" spans="26:29" s="1" customFormat="1" ht="12.75" customHeight="1" x14ac:dyDescent="0.2">
      <c r="Z348" s="3"/>
      <c r="AA348" s="3"/>
      <c r="AB348" s="3"/>
      <c r="AC348" s="3"/>
    </row>
    <row r="349" spans="26:29" s="1" customFormat="1" ht="12.75" customHeight="1" x14ac:dyDescent="0.2">
      <c r="Z349" s="3"/>
      <c r="AA349" s="3"/>
      <c r="AB349" s="3"/>
      <c r="AC349" s="3"/>
    </row>
    <row r="350" spans="26:29" s="1" customFormat="1" ht="12.75" customHeight="1" x14ac:dyDescent="0.2">
      <c r="Z350" s="3"/>
      <c r="AA350" s="3"/>
      <c r="AB350" s="3"/>
      <c r="AC350" s="3"/>
    </row>
    <row r="351" spans="26:29" s="1" customFormat="1" ht="12.75" customHeight="1" x14ac:dyDescent="0.2">
      <c r="Z351" s="3"/>
      <c r="AA351" s="3"/>
      <c r="AB351" s="3"/>
      <c r="AC351" s="3"/>
    </row>
    <row r="352" spans="26:29" s="1" customFormat="1" ht="12.75" customHeight="1" x14ac:dyDescent="0.2">
      <c r="Z352" s="3"/>
      <c r="AA352" s="3"/>
      <c r="AB352" s="3"/>
      <c r="AC352" s="3"/>
    </row>
    <row r="353" spans="26:29" s="1" customFormat="1" ht="12.75" customHeight="1" x14ac:dyDescent="0.2">
      <c r="Z353" s="3"/>
      <c r="AA353" s="3"/>
      <c r="AB353" s="3"/>
      <c r="AC353" s="3"/>
    </row>
    <row r="354" spans="26:29" s="1" customFormat="1" ht="12.75" customHeight="1" x14ac:dyDescent="0.2">
      <c r="Z354" s="3"/>
      <c r="AA354" s="3"/>
      <c r="AB354" s="3"/>
      <c r="AC354" s="3"/>
    </row>
    <row r="355" spans="26:29" s="1" customFormat="1" ht="12.75" customHeight="1" x14ac:dyDescent="0.2">
      <c r="Z355" s="3"/>
      <c r="AA355" s="3"/>
      <c r="AB355" s="3"/>
      <c r="AC355" s="3"/>
    </row>
    <row r="356" spans="26:29" s="1" customFormat="1" ht="12.75" customHeight="1" x14ac:dyDescent="0.2">
      <c r="Z356" s="3"/>
      <c r="AA356" s="3"/>
      <c r="AB356" s="3"/>
      <c r="AC356" s="3"/>
    </row>
    <row r="357" spans="26:29" s="1" customFormat="1" ht="12.75" customHeight="1" x14ac:dyDescent="0.2">
      <c r="Z357" s="3"/>
      <c r="AA357" s="3"/>
      <c r="AB357" s="3"/>
      <c r="AC357" s="3"/>
    </row>
    <row r="358" spans="26:29" s="1" customFormat="1" ht="12.75" customHeight="1" x14ac:dyDescent="0.2">
      <c r="Z358" s="3"/>
      <c r="AA358" s="3"/>
      <c r="AB358" s="3"/>
      <c r="AC358" s="3"/>
    </row>
    <row r="359" spans="26:29" s="1" customFormat="1" ht="12.75" customHeight="1" x14ac:dyDescent="0.2">
      <c r="Z359" s="3"/>
      <c r="AA359" s="3"/>
      <c r="AB359" s="3"/>
      <c r="AC359" s="3"/>
    </row>
    <row r="360" spans="26:29" s="1" customFormat="1" ht="12.75" customHeight="1" x14ac:dyDescent="0.2">
      <c r="Z360" s="3"/>
      <c r="AA360" s="3"/>
      <c r="AB360" s="3"/>
      <c r="AC360" s="3"/>
    </row>
    <row r="361" spans="26:29" s="1" customFormat="1" ht="12.75" customHeight="1" x14ac:dyDescent="0.2">
      <c r="Z361" s="3"/>
      <c r="AA361" s="3"/>
      <c r="AB361" s="3"/>
      <c r="AC361" s="3"/>
    </row>
    <row r="362" spans="26:29" s="1" customFormat="1" ht="12.75" customHeight="1" x14ac:dyDescent="0.2">
      <c r="Z362" s="3"/>
      <c r="AA362" s="3"/>
      <c r="AB362" s="3"/>
      <c r="AC362" s="3"/>
    </row>
    <row r="363" spans="26:29" s="1" customFormat="1" ht="12.75" customHeight="1" x14ac:dyDescent="0.2">
      <c r="Z363" s="3"/>
      <c r="AA363" s="3"/>
      <c r="AB363" s="3"/>
      <c r="AC363" s="3"/>
    </row>
    <row r="364" spans="26:29" s="1" customFormat="1" ht="12.75" customHeight="1" x14ac:dyDescent="0.2">
      <c r="Z364" s="3"/>
      <c r="AA364" s="3"/>
      <c r="AB364" s="3"/>
      <c r="AC364" s="3"/>
    </row>
    <row r="365" spans="26:29" s="1" customFormat="1" ht="12.75" customHeight="1" x14ac:dyDescent="0.2">
      <c r="Z365" s="3"/>
      <c r="AA365" s="3"/>
      <c r="AB365" s="3"/>
      <c r="AC365" s="3"/>
    </row>
    <row r="366" spans="26:29" s="1" customFormat="1" ht="12.75" customHeight="1" x14ac:dyDescent="0.2">
      <c r="Z366" s="3"/>
      <c r="AA366" s="3"/>
      <c r="AB366" s="3"/>
      <c r="AC366" s="3"/>
    </row>
    <row r="367" spans="26:29" s="1" customFormat="1" ht="12.75" customHeight="1" x14ac:dyDescent="0.2">
      <c r="Z367" s="3"/>
      <c r="AA367" s="3"/>
      <c r="AB367" s="3"/>
      <c r="AC367" s="3"/>
    </row>
    <row r="368" spans="26:29" s="1" customFormat="1" ht="12.75" customHeight="1" x14ac:dyDescent="0.2">
      <c r="Z368" s="3"/>
      <c r="AA368" s="3"/>
      <c r="AB368" s="3"/>
      <c r="AC368" s="3"/>
    </row>
    <row r="369" spans="26:29" s="1" customFormat="1" ht="12.75" customHeight="1" x14ac:dyDescent="0.2">
      <c r="Z369" s="3"/>
      <c r="AA369" s="3"/>
      <c r="AB369" s="3"/>
      <c r="AC369" s="3"/>
    </row>
    <row r="370" spans="26:29" s="1" customFormat="1" ht="12.75" customHeight="1" x14ac:dyDescent="0.2">
      <c r="Z370" s="3"/>
      <c r="AA370" s="3"/>
      <c r="AB370" s="3"/>
      <c r="AC370" s="3"/>
    </row>
    <row r="371" spans="26:29" s="1" customFormat="1" ht="12.75" customHeight="1" x14ac:dyDescent="0.2">
      <c r="Z371" s="3"/>
      <c r="AA371" s="3"/>
      <c r="AB371" s="3"/>
      <c r="AC371" s="3"/>
    </row>
    <row r="372" spans="26:29" s="1" customFormat="1" ht="12.75" customHeight="1" x14ac:dyDescent="0.2">
      <c r="Z372" s="3"/>
      <c r="AA372" s="3"/>
      <c r="AB372" s="3"/>
      <c r="AC372" s="3"/>
    </row>
    <row r="373" spans="26:29" s="1" customFormat="1" ht="12.75" customHeight="1" x14ac:dyDescent="0.2">
      <c r="Z373" s="3"/>
      <c r="AA373" s="3"/>
      <c r="AB373" s="3"/>
      <c r="AC373" s="3"/>
    </row>
    <row r="374" spans="26:29" s="1" customFormat="1" ht="12.75" customHeight="1" x14ac:dyDescent="0.2">
      <c r="Z374" s="3"/>
      <c r="AA374" s="3"/>
      <c r="AB374" s="3"/>
      <c r="AC374" s="3"/>
    </row>
    <row r="375" spans="26:29" s="1" customFormat="1" ht="12.75" customHeight="1" x14ac:dyDescent="0.2">
      <c r="Z375" s="3"/>
      <c r="AA375" s="3"/>
      <c r="AB375" s="3"/>
      <c r="AC375" s="3"/>
    </row>
    <row r="376" spans="26:29" s="1" customFormat="1" ht="12.75" customHeight="1" x14ac:dyDescent="0.2">
      <c r="Z376" s="3"/>
      <c r="AA376" s="3"/>
      <c r="AB376" s="3"/>
      <c r="AC376" s="3"/>
    </row>
    <row r="377" spans="26:29" s="1" customFormat="1" ht="12.75" customHeight="1" x14ac:dyDescent="0.2">
      <c r="Z377" s="3"/>
      <c r="AA377" s="3"/>
      <c r="AB377" s="3"/>
      <c r="AC377" s="3"/>
    </row>
    <row r="378" spans="26:29" s="1" customFormat="1" ht="12.75" customHeight="1" x14ac:dyDescent="0.2">
      <c r="Z378" s="3"/>
      <c r="AA378" s="3"/>
      <c r="AB378" s="3"/>
      <c r="AC378" s="3"/>
    </row>
    <row r="379" spans="26:29" s="1" customFormat="1" ht="12.75" customHeight="1" x14ac:dyDescent="0.2">
      <c r="Z379" s="3"/>
      <c r="AA379" s="3"/>
      <c r="AB379" s="3"/>
      <c r="AC379" s="3"/>
    </row>
    <row r="380" spans="26:29" s="1" customFormat="1" ht="12.75" customHeight="1" x14ac:dyDescent="0.2">
      <c r="Z380" s="3"/>
      <c r="AA380" s="3"/>
      <c r="AB380" s="3"/>
      <c r="AC380" s="3"/>
    </row>
    <row r="381" spans="26:29" s="1" customFormat="1" ht="12.75" customHeight="1" x14ac:dyDescent="0.2">
      <c r="Z381" s="3"/>
      <c r="AA381" s="3"/>
      <c r="AB381" s="3"/>
      <c r="AC381" s="3"/>
    </row>
    <row r="382" spans="26:29" s="1" customFormat="1" ht="12.75" customHeight="1" x14ac:dyDescent="0.2">
      <c r="Z382" s="3"/>
      <c r="AA382" s="3"/>
      <c r="AB382" s="3"/>
      <c r="AC382" s="3"/>
    </row>
    <row r="383" spans="26:29" s="1" customFormat="1" ht="12.75" customHeight="1" x14ac:dyDescent="0.2">
      <c r="Z383" s="3"/>
      <c r="AA383" s="3"/>
      <c r="AB383" s="3"/>
      <c r="AC383" s="3"/>
    </row>
    <row r="384" spans="26:29" s="1" customFormat="1" ht="12.75" customHeight="1" x14ac:dyDescent="0.2">
      <c r="Z384" s="3"/>
      <c r="AA384" s="3"/>
      <c r="AB384" s="3"/>
      <c r="AC384" s="3"/>
    </row>
    <row r="385" spans="26:29" s="1" customFormat="1" ht="12.75" customHeight="1" x14ac:dyDescent="0.2">
      <c r="Z385" s="3"/>
      <c r="AA385" s="3"/>
      <c r="AB385" s="3"/>
      <c r="AC385" s="3"/>
    </row>
    <row r="386" spans="26:29" s="1" customFormat="1" ht="12.75" customHeight="1" x14ac:dyDescent="0.2">
      <c r="Z386" s="3"/>
      <c r="AA386" s="3"/>
      <c r="AB386" s="3"/>
      <c r="AC386" s="3"/>
    </row>
    <row r="387" spans="26:29" s="1" customFormat="1" ht="12.75" customHeight="1" x14ac:dyDescent="0.2">
      <c r="Z387" s="3"/>
      <c r="AA387" s="3"/>
      <c r="AB387" s="3"/>
      <c r="AC387" s="3"/>
    </row>
    <row r="388" spans="26:29" s="1" customFormat="1" ht="12.75" customHeight="1" x14ac:dyDescent="0.2">
      <c r="Z388" s="3"/>
      <c r="AA388" s="3"/>
      <c r="AB388" s="3"/>
      <c r="AC388" s="3"/>
    </row>
    <row r="389" spans="26:29" s="1" customFormat="1" ht="12.75" customHeight="1" x14ac:dyDescent="0.2">
      <c r="Z389" s="3"/>
      <c r="AA389" s="3"/>
      <c r="AB389" s="3"/>
      <c r="AC389" s="3"/>
    </row>
    <row r="390" spans="26:29" s="1" customFormat="1" ht="12.75" customHeight="1" x14ac:dyDescent="0.2">
      <c r="Z390" s="3"/>
      <c r="AA390" s="3"/>
      <c r="AB390" s="3"/>
      <c r="AC390" s="3"/>
    </row>
    <row r="391" spans="26:29" s="1" customFormat="1" ht="12.75" customHeight="1" x14ac:dyDescent="0.2">
      <c r="Z391" s="3"/>
      <c r="AA391" s="3"/>
      <c r="AB391" s="3"/>
      <c r="AC391" s="3"/>
    </row>
    <row r="392" spans="26:29" s="1" customFormat="1" ht="12.75" customHeight="1" x14ac:dyDescent="0.2">
      <c r="Z392" s="3"/>
      <c r="AA392" s="3"/>
      <c r="AB392" s="3"/>
      <c r="AC392" s="3"/>
    </row>
    <row r="393" spans="26:29" s="1" customFormat="1" ht="12.75" customHeight="1" x14ac:dyDescent="0.2">
      <c r="Z393" s="3"/>
      <c r="AA393" s="3"/>
      <c r="AB393" s="3"/>
      <c r="AC393" s="3"/>
    </row>
    <row r="394" spans="26:29" s="1" customFormat="1" ht="12.75" customHeight="1" x14ac:dyDescent="0.2">
      <c r="Z394" s="3"/>
      <c r="AA394" s="3"/>
      <c r="AB394" s="3"/>
      <c r="AC394" s="3"/>
    </row>
    <row r="395" spans="26:29" s="1" customFormat="1" ht="12.75" customHeight="1" x14ac:dyDescent="0.2">
      <c r="Z395" s="3"/>
      <c r="AA395" s="3"/>
      <c r="AB395" s="3"/>
      <c r="AC395" s="3"/>
    </row>
    <row r="396" spans="26:29" s="1" customFormat="1" ht="12.75" customHeight="1" x14ac:dyDescent="0.2">
      <c r="Z396" s="3"/>
      <c r="AA396" s="3"/>
      <c r="AB396" s="3"/>
      <c r="AC396" s="3"/>
    </row>
    <row r="397" spans="26:29" s="1" customFormat="1" ht="12.75" customHeight="1" x14ac:dyDescent="0.2">
      <c r="Z397" s="3"/>
      <c r="AA397" s="3"/>
      <c r="AB397" s="3"/>
      <c r="AC397" s="3"/>
    </row>
    <row r="398" spans="26:29" s="1" customFormat="1" ht="12.75" customHeight="1" x14ac:dyDescent="0.2">
      <c r="Z398" s="3"/>
      <c r="AA398" s="3"/>
      <c r="AB398" s="3"/>
      <c r="AC398" s="3"/>
    </row>
    <row r="399" spans="26:29" s="1" customFormat="1" ht="12.75" customHeight="1" x14ac:dyDescent="0.2">
      <c r="Z399" s="3"/>
      <c r="AA399" s="3"/>
      <c r="AB399" s="3"/>
      <c r="AC399" s="3"/>
    </row>
    <row r="400" spans="26:29" s="1" customFormat="1" ht="12.75" customHeight="1" x14ac:dyDescent="0.2">
      <c r="Z400" s="3"/>
      <c r="AA400" s="3"/>
      <c r="AB400" s="3"/>
      <c r="AC400" s="3"/>
    </row>
    <row r="401" spans="26:29" s="1" customFormat="1" ht="12.75" customHeight="1" x14ac:dyDescent="0.2">
      <c r="Z401" s="3"/>
      <c r="AA401" s="3"/>
      <c r="AB401" s="3"/>
      <c r="AC401" s="3"/>
    </row>
    <row r="402" spans="26:29" s="1" customFormat="1" ht="12.75" customHeight="1" x14ac:dyDescent="0.2">
      <c r="Z402" s="3"/>
      <c r="AA402" s="3"/>
      <c r="AB402" s="3"/>
      <c r="AC402" s="3"/>
    </row>
    <row r="403" spans="26:29" s="1" customFormat="1" ht="12.75" customHeight="1" x14ac:dyDescent="0.2">
      <c r="Z403" s="3"/>
      <c r="AA403" s="3"/>
      <c r="AB403" s="3"/>
      <c r="AC403" s="3"/>
    </row>
    <row r="404" spans="26:29" s="1" customFormat="1" ht="12.75" customHeight="1" x14ac:dyDescent="0.2">
      <c r="Z404" s="3"/>
      <c r="AA404" s="3"/>
      <c r="AB404" s="3"/>
      <c r="AC404" s="3"/>
    </row>
    <row r="405" spans="26:29" s="1" customFormat="1" ht="12.75" customHeight="1" x14ac:dyDescent="0.2">
      <c r="Z405" s="3"/>
      <c r="AA405" s="3"/>
      <c r="AB405" s="3"/>
      <c r="AC405" s="3"/>
    </row>
    <row r="406" spans="26:29" s="1" customFormat="1" ht="12.75" customHeight="1" x14ac:dyDescent="0.2">
      <c r="Z406" s="3"/>
      <c r="AA406" s="3"/>
      <c r="AB406" s="3"/>
      <c r="AC406" s="3"/>
    </row>
    <row r="407" spans="26:29" s="1" customFormat="1" ht="12.75" customHeight="1" x14ac:dyDescent="0.2">
      <c r="Z407" s="3"/>
      <c r="AA407" s="3"/>
      <c r="AB407" s="3"/>
      <c r="AC407" s="3"/>
    </row>
    <row r="408" spans="26:29" s="1" customFormat="1" ht="12.75" customHeight="1" x14ac:dyDescent="0.2">
      <c r="Z408" s="3"/>
      <c r="AA408" s="3"/>
      <c r="AB408" s="3"/>
      <c r="AC408" s="3"/>
    </row>
    <row r="409" spans="26:29" s="1" customFormat="1" ht="12.75" customHeight="1" x14ac:dyDescent="0.2">
      <c r="Z409" s="3"/>
      <c r="AA409" s="3"/>
      <c r="AB409" s="3"/>
      <c r="AC409" s="3"/>
    </row>
    <row r="410" spans="26:29" s="1" customFormat="1" ht="12.75" customHeight="1" x14ac:dyDescent="0.2">
      <c r="Z410" s="3"/>
      <c r="AA410" s="3"/>
      <c r="AB410" s="3"/>
      <c r="AC410" s="3"/>
    </row>
    <row r="411" spans="26:29" s="1" customFormat="1" ht="12.75" customHeight="1" x14ac:dyDescent="0.2">
      <c r="Z411" s="3"/>
      <c r="AA411" s="3"/>
      <c r="AB411" s="3"/>
      <c r="AC411" s="3"/>
    </row>
    <row r="412" spans="26:29" s="1" customFormat="1" ht="12.75" customHeight="1" x14ac:dyDescent="0.2">
      <c r="Z412" s="3"/>
      <c r="AA412" s="3"/>
      <c r="AB412" s="3"/>
      <c r="AC412" s="3"/>
    </row>
    <row r="413" spans="26:29" s="1" customFormat="1" ht="12.75" customHeight="1" x14ac:dyDescent="0.2">
      <c r="Z413" s="3"/>
      <c r="AA413" s="3"/>
      <c r="AB413" s="3"/>
      <c r="AC413" s="3"/>
    </row>
    <row r="414" spans="26:29" s="1" customFormat="1" ht="12.75" customHeight="1" x14ac:dyDescent="0.2">
      <c r="Z414" s="3"/>
      <c r="AA414" s="3"/>
      <c r="AB414" s="3"/>
      <c r="AC414" s="3"/>
    </row>
    <row r="415" spans="26:29" s="1" customFormat="1" ht="12.75" customHeight="1" x14ac:dyDescent="0.2">
      <c r="Z415" s="3"/>
      <c r="AA415" s="3"/>
      <c r="AB415" s="3"/>
      <c r="AC415" s="3"/>
    </row>
    <row r="416" spans="26:29" s="1" customFormat="1" ht="12.75" customHeight="1" x14ac:dyDescent="0.2">
      <c r="Z416" s="3"/>
      <c r="AA416" s="3"/>
      <c r="AB416" s="3"/>
      <c r="AC416" s="3"/>
    </row>
    <row r="417" spans="26:29" s="1" customFormat="1" ht="12.75" customHeight="1" x14ac:dyDescent="0.2">
      <c r="Z417" s="3"/>
      <c r="AA417" s="3"/>
      <c r="AB417" s="3"/>
      <c r="AC417" s="3"/>
    </row>
    <row r="418" spans="26:29" s="1" customFormat="1" ht="12.75" customHeight="1" x14ac:dyDescent="0.2">
      <c r="Z418" s="3"/>
      <c r="AA418" s="3"/>
      <c r="AB418" s="3"/>
      <c r="AC418" s="3"/>
    </row>
    <row r="419" spans="26:29" s="1" customFormat="1" ht="12.75" customHeight="1" x14ac:dyDescent="0.2">
      <c r="Z419" s="3"/>
      <c r="AA419" s="3"/>
      <c r="AB419" s="3"/>
      <c r="AC419" s="3"/>
    </row>
    <row r="420" spans="26:29" s="1" customFormat="1" ht="12.75" customHeight="1" x14ac:dyDescent="0.2">
      <c r="Z420" s="3"/>
      <c r="AA420" s="3"/>
      <c r="AB420" s="3"/>
      <c r="AC420" s="3"/>
    </row>
    <row r="421" spans="26:29" s="1" customFormat="1" ht="12.75" customHeight="1" x14ac:dyDescent="0.2">
      <c r="Z421" s="3"/>
      <c r="AA421" s="3"/>
      <c r="AB421" s="3"/>
      <c r="AC421" s="3"/>
    </row>
    <row r="422" spans="26:29" s="1" customFormat="1" ht="12.75" customHeight="1" x14ac:dyDescent="0.2">
      <c r="Z422" s="3"/>
      <c r="AA422" s="3"/>
      <c r="AB422" s="3"/>
      <c r="AC422" s="3"/>
    </row>
    <row r="423" spans="26:29" s="1" customFormat="1" ht="12.75" customHeight="1" x14ac:dyDescent="0.2">
      <c r="Z423" s="3"/>
      <c r="AA423" s="3"/>
      <c r="AB423" s="3"/>
      <c r="AC423" s="3"/>
    </row>
    <row r="424" spans="26:29" s="1" customFormat="1" ht="12.75" customHeight="1" x14ac:dyDescent="0.2">
      <c r="Z424" s="3"/>
      <c r="AA424" s="3"/>
      <c r="AB424" s="3"/>
      <c r="AC424" s="3"/>
    </row>
    <row r="425" spans="26:29" s="1" customFormat="1" ht="12.75" customHeight="1" x14ac:dyDescent="0.2">
      <c r="Z425" s="3"/>
      <c r="AA425" s="3"/>
      <c r="AB425" s="3"/>
      <c r="AC425" s="3"/>
    </row>
    <row r="426" spans="26:29" s="1" customFormat="1" ht="12.75" customHeight="1" x14ac:dyDescent="0.2">
      <c r="Z426" s="3"/>
      <c r="AA426" s="3"/>
      <c r="AB426" s="3"/>
      <c r="AC426" s="3"/>
    </row>
    <row r="427" spans="26:29" s="1" customFormat="1" ht="12.75" customHeight="1" x14ac:dyDescent="0.2">
      <c r="Z427" s="3"/>
      <c r="AA427" s="3"/>
      <c r="AB427" s="3"/>
      <c r="AC427" s="3"/>
    </row>
    <row r="428" spans="26:29" s="1" customFormat="1" ht="12.75" customHeight="1" x14ac:dyDescent="0.2">
      <c r="Z428" s="3"/>
      <c r="AA428" s="3"/>
      <c r="AB428" s="3"/>
      <c r="AC428" s="3"/>
    </row>
    <row r="429" spans="26:29" s="1" customFormat="1" ht="12.75" customHeight="1" x14ac:dyDescent="0.2">
      <c r="Z429" s="3"/>
      <c r="AA429" s="3"/>
      <c r="AB429" s="3"/>
      <c r="AC429" s="3"/>
    </row>
    <row r="430" spans="26:29" s="1" customFormat="1" ht="12.75" customHeight="1" x14ac:dyDescent="0.2">
      <c r="Z430" s="3"/>
      <c r="AA430" s="3"/>
      <c r="AB430" s="3"/>
      <c r="AC430" s="3"/>
    </row>
    <row r="431" spans="26:29" s="1" customFormat="1" ht="12.75" customHeight="1" x14ac:dyDescent="0.2">
      <c r="Z431" s="3"/>
      <c r="AA431" s="3"/>
      <c r="AB431" s="3"/>
      <c r="AC431" s="3"/>
    </row>
    <row r="432" spans="26:29" s="1" customFormat="1" ht="12.75" customHeight="1" x14ac:dyDescent="0.2">
      <c r="Z432" s="3"/>
      <c r="AA432" s="3"/>
      <c r="AB432" s="3"/>
      <c r="AC432" s="3"/>
    </row>
    <row r="433" spans="26:29" s="1" customFormat="1" ht="12.75" customHeight="1" x14ac:dyDescent="0.2">
      <c r="Z433" s="3"/>
      <c r="AA433" s="3"/>
      <c r="AB433" s="3"/>
      <c r="AC433" s="3"/>
    </row>
    <row r="434" spans="26:29" s="1" customFormat="1" ht="12.75" customHeight="1" x14ac:dyDescent="0.2">
      <c r="Z434" s="3"/>
      <c r="AA434" s="3"/>
      <c r="AB434" s="3"/>
      <c r="AC434" s="3"/>
    </row>
    <row r="435" spans="26:29" s="1" customFormat="1" ht="12.75" customHeight="1" x14ac:dyDescent="0.2">
      <c r="Z435" s="3"/>
      <c r="AA435" s="3"/>
      <c r="AB435" s="3"/>
      <c r="AC435" s="3"/>
    </row>
    <row r="436" spans="26:29" s="1" customFormat="1" ht="12.75" customHeight="1" x14ac:dyDescent="0.2">
      <c r="Z436" s="3"/>
      <c r="AA436" s="3"/>
      <c r="AB436" s="3"/>
      <c r="AC436" s="3"/>
    </row>
    <row r="437" spans="26:29" s="1" customFormat="1" ht="12.75" customHeight="1" x14ac:dyDescent="0.2">
      <c r="Z437" s="3"/>
      <c r="AA437" s="3"/>
      <c r="AB437" s="3"/>
      <c r="AC437" s="3"/>
    </row>
    <row r="438" spans="26:29" s="1" customFormat="1" ht="12.75" customHeight="1" x14ac:dyDescent="0.2">
      <c r="Z438" s="3"/>
      <c r="AA438" s="3"/>
      <c r="AB438" s="3"/>
      <c r="AC438" s="3"/>
    </row>
    <row r="439" spans="26:29" s="1" customFormat="1" ht="12.75" customHeight="1" x14ac:dyDescent="0.2">
      <c r="Z439" s="3"/>
      <c r="AA439" s="3"/>
      <c r="AB439" s="3"/>
      <c r="AC439" s="3"/>
    </row>
    <row r="440" spans="26:29" s="1" customFormat="1" ht="12.75" customHeight="1" x14ac:dyDescent="0.2">
      <c r="Z440" s="3"/>
      <c r="AA440" s="3"/>
      <c r="AB440" s="3"/>
      <c r="AC440" s="3"/>
    </row>
    <row r="441" spans="26:29" s="1" customFormat="1" ht="12.75" customHeight="1" x14ac:dyDescent="0.2">
      <c r="Z441" s="3"/>
      <c r="AA441" s="3"/>
      <c r="AB441" s="3"/>
      <c r="AC441" s="3"/>
    </row>
    <row r="442" spans="26:29" s="1" customFormat="1" ht="12.75" customHeight="1" x14ac:dyDescent="0.2">
      <c r="Z442" s="3"/>
      <c r="AA442" s="3"/>
      <c r="AB442" s="3"/>
      <c r="AC442" s="3"/>
    </row>
    <row r="443" spans="26:29" s="1" customFormat="1" ht="12.75" customHeight="1" x14ac:dyDescent="0.2">
      <c r="Z443" s="3"/>
      <c r="AA443" s="3"/>
      <c r="AB443" s="3"/>
      <c r="AC443" s="3"/>
    </row>
    <row r="444" spans="26:29" s="1" customFormat="1" ht="12.75" customHeight="1" x14ac:dyDescent="0.2">
      <c r="Z444" s="3"/>
      <c r="AA444" s="3"/>
      <c r="AB444" s="3"/>
      <c r="AC444" s="3"/>
    </row>
    <row r="445" spans="26:29" s="1" customFormat="1" ht="12.75" customHeight="1" x14ac:dyDescent="0.2">
      <c r="Z445" s="3"/>
      <c r="AA445" s="3"/>
      <c r="AB445" s="3"/>
      <c r="AC445" s="3"/>
    </row>
    <row r="446" spans="26:29" s="1" customFormat="1" ht="12.75" customHeight="1" x14ac:dyDescent="0.2">
      <c r="Z446" s="3"/>
      <c r="AA446" s="3"/>
      <c r="AB446" s="3"/>
      <c r="AC446" s="3"/>
    </row>
    <row r="447" spans="26:29" s="1" customFormat="1" ht="12.75" customHeight="1" x14ac:dyDescent="0.2">
      <c r="Z447" s="3"/>
      <c r="AA447" s="3"/>
      <c r="AB447" s="3"/>
      <c r="AC447" s="3"/>
    </row>
    <row r="448" spans="26:29" s="1" customFormat="1" ht="12.75" customHeight="1" x14ac:dyDescent="0.2">
      <c r="Z448" s="3"/>
      <c r="AA448" s="3"/>
      <c r="AB448" s="3"/>
      <c r="AC448" s="3"/>
    </row>
    <row r="449" spans="26:29" s="1" customFormat="1" ht="12.75" customHeight="1" x14ac:dyDescent="0.2">
      <c r="Z449" s="3"/>
      <c r="AA449" s="3"/>
      <c r="AB449" s="3"/>
      <c r="AC449" s="3"/>
    </row>
    <row r="450" spans="26:29" s="1" customFormat="1" ht="12.75" customHeight="1" x14ac:dyDescent="0.2">
      <c r="Z450" s="3"/>
      <c r="AA450" s="3"/>
      <c r="AB450" s="3"/>
      <c r="AC450" s="3"/>
    </row>
    <row r="451" spans="26:29" s="1" customFormat="1" ht="12.75" customHeight="1" x14ac:dyDescent="0.2">
      <c r="Z451" s="3"/>
      <c r="AA451" s="3"/>
      <c r="AB451" s="3"/>
      <c r="AC451" s="3"/>
    </row>
    <row r="452" spans="26:29" s="1" customFormat="1" ht="12.75" customHeight="1" x14ac:dyDescent="0.2">
      <c r="Z452" s="3"/>
      <c r="AA452" s="3"/>
      <c r="AB452" s="3"/>
      <c r="AC452" s="3"/>
    </row>
    <row r="453" spans="26:29" s="1" customFormat="1" ht="12.75" customHeight="1" x14ac:dyDescent="0.2">
      <c r="Z453" s="3"/>
      <c r="AA453" s="3"/>
      <c r="AB453" s="3"/>
      <c r="AC453" s="3"/>
    </row>
    <row r="454" spans="26:29" s="1" customFormat="1" ht="12.75" customHeight="1" x14ac:dyDescent="0.2">
      <c r="Z454" s="3"/>
      <c r="AA454" s="3"/>
      <c r="AB454" s="3"/>
      <c r="AC454" s="3"/>
    </row>
    <row r="455" spans="26:29" s="1" customFormat="1" ht="12.75" customHeight="1" x14ac:dyDescent="0.2">
      <c r="Z455" s="3"/>
      <c r="AA455" s="3"/>
      <c r="AB455" s="3"/>
      <c r="AC455" s="3"/>
    </row>
    <row r="456" spans="26:29" s="1" customFormat="1" ht="12.75" customHeight="1" x14ac:dyDescent="0.2">
      <c r="Z456" s="3"/>
      <c r="AA456" s="3"/>
      <c r="AB456" s="3"/>
      <c r="AC456" s="3"/>
    </row>
    <row r="457" spans="26:29" s="1" customFormat="1" ht="12.75" customHeight="1" x14ac:dyDescent="0.2">
      <c r="Z457" s="3"/>
      <c r="AA457" s="3"/>
      <c r="AB457" s="3"/>
      <c r="AC457" s="3"/>
    </row>
    <row r="458" spans="26:29" s="1" customFormat="1" ht="12.75" customHeight="1" x14ac:dyDescent="0.2">
      <c r="Z458" s="3"/>
      <c r="AA458" s="3"/>
      <c r="AB458" s="3"/>
      <c r="AC458" s="3"/>
    </row>
    <row r="459" spans="26:29" s="1" customFormat="1" ht="12.75" customHeight="1" x14ac:dyDescent="0.2">
      <c r="Z459" s="3"/>
      <c r="AA459" s="3"/>
      <c r="AB459" s="3"/>
      <c r="AC459" s="3"/>
    </row>
    <row r="460" spans="26:29" s="1" customFormat="1" ht="12.75" customHeight="1" x14ac:dyDescent="0.2">
      <c r="Z460" s="3"/>
      <c r="AA460" s="3"/>
      <c r="AB460" s="3"/>
      <c r="AC460" s="3"/>
    </row>
    <row r="461" spans="26:29" s="1" customFormat="1" ht="12.75" customHeight="1" x14ac:dyDescent="0.2">
      <c r="Z461" s="3"/>
      <c r="AA461" s="3"/>
      <c r="AB461" s="3"/>
      <c r="AC461" s="3"/>
    </row>
    <row r="462" spans="26:29" s="1" customFormat="1" ht="12.75" customHeight="1" x14ac:dyDescent="0.2">
      <c r="Z462" s="3"/>
      <c r="AA462" s="3"/>
      <c r="AB462" s="3"/>
      <c r="AC462" s="3"/>
    </row>
    <row r="463" spans="26:29" s="1" customFormat="1" ht="12.75" customHeight="1" x14ac:dyDescent="0.2">
      <c r="Z463" s="3"/>
      <c r="AA463" s="3"/>
      <c r="AB463" s="3"/>
      <c r="AC463" s="3"/>
    </row>
    <row r="464" spans="26:29" s="1" customFormat="1" ht="12.75" customHeight="1" x14ac:dyDescent="0.2">
      <c r="Z464" s="3"/>
      <c r="AA464" s="3"/>
      <c r="AB464" s="3"/>
      <c r="AC464" s="3"/>
    </row>
    <row r="465" spans="26:29" s="1" customFormat="1" ht="12.75" customHeight="1" x14ac:dyDescent="0.2">
      <c r="Z465" s="3"/>
      <c r="AA465" s="3"/>
      <c r="AB465" s="3"/>
      <c r="AC465" s="3"/>
    </row>
    <row r="466" spans="26:29" s="1" customFormat="1" ht="12.75" customHeight="1" x14ac:dyDescent="0.2">
      <c r="Z466" s="3"/>
      <c r="AA466" s="3"/>
      <c r="AB466" s="3"/>
      <c r="AC466" s="3"/>
    </row>
    <row r="467" spans="26:29" s="1" customFormat="1" ht="12.75" customHeight="1" x14ac:dyDescent="0.2">
      <c r="Z467" s="3"/>
      <c r="AA467" s="3"/>
      <c r="AB467" s="3"/>
      <c r="AC467" s="3"/>
    </row>
    <row r="468" spans="26:29" s="1" customFormat="1" ht="12.75" customHeight="1" x14ac:dyDescent="0.2">
      <c r="Z468" s="3"/>
      <c r="AA468" s="3"/>
      <c r="AB468" s="3"/>
      <c r="AC468" s="3"/>
    </row>
    <row r="469" spans="26:29" s="1" customFormat="1" ht="12.75" customHeight="1" x14ac:dyDescent="0.2">
      <c r="Z469" s="3"/>
      <c r="AA469" s="3"/>
      <c r="AB469" s="3"/>
      <c r="AC469" s="3"/>
    </row>
    <row r="470" spans="26:29" s="1" customFormat="1" ht="12.75" customHeight="1" x14ac:dyDescent="0.2">
      <c r="Z470" s="3"/>
      <c r="AA470" s="3"/>
      <c r="AB470" s="3"/>
      <c r="AC470" s="3"/>
    </row>
    <row r="471" spans="26:29" s="1" customFormat="1" ht="12.75" customHeight="1" x14ac:dyDescent="0.2">
      <c r="Z471" s="3"/>
      <c r="AA471" s="3"/>
      <c r="AB471" s="3"/>
      <c r="AC471" s="3"/>
    </row>
    <row r="472" spans="26:29" s="1" customFormat="1" ht="12.75" customHeight="1" x14ac:dyDescent="0.2">
      <c r="Z472" s="3"/>
      <c r="AA472" s="3"/>
      <c r="AB472" s="3"/>
      <c r="AC472" s="3"/>
    </row>
    <row r="473" spans="26:29" s="1" customFormat="1" ht="12.75" customHeight="1" x14ac:dyDescent="0.2">
      <c r="Z473" s="3"/>
      <c r="AA473" s="3"/>
      <c r="AB473" s="3"/>
      <c r="AC473" s="3"/>
    </row>
    <row r="474" spans="26:29" s="1" customFormat="1" ht="12.75" customHeight="1" x14ac:dyDescent="0.2">
      <c r="Z474" s="3"/>
      <c r="AA474" s="3"/>
      <c r="AB474" s="3"/>
      <c r="AC474" s="3"/>
    </row>
    <row r="475" spans="26:29" s="1" customFormat="1" ht="12.75" customHeight="1" x14ac:dyDescent="0.2">
      <c r="Z475" s="3"/>
      <c r="AA475" s="3"/>
      <c r="AB475" s="3"/>
      <c r="AC475" s="3"/>
    </row>
    <row r="476" spans="26:29" s="1" customFormat="1" ht="12.75" customHeight="1" x14ac:dyDescent="0.2">
      <c r="Z476" s="3"/>
      <c r="AA476" s="3"/>
      <c r="AB476" s="3"/>
      <c r="AC476" s="3"/>
    </row>
    <row r="477" spans="26:29" s="1" customFormat="1" ht="12.75" customHeight="1" x14ac:dyDescent="0.2">
      <c r="Z477" s="3"/>
      <c r="AA477" s="3"/>
      <c r="AB477" s="3"/>
      <c r="AC477" s="3"/>
    </row>
    <row r="478" spans="26:29" s="1" customFormat="1" ht="12.75" customHeight="1" x14ac:dyDescent="0.2">
      <c r="Z478" s="3"/>
      <c r="AA478" s="3"/>
      <c r="AB478" s="3"/>
      <c r="AC478" s="3"/>
    </row>
    <row r="479" spans="26:29" s="1" customFormat="1" ht="12.75" customHeight="1" x14ac:dyDescent="0.2">
      <c r="Z479" s="3"/>
      <c r="AA479" s="3"/>
      <c r="AB479" s="3"/>
      <c r="AC479" s="3"/>
    </row>
    <row r="480" spans="26:29" s="1" customFormat="1" ht="12.75" customHeight="1" x14ac:dyDescent="0.2">
      <c r="Z480" s="3"/>
      <c r="AA480" s="3"/>
      <c r="AB480" s="3"/>
      <c r="AC480" s="3"/>
    </row>
    <row r="481" spans="26:29" s="1" customFormat="1" ht="12.75" customHeight="1" x14ac:dyDescent="0.2">
      <c r="Z481" s="3"/>
      <c r="AA481" s="3"/>
      <c r="AB481" s="3"/>
      <c r="AC481" s="3"/>
    </row>
    <row r="482" spans="26:29" s="1" customFormat="1" ht="12.75" customHeight="1" x14ac:dyDescent="0.2">
      <c r="Z482" s="3"/>
      <c r="AA482" s="3"/>
      <c r="AB482" s="3"/>
      <c r="AC482" s="3"/>
    </row>
    <row r="483" spans="26:29" s="1" customFormat="1" ht="12.75" customHeight="1" x14ac:dyDescent="0.2">
      <c r="Z483" s="3"/>
      <c r="AA483" s="3"/>
      <c r="AB483" s="3"/>
      <c r="AC483" s="3"/>
    </row>
    <row r="484" spans="26:29" s="1" customFormat="1" ht="12.75" customHeight="1" x14ac:dyDescent="0.2">
      <c r="Z484" s="3"/>
      <c r="AA484" s="3"/>
      <c r="AB484" s="3"/>
      <c r="AC484" s="3"/>
    </row>
    <row r="485" spans="26:29" s="1" customFormat="1" ht="12.75" customHeight="1" x14ac:dyDescent="0.2">
      <c r="Z485" s="3"/>
      <c r="AA485" s="3"/>
      <c r="AB485" s="3"/>
      <c r="AC485" s="3"/>
    </row>
    <row r="486" spans="26:29" s="1" customFormat="1" ht="12.75" customHeight="1" x14ac:dyDescent="0.2">
      <c r="Z486" s="3"/>
      <c r="AA486" s="3"/>
      <c r="AB486" s="3"/>
      <c r="AC486" s="3"/>
    </row>
    <row r="487" spans="26:29" s="1" customFormat="1" ht="12.75" customHeight="1" x14ac:dyDescent="0.2">
      <c r="Z487" s="3"/>
      <c r="AA487" s="3"/>
      <c r="AB487" s="3"/>
      <c r="AC487" s="3"/>
    </row>
    <row r="488" spans="26:29" s="1" customFormat="1" ht="12.75" customHeight="1" x14ac:dyDescent="0.2">
      <c r="Z488" s="3"/>
      <c r="AA488" s="3"/>
      <c r="AB488" s="3"/>
      <c r="AC488" s="3"/>
    </row>
    <row r="489" spans="26:29" s="1" customFormat="1" ht="12.75" customHeight="1" x14ac:dyDescent="0.2">
      <c r="Z489" s="3"/>
      <c r="AA489" s="3"/>
      <c r="AB489" s="3"/>
      <c r="AC489" s="3"/>
    </row>
    <row r="490" spans="26:29" s="1" customFormat="1" ht="12.75" customHeight="1" x14ac:dyDescent="0.2">
      <c r="Z490" s="3"/>
      <c r="AA490" s="3"/>
      <c r="AB490" s="3"/>
      <c r="AC490" s="3"/>
    </row>
    <row r="491" spans="26:29" s="1" customFormat="1" ht="12.75" customHeight="1" x14ac:dyDescent="0.2">
      <c r="Z491" s="3"/>
      <c r="AA491" s="3"/>
      <c r="AB491" s="3"/>
      <c r="AC491" s="3"/>
    </row>
    <row r="492" spans="26:29" s="1" customFormat="1" ht="12.75" customHeight="1" x14ac:dyDescent="0.2">
      <c r="Z492" s="3"/>
      <c r="AA492" s="3"/>
      <c r="AB492" s="3"/>
      <c r="AC492" s="3"/>
    </row>
    <row r="493" spans="26:29" s="1" customFormat="1" ht="12.75" customHeight="1" x14ac:dyDescent="0.2">
      <c r="Z493" s="3"/>
      <c r="AA493" s="3"/>
      <c r="AB493" s="3"/>
      <c r="AC493" s="3"/>
    </row>
    <row r="494" spans="26:29" s="1" customFormat="1" ht="12.75" customHeight="1" x14ac:dyDescent="0.2">
      <c r="Z494" s="3"/>
      <c r="AA494" s="3"/>
      <c r="AB494" s="3"/>
      <c r="AC494" s="3"/>
    </row>
    <row r="495" spans="26:29" s="1" customFormat="1" ht="12.75" customHeight="1" x14ac:dyDescent="0.2">
      <c r="Z495" s="3"/>
      <c r="AA495" s="3"/>
      <c r="AB495" s="3"/>
      <c r="AC495" s="3"/>
    </row>
    <row r="496" spans="26:29" s="1" customFormat="1" ht="12.75" customHeight="1" x14ac:dyDescent="0.2">
      <c r="Z496" s="3"/>
      <c r="AA496" s="3"/>
      <c r="AB496" s="3"/>
      <c r="AC496" s="3"/>
    </row>
    <row r="497" spans="26:29" s="1" customFormat="1" ht="12.75" customHeight="1" x14ac:dyDescent="0.2">
      <c r="Z497" s="3"/>
      <c r="AA497" s="3"/>
      <c r="AB497" s="3"/>
      <c r="AC497" s="3"/>
    </row>
    <row r="498" spans="26:29" s="1" customFormat="1" ht="12.75" customHeight="1" x14ac:dyDescent="0.2">
      <c r="Z498" s="3"/>
      <c r="AA498" s="3"/>
      <c r="AB498" s="3"/>
      <c r="AC498" s="3"/>
    </row>
    <row r="499" spans="26:29" s="1" customFormat="1" ht="12.75" customHeight="1" x14ac:dyDescent="0.2">
      <c r="Z499" s="3"/>
      <c r="AA499" s="3"/>
      <c r="AB499" s="3"/>
      <c r="AC499" s="3"/>
    </row>
    <row r="500" spans="26:29" s="1" customFormat="1" ht="12.75" customHeight="1" x14ac:dyDescent="0.2">
      <c r="Z500" s="3"/>
      <c r="AA500" s="3"/>
      <c r="AB500" s="3"/>
      <c r="AC500" s="3"/>
    </row>
    <row r="501" spans="26:29" s="1" customFormat="1" ht="12.75" customHeight="1" x14ac:dyDescent="0.2">
      <c r="Z501" s="3"/>
      <c r="AA501" s="3"/>
      <c r="AB501" s="3"/>
      <c r="AC501" s="3"/>
    </row>
    <row r="502" spans="26:29" s="1" customFormat="1" ht="12.75" customHeight="1" x14ac:dyDescent="0.2">
      <c r="Z502" s="3"/>
      <c r="AA502" s="3"/>
      <c r="AB502" s="3"/>
      <c r="AC502" s="3"/>
    </row>
    <row r="503" spans="26:29" s="1" customFormat="1" ht="12.75" customHeight="1" x14ac:dyDescent="0.2">
      <c r="Z503" s="3"/>
      <c r="AA503" s="3"/>
      <c r="AB503" s="3"/>
      <c r="AC503" s="3"/>
    </row>
    <row r="504" spans="26:29" s="1" customFormat="1" ht="12.75" customHeight="1" x14ac:dyDescent="0.2">
      <c r="Z504" s="3"/>
      <c r="AA504" s="3"/>
      <c r="AB504" s="3"/>
      <c r="AC504" s="3"/>
    </row>
    <row r="505" spans="26:29" s="1" customFormat="1" ht="12.75" customHeight="1" x14ac:dyDescent="0.2">
      <c r="Z505" s="3"/>
      <c r="AA505" s="3"/>
      <c r="AB505" s="3"/>
      <c r="AC505" s="3"/>
    </row>
    <row r="506" spans="26:29" s="1" customFormat="1" ht="12.75" customHeight="1" x14ac:dyDescent="0.2">
      <c r="Z506" s="3"/>
      <c r="AA506" s="3"/>
      <c r="AB506" s="3"/>
      <c r="AC506" s="3"/>
    </row>
    <row r="507" spans="26:29" s="1" customFormat="1" ht="12.75" customHeight="1" x14ac:dyDescent="0.2">
      <c r="Z507" s="3"/>
      <c r="AA507" s="3"/>
      <c r="AB507" s="3"/>
      <c r="AC507" s="3"/>
    </row>
    <row r="508" spans="26:29" s="1" customFormat="1" ht="12.75" customHeight="1" x14ac:dyDescent="0.2">
      <c r="Z508" s="3"/>
      <c r="AA508" s="3"/>
      <c r="AB508" s="3"/>
      <c r="AC508" s="3"/>
    </row>
    <row r="509" spans="26:29" s="1" customFormat="1" ht="12.75" customHeight="1" x14ac:dyDescent="0.2">
      <c r="Z509" s="3"/>
      <c r="AA509" s="3"/>
      <c r="AB509" s="3"/>
      <c r="AC509" s="3"/>
    </row>
    <row r="510" spans="26:29" s="1" customFormat="1" ht="12.75" customHeight="1" x14ac:dyDescent="0.2">
      <c r="Z510" s="3"/>
      <c r="AA510" s="3"/>
      <c r="AB510" s="3"/>
      <c r="AC510" s="3"/>
    </row>
    <row r="511" spans="26:29" s="1" customFormat="1" ht="12.75" customHeight="1" x14ac:dyDescent="0.2">
      <c r="Z511" s="3"/>
      <c r="AA511" s="3"/>
      <c r="AB511" s="3"/>
      <c r="AC511" s="3"/>
    </row>
    <row r="512" spans="26:29" s="1" customFormat="1" ht="12.75" customHeight="1" x14ac:dyDescent="0.2">
      <c r="Z512" s="3"/>
      <c r="AA512" s="3"/>
      <c r="AB512" s="3"/>
      <c r="AC512" s="3"/>
    </row>
    <row r="513" spans="26:29" s="1" customFormat="1" ht="12.75" customHeight="1" x14ac:dyDescent="0.2">
      <c r="Z513" s="3"/>
      <c r="AA513" s="3"/>
      <c r="AB513" s="3"/>
      <c r="AC513" s="3"/>
    </row>
    <row r="514" spans="26:29" s="1" customFormat="1" ht="12.75" customHeight="1" x14ac:dyDescent="0.2">
      <c r="Z514" s="3"/>
      <c r="AA514" s="3"/>
      <c r="AB514" s="3"/>
      <c r="AC514" s="3"/>
    </row>
    <row r="515" spans="26:29" s="1" customFormat="1" ht="12.75" customHeight="1" x14ac:dyDescent="0.2">
      <c r="Z515" s="3"/>
      <c r="AA515" s="3"/>
      <c r="AB515" s="3"/>
      <c r="AC515" s="3"/>
    </row>
    <row r="516" spans="26:29" s="1" customFormat="1" ht="12.75" customHeight="1" x14ac:dyDescent="0.2">
      <c r="Z516" s="3"/>
      <c r="AA516" s="3"/>
      <c r="AB516" s="3"/>
      <c r="AC516" s="3"/>
    </row>
    <row r="517" spans="26:29" s="1" customFormat="1" ht="12.75" customHeight="1" x14ac:dyDescent="0.2">
      <c r="Z517" s="3"/>
      <c r="AA517" s="3"/>
      <c r="AB517" s="3"/>
      <c r="AC517" s="3"/>
    </row>
    <row r="518" spans="26:29" s="1" customFormat="1" ht="12.75" customHeight="1" x14ac:dyDescent="0.2">
      <c r="Z518" s="3"/>
      <c r="AA518" s="3"/>
      <c r="AB518" s="3"/>
      <c r="AC518" s="3"/>
    </row>
    <row r="519" spans="26:29" s="1" customFormat="1" ht="12.75" customHeight="1" x14ac:dyDescent="0.2">
      <c r="Z519" s="3"/>
      <c r="AA519" s="3"/>
      <c r="AB519" s="3"/>
      <c r="AC519" s="3"/>
    </row>
    <row r="520" spans="26:29" s="1" customFormat="1" ht="12.75" customHeight="1" x14ac:dyDescent="0.2">
      <c r="Z520" s="3"/>
      <c r="AA520" s="3"/>
      <c r="AB520" s="3"/>
      <c r="AC520" s="3"/>
    </row>
    <row r="521" spans="26:29" s="1" customFormat="1" ht="12.75" customHeight="1" x14ac:dyDescent="0.2">
      <c r="Z521" s="3"/>
      <c r="AA521" s="3"/>
      <c r="AB521" s="3"/>
      <c r="AC521" s="3"/>
    </row>
    <row r="522" spans="26:29" s="1" customFormat="1" ht="12.75" customHeight="1" x14ac:dyDescent="0.2">
      <c r="Z522" s="3"/>
      <c r="AA522" s="3"/>
      <c r="AB522" s="3"/>
      <c r="AC522" s="3"/>
    </row>
    <row r="523" spans="26:29" s="1" customFormat="1" ht="12.75" customHeight="1" x14ac:dyDescent="0.2">
      <c r="Z523" s="3"/>
      <c r="AA523" s="3"/>
      <c r="AB523" s="3"/>
      <c r="AC523" s="3"/>
    </row>
    <row r="524" spans="26:29" s="1" customFormat="1" ht="12.75" customHeight="1" x14ac:dyDescent="0.2">
      <c r="Z524" s="3"/>
      <c r="AA524" s="3"/>
      <c r="AB524" s="3"/>
      <c r="AC524" s="3"/>
    </row>
    <row r="525" spans="26:29" s="1" customFormat="1" ht="12.75" customHeight="1" x14ac:dyDescent="0.2">
      <c r="Z525" s="3"/>
      <c r="AA525" s="3"/>
      <c r="AB525" s="3"/>
      <c r="AC525" s="3"/>
    </row>
    <row r="526" spans="26:29" s="1" customFormat="1" ht="12.75" customHeight="1" x14ac:dyDescent="0.2">
      <c r="Z526" s="3"/>
      <c r="AA526" s="3"/>
      <c r="AB526" s="3"/>
      <c r="AC526" s="3"/>
    </row>
    <row r="527" spans="26:29" s="1" customFormat="1" ht="12.75" customHeight="1" x14ac:dyDescent="0.2">
      <c r="Z527" s="3"/>
      <c r="AA527" s="3"/>
      <c r="AB527" s="3"/>
      <c r="AC527" s="3"/>
    </row>
    <row r="528" spans="26:29" s="1" customFormat="1" ht="12.75" customHeight="1" x14ac:dyDescent="0.2">
      <c r="Z528" s="3"/>
      <c r="AA528" s="3"/>
      <c r="AB528" s="3"/>
      <c r="AC528" s="3"/>
    </row>
    <row r="529" spans="26:29" s="1" customFormat="1" ht="12.75" customHeight="1" x14ac:dyDescent="0.2">
      <c r="Z529" s="3"/>
      <c r="AA529" s="3"/>
      <c r="AB529" s="3"/>
      <c r="AC529" s="3"/>
    </row>
    <row r="530" spans="26:29" s="1" customFormat="1" ht="12.75" customHeight="1" x14ac:dyDescent="0.2">
      <c r="Z530" s="3"/>
      <c r="AA530" s="3"/>
      <c r="AB530" s="3"/>
      <c r="AC530" s="3"/>
    </row>
    <row r="531" spans="26:29" s="1" customFormat="1" ht="12.75" customHeight="1" x14ac:dyDescent="0.2">
      <c r="Z531" s="3"/>
      <c r="AA531" s="3"/>
      <c r="AB531" s="3"/>
      <c r="AC531" s="3"/>
    </row>
    <row r="532" spans="26:29" s="1" customFormat="1" ht="12.75" customHeight="1" x14ac:dyDescent="0.2">
      <c r="Z532" s="3"/>
      <c r="AA532" s="3"/>
      <c r="AB532" s="3"/>
      <c r="AC532" s="3"/>
    </row>
    <row r="533" spans="26:29" s="1" customFormat="1" ht="12.75" customHeight="1" x14ac:dyDescent="0.2">
      <c r="Z533" s="3"/>
      <c r="AA533" s="3"/>
      <c r="AB533" s="3"/>
      <c r="AC533" s="3"/>
    </row>
    <row r="534" spans="26:29" s="1" customFormat="1" ht="12.75" customHeight="1" x14ac:dyDescent="0.2">
      <c r="Z534" s="3"/>
      <c r="AA534" s="3"/>
      <c r="AB534" s="3"/>
      <c r="AC534" s="3"/>
    </row>
    <row r="535" spans="26:29" s="1" customFormat="1" ht="12.75" customHeight="1" x14ac:dyDescent="0.2">
      <c r="Z535" s="3"/>
      <c r="AA535" s="3"/>
      <c r="AB535" s="3"/>
      <c r="AC535" s="3"/>
    </row>
    <row r="536" spans="26:29" s="1" customFormat="1" ht="12.75" customHeight="1" x14ac:dyDescent="0.2">
      <c r="Z536" s="3"/>
      <c r="AA536" s="3"/>
      <c r="AB536" s="3"/>
      <c r="AC536" s="3"/>
    </row>
    <row r="537" spans="26:29" s="1" customFormat="1" ht="12.75" customHeight="1" x14ac:dyDescent="0.2">
      <c r="Z537" s="3"/>
      <c r="AA537" s="3"/>
      <c r="AB537" s="3"/>
      <c r="AC537" s="3"/>
    </row>
    <row r="538" spans="26:29" s="1" customFormat="1" ht="12.75" customHeight="1" x14ac:dyDescent="0.2">
      <c r="Z538" s="3"/>
      <c r="AA538" s="3"/>
      <c r="AB538" s="3"/>
      <c r="AC538" s="3"/>
    </row>
    <row r="539" spans="26:29" s="1" customFormat="1" ht="12.75" customHeight="1" x14ac:dyDescent="0.2">
      <c r="Z539" s="3"/>
      <c r="AA539" s="3"/>
      <c r="AB539" s="3"/>
      <c r="AC539" s="3"/>
    </row>
    <row r="540" spans="26:29" s="1" customFormat="1" ht="12.75" customHeight="1" x14ac:dyDescent="0.2">
      <c r="Z540" s="3"/>
      <c r="AA540" s="3"/>
      <c r="AB540" s="3"/>
      <c r="AC540" s="3"/>
    </row>
    <row r="541" spans="26:29" s="1" customFormat="1" ht="12.75" customHeight="1" x14ac:dyDescent="0.2">
      <c r="Z541" s="3"/>
      <c r="AA541" s="3"/>
      <c r="AB541" s="3"/>
      <c r="AC541" s="3"/>
    </row>
    <row r="542" spans="26:29" s="1" customFormat="1" ht="12.75" customHeight="1" x14ac:dyDescent="0.2">
      <c r="Z542" s="3"/>
      <c r="AA542" s="3"/>
      <c r="AB542" s="3"/>
      <c r="AC542" s="3"/>
    </row>
    <row r="543" spans="26:29" s="1" customFormat="1" ht="12.75" customHeight="1" x14ac:dyDescent="0.2">
      <c r="Z543" s="3"/>
      <c r="AA543" s="3"/>
      <c r="AB543" s="3"/>
      <c r="AC543" s="3"/>
    </row>
    <row r="544" spans="26:29" s="1" customFormat="1" ht="12.75" customHeight="1" x14ac:dyDescent="0.2">
      <c r="Z544" s="3"/>
      <c r="AA544" s="3"/>
      <c r="AB544" s="3"/>
      <c r="AC544" s="3"/>
    </row>
    <row r="545" spans="26:29" s="1" customFormat="1" ht="12.75" customHeight="1" x14ac:dyDescent="0.2">
      <c r="Z545" s="3"/>
      <c r="AA545" s="3"/>
      <c r="AB545" s="3"/>
      <c r="AC545" s="3"/>
    </row>
    <row r="546" spans="26:29" s="1" customFormat="1" ht="12.75" customHeight="1" x14ac:dyDescent="0.2">
      <c r="Z546" s="3"/>
      <c r="AA546" s="3"/>
      <c r="AB546" s="3"/>
      <c r="AC546" s="3"/>
    </row>
    <row r="547" spans="26:29" s="1" customFormat="1" ht="12.75" customHeight="1" x14ac:dyDescent="0.2">
      <c r="Z547" s="3"/>
      <c r="AA547" s="3"/>
      <c r="AB547" s="3"/>
      <c r="AC547" s="3"/>
    </row>
    <row r="548" spans="26:29" s="1" customFormat="1" ht="12.75" customHeight="1" x14ac:dyDescent="0.2">
      <c r="Z548" s="3"/>
      <c r="AA548" s="3"/>
      <c r="AB548" s="3"/>
      <c r="AC548" s="3"/>
    </row>
    <row r="549" spans="26:29" s="1" customFormat="1" ht="12.75" customHeight="1" x14ac:dyDescent="0.2">
      <c r="Z549" s="3"/>
      <c r="AA549" s="3"/>
      <c r="AB549" s="3"/>
      <c r="AC549" s="3"/>
    </row>
    <row r="550" spans="26:29" s="1" customFormat="1" ht="12.75" customHeight="1" x14ac:dyDescent="0.2">
      <c r="Z550" s="3"/>
      <c r="AA550" s="3"/>
      <c r="AB550" s="3"/>
      <c r="AC550" s="3"/>
    </row>
    <row r="551" spans="26:29" s="1" customFormat="1" ht="12.75" customHeight="1" x14ac:dyDescent="0.2">
      <c r="Z551" s="3"/>
      <c r="AA551" s="3"/>
      <c r="AB551" s="3"/>
      <c r="AC551" s="3"/>
    </row>
    <row r="552" spans="26:29" s="1" customFormat="1" ht="12.75" customHeight="1" x14ac:dyDescent="0.2">
      <c r="Z552" s="3"/>
      <c r="AA552" s="3"/>
      <c r="AB552" s="3"/>
      <c r="AC552" s="3"/>
    </row>
    <row r="553" spans="26:29" s="1" customFormat="1" ht="12.75" customHeight="1" x14ac:dyDescent="0.2">
      <c r="Z553" s="3"/>
      <c r="AA553" s="3"/>
      <c r="AB553" s="3"/>
      <c r="AC553" s="3"/>
    </row>
    <row r="554" spans="26:29" s="1" customFormat="1" ht="12.75" customHeight="1" x14ac:dyDescent="0.2">
      <c r="Z554" s="3"/>
      <c r="AA554" s="3"/>
      <c r="AB554" s="3"/>
      <c r="AC554" s="3"/>
    </row>
    <row r="555" spans="26:29" s="1" customFormat="1" ht="12.75" customHeight="1" x14ac:dyDescent="0.2">
      <c r="Z555" s="3"/>
      <c r="AA555" s="3"/>
      <c r="AB555" s="3"/>
      <c r="AC555" s="3"/>
    </row>
    <row r="556" spans="26:29" s="1" customFormat="1" ht="12.75" customHeight="1" x14ac:dyDescent="0.2">
      <c r="Z556" s="3"/>
      <c r="AA556" s="3"/>
      <c r="AB556" s="3"/>
      <c r="AC556" s="3"/>
    </row>
    <row r="557" spans="26:29" s="1" customFormat="1" ht="12.75" customHeight="1" x14ac:dyDescent="0.2">
      <c r="Z557" s="3"/>
      <c r="AA557" s="3"/>
      <c r="AB557" s="3"/>
      <c r="AC557" s="3"/>
    </row>
    <row r="558" spans="26:29" s="1" customFormat="1" ht="12.75" customHeight="1" x14ac:dyDescent="0.2">
      <c r="Z558" s="3"/>
      <c r="AA558" s="3"/>
      <c r="AB558" s="3"/>
      <c r="AC558" s="3"/>
    </row>
    <row r="559" spans="26:29" s="1" customFormat="1" ht="12.75" customHeight="1" x14ac:dyDescent="0.2">
      <c r="Z559" s="3"/>
      <c r="AA559" s="3"/>
      <c r="AB559" s="3"/>
      <c r="AC559" s="3"/>
    </row>
    <row r="560" spans="26:29" s="1" customFormat="1" ht="12.75" customHeight="1" x14ac:dyDescent="0.2">
      <c r="Z560" s="3"/>
      <c r="AA560" s="3"/>
      <c r="AB560" s="3"/>
      <c r="AC560" s="3"/>
    </row>
    <row r="561" spans="26:29" s="1" customFormat="1" ht="12.75" customHeight="1" x14ac:dyDescent="0.2">
      <c r="Z561" s="3"/>
      <c r="AA561" s="3"/>
      <c r="AB561" s="3"/>
      <c r="AC561" s="3"/>
    </row>
    <row r="562" spans="26:29" s="1" customFormat="1" ht="12.75" customHeight="1" x14ac:dyDescent="0.2">
      <c r="Z562" s="3"/>
      <c r="AA562" s="3"/>
      <c r="AB562" s="3"/>
      <c r="AC562" s="3"/>
    </row>
    <row r="563" spans="26:29" s="1" customFormat="1" ht="12.75" customHeight="1" x14ac:dyDescent="0.2">
      <c r="Z563" s="3"/>
      <c r="AA563" s="3"/>
      <c r="AB563" s="3"/>
      <c r="AC563" s="3"/>
    </row>
    <row r="564" spans="26:29" s="1" customFormat="1" ht="12.75" customHeight="1" x14ac:dyDescent="0.2">
      <c r="Z564" s="3"/>
      <c r="AA564" s="3"/>
      <c r="AB564" s="3"/>
      <c r="AC564" s="3"/>
    </row>
    <row r="565" spans="26:29" s="1" customFormat="1" ht="12.75" customHeight="1" x14ac:dyDescent="0.2">
      <c r="Z565" s="3"/>
      <c r="AA565" s="3"/>
      <c r="AB565" s="3"/>
      <c r="AC565" s="3"/>
    </row>
    <row r="566" spans="26:29" s="1" customFormat="1" ht="12.75" customHeight="1" x14ac:dyDescent="0.2">
      <c r="Z566" s="3"/>
      <c r="AA566" s="3"/>
      <c r="AB566" s="3"/>
      <c r="AC566" s="3"/>
    </row>
    <row r="567" spans="26:29" s="1" customFormat="1" ht="12.75" customHeight="1" x14ac:dyDescent="0.2">
      <c r="Z567" s="3"/>
      <c r="AA567" s="3"/>
      <c r="AB567" s="3"/>
      <c r="AC567" s="3"/>
    </row>
    <row r="568" spans="26:29" s="1" customFormat="1" ht="12.75" customHeight="1" x14ac:dyDescent="0.2">
      <c r="Z568" s="3"/>
      <c r="AA568" s="3"/>
      <c r="AB568" s="3"/>
      <c r="AC568" s="3"/>
    </row>
    <row r="569" spans="26:29" s="1" customFormat="1" ht="12.75" customHeight="1" x14ac:dyDescent="0.2">
      <c r="Z569" s="3"/>
      <c r="AA569" s="3"/>
      <c r="AB569" s="3"/>
      <c r="AC569" s="3"/>
    </row>
    <row r="570" spans="26:29" s="1" customFormat="1" ht="12.75" customHeight="1" x14ac:dyDescent="0.2">
      <c r="Z570" s="3"/>
      <c r="AA570" s="3"/>
      <c r="AB570" s="3"/>
      <c r="AC570" s="3"/>
    </row>
    <row r="571" spans="26:29" s="1" customFormat="1" ht="12.75" customHeight="1" x14ac:dyDescent="0.2">
      <c r="Z571" s="3"/>
      <c r="AA571" s="3"/>
      <c r="AB571" s="3"/>
      <c r="AC571" s="3"/>
    </row>
    <row r="572" spans="26:29" s="1" customFormat="1" ht="12.75" customHeight="1" x14ac:dyDescent="0.2">
      <c r="Z572" s="3"/>
      <c r="AA572" s="3"/>
      <c r="AB572" s="3"/>
      <c r="AC572" s="3"/>
    </row>
    <row r="573" spans="26:29" s="1" customFormat="1" ht="12.75" customHeight="1" x14ac:dyDescent="0.2">
      <c r="Z573" s="3"/>
      <c r="AA573" s="3"/>
      <c r="AB573" s="3"/>
      <c r="AC573" s="3"/>
    </row>
    <row r="574" spans="26:29" s="1" customFormat="1" ht="12.75" customHeight="1" x14ac:dyDescent="0.2">
      <c r="Z574" s="3"/>
      <c r="AA574" s="3"/>
      <c r="AB574" s="3"/>
      <c r="AC574" s="3"/>
    </row>
    <row r="575" spans="26:29" s="1" customFormat="1" ht="12.75" customHeight="1" x14ac:dyDescent="0.2">
      <c r="Z575" s="3"/>
      <c r="AA575" s="3"/>
      <c r="AB575" s="3"/>
      <c r="AC575" s="3"/>
    </row>
    <row r="576" spans="26:29" s="1" customFormat="1" ht="12.75" customHeight="1" x14ac:dyDescent="0.2">
      <c r="Z576" s="3"/>
      <c r="AA576" s="3"/>
      <c r="AB576" s="3"/>
      <c r="AC576" s="3"/>
    </row>
    <row r="577" spans="26:29" s="1" customFormat="1" ht="12.75" customHeight="1" x14ac:dyDescent="0.2">
      <c r="Z577" s="3"/>
      <c r="AA577" s="3"/>
      <c r="AB577" s="3"/>
      <c r="AC577" s="3"/>
    </row>
    <row r="578" spans="26:29" s="1" customFormat="1" ht="12.75" customHeight="1" x14ac:dyDescent="0.2">
      <c r="Z578" s="3"/>
      <c r="AA578" s="3"/>
      <c r="AB578" s="3"/>
      <c r="AC578" s="3"/>
    </row>
    <row r="579" spans="26:29" s="1" customFormat="1" ht="12.75" customHeight="1" x14ac:dyDescent="0.2">
      <c r="Z579" s="3"/>
      <c r="AA579" s="3"/>
      <c r="AB579" s="3"/>
      <c r="AC579" s="3"/>
    </row>
    <row r="580" spans="26:29" s="1" customFormat="1" ht="12.75" customHeight="1" x14ac:dyDescent="0.2">
      <c r="Z580" s="3"/>
      <c r="AA580" s="3"/>
      <c r="AB580" s="3"/>
      <c r="AC580" s="3"/>
    </row>
    <row r="581" spans="26:29" s="1" customFormat="1" ht="12.75" customHeight="1" x14ac:dyDescent="0.2">
      <c r="Z581" s="3"/>
      <c r="AA581" s="3"/>
      <c r="AB581" s="3"/>
      <c r="AC581" s="3"/>
    </row>
    <row r="582" spans="26:29" s="1" customFormat="1" ht="12.75" customHeight="1" x14ac:dyDescent="0.2">
      <c r="Z582" s="3"/>
      <c r="AA582" s="3"/>
      <c r="AB582" s="3"/>
      <c r="AC582" s="3"/>
    </row>
    <row r="583" spans="26:29" s="1" customFormat="1" ht="12.75" customHeight="1" x14ac:dyDescent="0.2">
      <c r="Z583" s="3"/>
      <c r="AA583" s="3"/>
      <c r="AB583" s="3"/>
      <c r="AC583" s="3"/>
    </row>
    <row r="584" spans="26:29" s="1" customFormat="1" ht="12.75" customHeight="1" x14ac:dyDescent="0.2">
      <c r="Z584" s="3"/>
      <c r="AA584" s="3"/>
      <c r="AB584" s="3"/>
      <c r="AC584" s="3"/>
    </row>
    <row r="585" spans="26:29" s="1" customFormat="1" ht="12.75" customHeight="1" x14ac:dyDescent="0.2">
      <c r="Z585" s="3"/>
      <c r="AA585" s="3"/>
      <c r="AB585" s="3"/>
      <c r="AC585" s="3"/>
    </row>
    <row r="586" spans="26:29" s="1" customFormat="1" ht="12.75" customHeight="1" x14ac:dyDescent="0.2">
      <c r="Z586" s="3"/>
      <c r="AA586" s="3"/>
      <c r="AB586" s="3"/>
      <c r="AC586" s="3"/>
    </row>
    <row r="587" spans="26:29" s="1" customFormat="1" ht="12.75" customHeight="1" x14ac:dyDescent="0.2">
      <c r="Z587" s="3"/>
      <c r="AA587" s="3"/>
      <c r="AB587" s="3"/>
      <c r="AC587" s="3"/>
    </row>
    <row r="588" spans="26:29" s="1" customFormat="1" ht="12.75" customHeight="1" x14ac:dyDescent="0.2">
      <c r="Z588" s="3"/>
      <c r="AA588" s="3"/>
      <c r="AB588" s="3"/>
      <c r="AC588" s="3"/>
    </row>
    <row r="589" spans="26:29" s="1" customFormat="1" ht="12.75" customHeight="1" x14ac:dyDescent="0.2">
      <c r="Z589" s="3"/>
      <c r="AA589" s="3"/>
      <c r="AB589" s="3"/>
      <c r="AC589" s="3"/>
    </row>
    <row r="590" spans="26:29" s="1" customFormat="1" ht="12.75" customHeight="1" x14ac:dyDescent="0.2">
      <c r="Z590" s="3"/>
      <c r="AA590" s="3"/>
      <c r="AB590" s="3"/>
      <c r="AC590" s="3"/>
    </row>
    <row r="591" spans="26:29" s="1" customFormat="1" ht="12.75" customHeight="1" x14ac:dyDescent="0.2">
      <c r="Z591" s="3"/>
      <c r="AA591" s="3"/>
      <c r="AB591" s="3"/>
      <c r="AC591" s="3"/>
    </row>
    <row r="592" spans="26:29" s="1" customFormat="1" ht="12.75" customHeight="1" x14ac:dyDescent="0.2">
      <c r="Z592" s="3"/>
      <c r="AA592" s="3"/>
      <c r="AB592" s="3"/>
      <c r="AC592" s="3"/>
    </row>
    <row r="593" spans="26:29" s="1" customFormat="1" ht="12.75" customHeight="1" x14ac:dyDescent="0.2">
      <c r="Z593" s="3"/>
      <c r="AA593" s="3"/>
      <c r="AB593" s="3"/>
      <c r="AC593" s="3"/>
    </row>
    <row r="594" spans="26:29" s="1" customFormat="1" ht="12.75" customHeight="1" x14ac:dyDescent="0.2">
      <c r="Z594" s="3"/>
      <c r="AA594" s="3"/>
      <c r="AB594" s="3"/>
      <c r="AC594" s="3"/>
    </row>
    <row r="595" spans="26:29" s="1" customFormat="1" ht="12.75" customHeight="1" x14ac:dyDescent="0.2">
      <c r="Z595" s="3"/>
      <c r="AA595" s="3"/>
      <c r="AB595" s="3"/>
      <c r="AC595" s="3"/>
    </row>
    <row r="596" spans="26:29" s="1" customFormat="1" ht="12.75" customHeight="1" x14ac:dyDescent="0.2">
      <c r="Z596" s="3"/>
      <c r="AA596" s="3"/>
      <c r="AB596" s="3"/>
      <c r="AC596" s="3"/>
    </row>
    <row r="597" spans="26:29" s="1" customFormat="1" ht="12.75" customHeight="1" x14ac:dyDescent="0.2">
      <c r="Z597" s="3"/>
      <c r="AA597" s="3"/>
      <c r="AB597" s="3"/>
      <c r="AC597" s="3"/>
    </row>
    <row r="598" spans="26:29" s="1" customFormat="1" ht="12.75" customHeight="1" x14ac:dyDescent="0.2">
      <c r="Z598" s="3"/>
      <c r="AA598" s="3"/>
      <c r="AB598" s="3"/>
      <c r="AC598" s="3"/>
    </row>
    <row r="599" spans="26:29" s="1" customFormat="1" ht="12.75" customHeight="1" x14ac:dyDescent="0.2">
      <c r="Z599" s="3"/>
      <c r="AA599" s="3"/>
      <c r="AB599" s="3"/>
      <c r="AC599" s="3"/>
    </row>
    <row r="600" spans="26:29" s="1" customFormat="1" ht="12.75" customHeight="1" x14ac:dyDescent="0.2">
      <c r="Z600" s="3"/>
      <c r="AA600" s="3"/>
      <c r="AB600" s="3"/>
      <c r="AC600" s="3"/>
    </row>
    <row r="601" spans="26:29" s="1" customFormat="1" ht="12.75" customHeight="1" x14ac:dyDescent="0.2">
      <c r="Z601" s="3"/>
      <c r="AA601" s="3"/>
      <c r="AB601" s="3"/>
      <c r="AC601" s="3"/>
    </row>
    <row r="602" spans="26:29" s="1" customFormat="1" ht="12.75" customHeight="1" x14ac:dyDescent="0.2">
      <c r="Z602" s="3"/>
      <c r="AA602" s="3"/>
      <c r="AB602" s="3"/>
      <c r="AC602" s="3"/>
    </row>
    <row r="603" spans="26:29" s="1" customFormat="1" ht="12.75" customHeight="1" x14ac:dyDescent="0.2">
      <c r="Z603" s="3"/>
      <c r="AA603" s="3"/>
      <c r="AB603" s="3"/>
      <c r="AC603" s="3"/>
    </row>
    <row r="604" spans="26:29" s="1" customFormat="1" ht="12.75" customHeight="1" x14ac:dyDescent="0.2">
      <c r="Z604" s="3"/>
      <c r="AA604" s="3"/>
      <c r="AB604" s="3"/>
      <c r="AC604" s="3"/>
    </row>
    <row r="605" spans="26:29" s="1" customFormat="1" ht="12.75" customHeight="1" x14ac:dyDescent="0.2">
      <c r="Z605" s="3"/>
      <c r="AA605" s="3"/>
      <c r="AB605" s="3"/>
      <c r="AC605" s="3"/>
    </row>
    <row r="606" spans="26:29" s="1" customFormat="1" ht="12.75" customHeight="1" x14ac:dyDescent="0.2">
      <c r="Z606" s="3"/>
      <c r="AA606" s="3"/>
      <c r="AB606" s="3"/>
      <c r="AC606" s="3"/>
    </row>
    <row r="607" spans="26:29" s="1" customFormat="1" ht="12.75" customHeight="1" x14ac:dyDescent="0.2">
      <c r="Z607" s="3"/>
      <c r="AA607" s="3"/>
      <c r="AB607" s="3"/>
      <c r="AC607" s="3"/>
    </row>
    <row r="608" spans="26:29" s="1" customFormat="1" ht="12.75" customHeight="1" x14ac:dyDescent="0.2">
      <c r="Z608" s="3"/>
      <c r="AA608" s="3"/>
      <c r="AB608" s="3"/>
      <c r="AC608" s="3"/>
    </row>
    <row r="609" spans="26:29" s="1" customFormat="1" ht="12.75" customHeight="1" x14ac:dyDescent="0.2">
      <c r="Z609" s="3"/>
      <c r="AA609" s="3"/>
      <c r="AB609" s="3"/>
      <c r="AC609" s="3"/>
    </row>
    <row r="610" spans="26:29" s="1" customFormat="1" ht="12.75" customHeight="1" x14ac:dyDescent="0.2">
      <c r="Z610" s="3"/>
      <c r="AA610" s="3"/>
      <c r="AB610" s="3"/>
      <c r="AC610" s="3"/>
    </row>
    <row r="611" spans="26:29" s="1" customFormat="1" ht="12.75" customHeight="1" x14ac:dyDescent="0.2">
      <c r="Z611" s="3"/>
      <c r="AA611" s="3"/>
      <c r="AB611" s="3"/>
      <c r="AC611" s="3"/>
    </row>
    <row r="612" spans="26:29" s="1" customFormat="1" ht="12.75" customHeight="1" x14ac:dyDescent="0.2">
      <c r="Z612" s="3"/>
      <c r="AA612" s="3"/>
      <c r="AB612" s="3"/>
      <c r="AC612" s="3"/>
    </row>
    <row r="613" spans="26:29" s="1" customFormat="1" ht="12.75" customHeight="1" x14ac:dyDescent="0.2">
      <c r="Z613" s="3"/>
      <c r="AA613" s="3"/>
      <c r="AB613" s="3"/>
      <c r="AC613" s="3"/>
    </row>
    <row r="614" spans="26:29" s="1" customFormat="1" ht="12.75" customHeight="1" x14ac:dyDescent="0.2">
      <c r="Z614" s="3"/>
      <c r="AA614" s="3"/>
      <c r="AB614" s="3"/>
      <c r="AC614" s="3"/>
    </row>
    <row r="615" spans="26:29" s="1" customFormat="1" ht="12.75" customHeight="1" x14ac:dyDescent="0.2">
      <c r="Z615" s="3"/>
      <c r="AA615" s="3"/>
      <c r="AB615" s="3"/>
      <c r="AC615" s="3"/>
    </row>
    <row r="616" spans="26:29" s="1" customFormat="1" ht="12.75" customHeight="1" x14ac:dyDescent="0.2">
      <c r="Z616" s="3"/>
      <c r="AA616" s="3"/>
      <c r="AB616" s="3"/>
      <c r="AC616" s="3"/>
    </row>
    <row r="617" spans="26:29" s="1" customFormat="1" ht="12.75" customHeight="1" x14ac:dyDescent="0.2">
      <c r="Z617" s="3"/>
      <c r="AA617" s="3"/>
      <c r="AB617" s="3"/>
      <c r="AC617" s="3"/>
    </row>
    <row r="618" spans="26:29" s="1" customFormat="1" ht="12.75" customHeight="1" x14ac:dyDescent="0.2">
      <c r="Z618" s="3"/>
      <c r="AA618" s="3"/>
      <c r="AB618" s="3"/>
      <c r="AC618" s="3"/>
    </row>
    <row r="619" spans="26:29" s="1" customFormat="1" ht="12.75" customHeight="1" x14ac:dyDescent="0.2">
      <c r="Z619" s="3"/>
      <c r="AA619" s="3"/>
      <c r="AB619" s="3"/>
      <c r="AC619" s="3"/>
    </row>
    <row r="620" spans="26:29" s="1" customFormat="1" ht="12.75" customHeight="1" x14ac:dyDescent="0.2">
      <c r="Z620" s="3"/>
      <c r="AA620" s="3"/>
      <c r="AB620" s="3"/>
      <c r="AC620" s="3"/>
    </row>
    <row r="621" spans="26:29" s="1" customFormat="1" ht="12.75" customHeight="1" x14ac:dyDescent="0.2">
      <c r="Z621" s="3"/>
      <c r="AA621" s="3"/>
      <c r="AB621" s="3"/>
      <c r="AC621" s="3"/>
    </row>
    <row r="622" spans="26:29" s="1" customFormat="1" ht="12.75" customHeight="1" x14ac:dyDescent="0.2">
      <c r="Z622" s="3"/>
      <c r="AA622" s="3"/>
      <c r="AB622" s="3"/>
      <c r="AC622" s="3"/>
    </row>
    <row r="623" spans="26:29" s="1" customFormat="1" ht="12.75" customHeight="1" x14ac:dyDescent="0.2">
      <c r="Z623" s="3"/>
      <c r="AA623" s="3"/>
      <c r="AB623" s="3"/>
      <c r="AC623" s="3"/>
    </row>
    <row r="624" spans="26:29" s="1" customFormat="1" ht="12.75" customHeight="1" x14ac:dyDescent="0.2">
      <c r="Z624" s="3"/>
      <c r="AA624" s="3"/>
      <c r="AB624" s="3"/>
      <c r="AC624" s="3"/>
    </row>
    <row r="625" spans="26:29" s="1" customFormat="1" ht="12.75" customHeight="1" x14ac:dyDescent="0.2">
      <c r="Z625" s="3"/>
      <c r="AA625" s="3"/>
      <c r="AB625" s="3"/>
      <c r="AC625" s="3"/>
    </row>
    <row r="626" spans="26:29" s="1" customFormat="1" ht="12.75" customHeight="1" x14ac:dyDescent="0.2">
      <c r="Z626" s="3"/>
      <c r="AA626" s="3"/>
      <c r="AB626" s="3"/>
      <c r="AC626" s="3"/>
    </row>
    <row r="627" spans="26:29" s="1" customFormat="1" ht="12.75" customHeight="1" x14ac:dyDescent="0.2">
      <c r="Z627" s="3"/>
      <c r="AA627" s="3"/>
      <c r="AB627" s="3"/>
      <c r="AC627" s="3"/>
    </row>
    <row r="628" spans="26:29" s="1" customFormat="1" ht="12.75" customHeight="1" x14ac:dyDescent="0.2">
      <c r="Z628" s="3"/>
      <c r="AA628" s="3"/>
      <c r="AB628" s="3"/>
      <c r="AC628" s="3"/>
    </row>
    <row r="629" spans="26:29" s="1" customFormat="1" ht="12.75" customHeight="1" x14ac:dyDescent="0.2">
      <c r="Z629" s="3"/>
      <c r="AA629" s="3"/>
      <c r="AB629" s="3"/>
      <c r="AC629" s="3"/>
    </row>
    <row r="630" spans="26:29" s="1" customFormat="1" ht="12.75" customHeight="1" x14ac:dyDescent="0.2">
      <c r="Z630" s="3"/>
      <c r="AA630" s="3"/>
      <c r="AB630" s="3"/>
      <c r="AC630" s="3"/>
    </row>
    <row r="631" spans="26:29" s="1" customFormat="1" ht="12.75" customHeight="1" x14ac:dyDescent="0.2">
      <c r="Z631" s="3"/>
      <c r="AA631" s="3"/>
      <c r="AB631" s="3"/>
      <c r="AC631" s="3"/>
    </row>
    <row r="632" spans="26:29" s="1" customFormat="1" ht="12.75" customHeight="1" x14ac:dyDescent="0.2">
      <c r="Z632" s="3"/>
      <c r="AA632" s="3"/>
      <c r="AB632" s="3"/>
      <c r="AC632" s="3"/>
    </row>
    <row r="633" spans="26:29" s="1" customFormat="1" ht="12.75" customHeight="1" x14ac:dyDescent="0.2">
      <c r="Z633" s="3"/>
      <c r="AA633" s="3"/>
      <c r="AB633" s="3"/>
      <c r="AC633" s="3"/>
    </row>
    <row r="634" spans="26:29" s="1" customFormat="1" ht="12.75" customHeight="1" x14ac:dyDescent="0.2">
      <c r="Z634" s="3"/>
      <c r="AA634" s="3"/>
      <c r="AB634" s="3"/>
      <c r="AC634" s="3"/>
    </row>
    <row r="635" spans="26:29" s="1" customFormat="1" ht="12.75" customHeight="1" x14ac:dyDescent="0.2">
      <c r="Z635" s="3"/>
      <c r="AA635" s="3"/>
      <c r="AB635" s="3"/>
      <c r="AC635" s="3"/>
    </row>
    <row r="636" spans="26:29" s="1" customFormat="1" ht="12.75" customHeight="1" x14ac:dyDescent="0.2">
      <c r="Z636" s="3"/>
      <c r="AA636" s="3"/>
      <c r="AB636" s="3"/>
      <c r="AC636" s="3"/>
    </row>
    <row r="637" spans="26:29" s="1" customFormat="1" ht="12.75" customHeight="1" x14ac:dyDescent="0.2">
      <c r="Z637" s="3"/>
      <c r="AA637" s="3"/>
      <c r="AB637" s="3"/>
      <c r="AC637" s="3"/>
    </row>
    <row r="638" spans="26:29" s="1" customFormat="1" ht="12.75" customHeight="1" x14ac:dyDescent="0.2">
      <c r="Z638" s="3"/>
      <c r="AA638" s="3"/>
      <c r="AB638" s="3"/>
      <c r="AC638" s="3"/>
    </row>
    <row r="639" spans="26:29" s="1" customFormat="1" ht="12.75" customHeight="1" x14ac:dyDescent="0.2">
      <c r="Z639" s="3"/>
      <c r="AA639" s="3"/>
      <c r="AB639" s="3"/>
      <c r="AC639" s="3"/>
    </row>
    <row r="640" spans="26:29" s="1" customFormat="1" ht="12.75" customHeight="1" x14ac:dyDescent="0.2">
      <c r="Z640" s="3"/>
      <c r="AA640" s="3"/>
      <c r="AB640" s="3"/>
      <c r="AC640" s="3"/>
    </row>
    <row r="641" spans="26:29" s="1" customFormat="1" ht="12.75" customHeight="1" x14ac:dyDescent="0.2">
      <c r="Z641" s="3"/>
      <c r="AA641" s="3"/>
      <c r="AB641" s="3"/>
      <c r="AC641" s="3"/>
    </row>
    <row r="642" spans="26:29" s="1" customFormat="1" ht="12.75" customHeight="1" x14ac:dyDescent="0.2">
      <c r="Z642" s="3"/>
      <c r="AA642" s="3"/>
      <c r="AB642" s="3"/>
      <c r="AC642" s="3"/>
    </row>
    <row r="643" spans="26:29" s="1" customFormat="1" ht="12.75" customHeight="1" x14ac:dyDescent="0.2">
      <c r="Z643" s="3"/>
      <c r="AA643" s="3"/>
      <c r="AB643" s="3"/>
      <c r="AC643" s="3"/>
    </row>
    <row r="644" spans="26:29" s="1" customFormat="1" ht="12.75" customHeight="1" x14ac:dyDescent="0.2">
      <c r="Z644" s="3"/>
      <c r="AA644" s="3"/>
      <c r="AB644" s="3"/>
      <c r="AC644" s="3"/>
    </row>
    <row r="645" spans="26:29" s="1" customFormat="1" ht="12.75" customHeight="1" x14ac:dyDescent="0.2">
      <c r="Z645" s="3"/>
      <c r="AA645" s="3"/>
      <c r="AB645" s="3"/>
      <c r="AC645" s="3"/>
    </row>
    <row r="646" spans="26:29" s="1" customFormat="1" ht="12.75" customHeight="1" x14ac:dyDescent="0.2">
      <c r="Z646" s="3"/>
      <c r="AA646" s="3"/>
      <c r="AB646" s="3"/>
      <c r="AC646" s="3"/>
    </row>
    <row r="647" spans="26:29" s="1" customFormat="1" ht="12.75" customHeight="1" x14ac:dyDescent="0.2">
      <c r="Z647" s="3"/>
      <c r="AA647" s="3"/>
      <c r="AB647" s="3"/>
      <c r="AC647" s="3"/>
    </row>
    <row r="648" spans="26:29" s="1" customFormat="1" ht="12.75" customHeight="1" x14ac:dyDescent="0.2">
      <c r="Z648" s="3"/>
      <c r="AA648" s="3"/>
      <c r="AB648" s="3"/>
      <c r="AC648" s="3"/>
    </row>
    <row r="649" spans="26:29" s="1" customFormat="1" ht="12.75" customHeight="1" x14ac:dyDescent="0.2">
      <c r="Z649" s="3"/>
      <c r="AA649" s="3"/>
      <c r="AB649" s="3"/>
      <c r="AC649" s="3"/>
    </row>
    <row r="650" spans="26:29" s="1" customFormat="1" ht="12.75" customHeight="1" x14ac:dyDescent="0.2">
      <c r="Z650" s="3"/>
      <c r="AA650" s="3"/>
      <c r="AB650" s="3"/>
      <c r="AC650" s="3"/>
    </row>
    <row r="651" spans="26:29" s="1" customFormat="1" ht="12.75" customHeight="1" x14ac:dyDescent="0.2">
      <c r="Z651" s="3"/>
      <c r="AA651" s="3"/>
      <c r="AB651" s="3"/>
      <c r="AC651" s="3"/>
    </row>
    <row r="652" spans="26:29" s="1" customFormat="1" ht="12.75" customHeight="1" x14ac:dyDescent="0.2">
      <c r="Z652" s="3"/>
      <c r="AA652" s="3"/>
      <c r="AB652" s="3"/>
      <c r="AC652" s="3"/>
    </row>
    <row r="653" spans="26:29" s="1" customFormat="1" ht="12.75" customHeight="1" x14ac:dyDescent="0.2">
      <c r="Z653" s="3"/>
      <c r="AA653" s="3"/>
      <c r="AB653" s="3"/>
      <c r="AC653" s="3"/>
    </row>
    <row r="654" spans="26:29" s="1" customFormat="1" ht="12.75" customHeight="1" x14ac:dyDescent="0.2">
      <c r="Z654" s="3"/>
      <c r="AA654" s="3"/>
      <c r="AB654" s="3"/>
      <c r="AC654" s="3"/>
    </row>
    <row r="655" spans="26:29" s="1" customFormat="1" ht="12.75" customHeight="1" x14ac:dyDescent="0.2">
      <c r="Z655" s="3"/>
      <c r="AA655" s="3"/>
      <c r="AB655" s="3"/>
      <c r="AC655" s="3"/>
    </row>
    <row r="656" spans="26:29" s="1" customFormat="1" ht="12.75" customHeight="1" x14ac:dyDescent="0.2">
      <c r="Z656" s="3"/>
      <c r="AA656" s="3"/>
      <c r="AB656" s="3"/>
      <c r="AC656" s="3"/>
    </row>
    <row r="657" spans="26:29" s="1" customFormat="1" ht="12.75" customHeight="1" x14ac:dyDescent="0.2">
      <c r="Z657" s="3"/>
      <c r="AA657" s="3"/>
      <c r="AB657" s="3"/>
      <c r="AC657" s="3"/>
    </row>
    <row r="658" spans="26:29" s="1" customFormat="1" ht="12.75" customHeight="1" x14ac:dyDescent="0.2">
      <c r="Z658" s="3"/>
      <c r="AA658" s="3"/>
      <c r="AB658" s="3"/>
      <c r="AC658" s="3"/>
    </row>
    <row r="659" spans="26:29" s="1" customFormat="1" ht="12.75" customHeight="1" x14ac:dyDescent="0.2">
      <c r="Z659" s="3"/>
      <c r="AA659" s="3"/>
      <c r="AB659" s="3"/>
      <c r="AC659" s="3"/>
    </row>
    <row r="660" spans="26:29" s="1" customFormat="1" ht="12.75" customHeight="1" x14ac:dyDescent="0.2">
      <c r="Z660" s="3"/>
      <c r="AA660" s="3"/>
      <c r="AB660" s="3"/>
      <c r="AC660" s="3"/>
    </row>
    <row r="661" spans="26:29" s="1" customFormat="1" ht="12.75" customHeight="1" x14ac:dyDescent="0.2">
      <c r="Z661" s="3"/>
      <c r="AA661" s="3"/>
      <c r="AB661" s="3"/>
      <c r="AC661" s="3"/>
    </row>
    <row r="662" spans="26:29" s="1" customFormat="1" ht="12.75" customHeight="1" x14ac:dyDescent="0.2">
      <c r="Z662" s="3"/>
      <c r="AA662" s="3"/>
      <c r="AB662" s="3"/>
      <c r="AC662" s="3"/>
    </row>
    <row r="663" spans="26:29" s="1" customFormat="1" ht="12.75" customHeight="1" x14ac:dyDescent="0.2">
      <c r="Z663" s="3"/>
      <c r="AA663" s="3"/>
      <c r="AB663" s="3"/>
      <c r="AC663" s="3"/>
    </row>
    <row r="664" spans="26:29" s="1" customFormat="1" ht="12.75" customHeight="1" x14ac:dyDescent="0.2">
      <c r="Z664" s="3"/>
      <c r="AA664" s="3"/>
      <c r="AB664" s="3"/>
      <c r="AC664" s="3"/>
    </row>
    <row r="665" spans="26:29" s="1" customFormat="1" ht="12.75" customHeight="1" x14ac:dyDescent="0.2">
      <c r="Z665" s="3"/>
      <c r="AA665" s="3"/>
      <c r="AB665" s="3"/>
      <c r="AC665" s="3"/>
    </row>
    <row r="666" spans="26:29" s="1" customFormat="1" ht="12.75" customHeight="1" x14ac:dyDescent="0.2">
      <c r="Z666" s="3"/>
      <c r="AA666" s="3"/>
      <c r="AB666" s="3"/>
      <c r="AC666" s="3"/>
    </row>
    <row r="667" spans="26:29" s="1" customFormat="1" ht="12.75" customHeight="1" x14ac:dyDescent="0.2">
      <c r="Z667" s="3"/>
      <c r="AA667" s="3"/>
      <c r="AB667" s="3"/>
      <c r="AC667" s="3"/>
    </row>
    <row r="668" spans="26:29" s="1" customFormat="1" ht="12.75" customHeight="1" x14ac:dyDescent="0.2">
      <c r="Z668" s="3"/>
      <c r="AA668" s="3"/>
      <c r="AB668" s="3"/>
      <c r="AC668" s="3"/>
    </row>
    <row r="669" spans="26:29" s="1" customFormat="1" ht="12.75" customHeight="1" x14ac:dyDescent="0.2">
      <c r="Z669" s="3"/>
      <c r="AA669" s="3"/>
      <c r="AB669" s="3"/>
      <c r="AC669" s="3"/>
    </row>
    <row r="670" spans="26:29" s="1" customFormat="1" ht="12.75" customHeight="1" x14ac:dyDescent="0.2">
      <c r="Z670" s="3"/>
      <c r="AA670" s="3"/>
      <c r="AB670" s="3"/>
      <c r="AC670" s="3"/>
    </row>
    <row r="671" spans="26:29" s="1" customFormat="1" ht="12.75" customHeight="1" x14ac:dyDescent="0.2">
      <c r="Z671" s="3"/>
      <c r="AA671" s="3"/>
      <c r="AB671" s="3"/>
      <c r="AC671" s="3"/>
    </row>
    <row r="672" spans="26:29" s="1" customFormat="1" ht="12.75" customHeight="1" x14ac:dyDescent="0.2">
      <c r="Z672" s="3"/>
      <c r="AA672" s="3"/>
      <c r="AB672" s="3"/>
      <c r="AC672" s="3"/>
    </row>
    <row r="673" spans="26:29" s="1" customFormat="1" ht="12.75" customHeight="1" x14ac:dyDescent="0.2">
      <c r="Z673" s="3"/>
      <c r="AA673" s="3"/>
      <c r="AB673" s="3"/>
      <c r="AC673" s="3"/>
    </row>
    <row r="674" spans="26:29" s="1" customFormat="1" ht="12.75" customHeight="1" x14ac:dyDescent="0.2">
      <c r="Z674" s="3"/>
      <c r="AA674" s="3"/>
      <c r="AB674" s="3"/>
      <c r="AC674" s="3"/>
    </row>
    <row r="675" spans="26:29" s="1" customFormat="1" ht="12.75" customHeight="1" x14ac:dyDescent="0.2">
      <c r="Z675" s="3"/>
      <c r="AA675" s="3"/>
      <c r="AB675" s="3"/>
      <c r="AC675" s="3"/>
    </row>
    <row r="676" spans="26:29" s="1" customFormat="1" ht="12.75" customHeight="1" x14ac:dyDescent="0.2">
      <c r="Z676" s="3"/>
      <c r="AA676" s="3"/>
      <c r="AB676" s="3"/>
      <c r="AC676" s="3"/>
    </row>
    <row r="677" spans="26:29" s="1" customFormat="1" ht="12.75" customHeight="1" x14ac:dyDescent="0.2">
      <c r="Z677" s="3"/>
      <c r="AA677" s="3"/>
      <c r="AB677" s="3"/>
      <c r="AC677" s="3"/>
    </row>
    <row r="678" spans="26:29" s="1" customFormat="1" ht="12.75" customHeight="1" x14ac:dyDescent="0.2">
      <c r="Z678" s="3"/>
      <c r="AA678" s="3"/>
      <c r="AB678" s="3"/>
      <c r="AC678" s="3"/>
    </row>
    <row r="679" spans="26:29" s="1" customFormat="1" ht="12.75" customHeight="1" x14ac:dyDescent="0.2">
      <c r="Z679" s="3"/>
      <c r="AA679" s="3"/>
      <c r="AB679" s="3"/>
      <c r="AC679" s="3"/>
    </row>
    <row r="680" spans="26:29" s="1" customFormat="1" ht="12.75" customHeight="1" x14ac:dyDescent="0.2">
      <c r="Z680" s="3"/>
      <c r="AA680" s="3"/>
      <c r="AB680" s="3"/>
      <c r="AC680" s="3"/>
    </row>
    <row r="681" spans="26:29" s="1" customFormat="1" ht="12.75" customHeight="1" x14ac:dyDescent="0.2">
      <c r="Z681" s="3"/>
      <c r="AA681" s="3"/>
      <c r="AB681" s="3"/>
      <c r="AC681" s="3"/>
    </row>
    <row r="682" spans="26:29" s="1" customFormat="1" ht="12.75" customHeight="1" x14ac:dyDescent="0.2">
      <c r="Z682" s="3"/>
      <c r="AA682" s="3"/>
      <c r="AB682" s="3"/>
      <c r="AC682" s="3"/>
    </row>
    <row r="683" spans="26:29" s="1" customFormat="1" ht="12.75" customHeight="1" x14ac:dyDescent="0.2">
      <c r="Z683" s="3"/>
      <c r="AA683" s="3"/>
      <c r="AB683" s="3"/>
      <c r="AC683" s="3"/>
    </row>
    <row r="684" spans="26:29" s="1" customFormat="1" ht="12.75" customHeight="1" x14ac:dyDescent="0.2">
      <c r="Z684" s="3"/>
      <c r="AA684" s="3"/>
      <c r="AB684" s="3"/>
      <c r="AC684" s="3"/>
    </row>
    <row r="685" spans="26:29" s="1" customFormat="1" ht="12.75" customHeight="1" x14ac:dyDescent="0.2">
      <c r="Z685" s="3"/>
      <c r="AA685" s="3"/>
      <c r="AB685" s="3"/>
      <c r="AC685" s="3"/>
    </row>
    <row r="686" spans="26:29" s="1" customFormat="1" ht="12.75" customHeight="1" x14ac:dyDescent="0.2">
      <c r="Z686" s="3"/>
      <c r="AA686" s="3"/>
      <c r="AB686" s="3"/>
      <c r="AC686" s="3"/>
    </row>
    <row r="687" spans="26:29" s="1" customFormat="1" ht="12.75" customHeight="1" x14ac:dyDescent="0.2">
      <c r="Z687" s="3"/>
      <c r="AA687" s="3"/>
      <c r="AB687" s="3"/>
      <c r="AC687" s="3"/>
    </row>
    <row r="688" spans="26:29" s="1" customFormat="1" ht="12.75" customHeight="1" x14ac:dyDescent="0.2">
      <c r="Z688" s="3"/>
      <c r="AA688" s="3"/>
      <c r="AB688" s="3"/>
      <c r="AC688" s="3"/>
    </row>
    <row r="689" spans="26:29" s="1" customFormat="1" ht="12.75" customHeight="1" x14ac:dyDescent="0.2">
      <c r="Z689" s="3"/>
      <c r="AA689" s="3"/>
      <c r="AB689" s="3"/>
      <c r="AC689" s="3"/>
    </row>
    <row r="690" spans="26:29" s="1" customFormat="1" ht="12.75" customHeight="1" x14ac:dyDescent="0.2">
      <c r="Z690" s="3"/>
      <c r="AA690" s="3"/>
      <c r="AB690" s="3"/>
      <c r="AC690" s="3"/>
    </row>
    <row r="691" spans="26:29" s="1" customFormat="1" ht="12.75" customHeight="1" x14ac:dyDescent="0.2">
      <c r="Z691" s="3"/>
      <c r="AA691" s="3"/>
      <c r="AB691" s="3"/>
      <c r="AC691" s="3"/>
    </row>
    <row r="692" spans="26:29" s="1" customFormat="1" ht="12.75" customHeight="1" x14ac:dyDescent="0.2">
      <c r="Z692" s="3"/>
      <c r="AA692" s="3"/>
      <c r="AB692" s="3"/>
      <c r="AC692" s="3"/>
    </row>
    <row r="693" spans="26:29" s="1" customFormat="1" ht="12.75" customHeight="1" x14ac:dyDescent="0.2">
      <c r="Z693" s="3"/>
      <c r="AA693" s="3"/>
      <c r="AB693" s="3"/>
      <c r="AC693" s="3"/>
    </row>
    <row r="694" spans="26:29" s="1" customFormat="1" ht="12.75" customHeight="1" x14ac:dyDescent="0.2">
      <c r="Z694" s="3"/>
      <c r="AA694" s="3"/>
      <c r="AB694" s="3"/>
      <c r="AC694" s="3"/>
    </row>
    <row r="695" spans="26:29" s="1" customFormat="1" ht="12.75" customHeight="1" x14ac:dyDescent="0.2">
      <c r="Z695" s="3"/>
      <c r="AA695" s="3"/>
      <c r="AB695" s="3"/>
      <c r="AC695" s="3"/>
    </row>
    <row r="696" spans="26:29" s="1" customFormat="1" ht="12.75" customHeight="1" x14ac:dyDescent="0.2">
      <c r="Z696" s="3"/>
      <c r="AA696" s="3"/>
      <c r="AB696" s="3"/>
      <c r="AC696" s="3"/>
    </row>
    <row r="697" spans="26:29" s="1" customFormat="1" ht="12.75" customHeight="1" x14ac:dyDescent="0.2">
      <c r="Z697" s="3"/>
      <c r="AA697" s="3"/>
      <c r="AB697" s="3"/>
      <c r="AC697" s="3"/>
    </row>
    <row r="698" spans="26:29" s="1" customFormat="1" ht="12.75" customHeight="1" x14ac:dyDescent="0.2">
      <c r="Z698" s="3"/>
      <c r="AA698" s="3"/>
      <c r="AB698" s="3"/>
      <c r="AC698" s="3"/>
    </row>
    <row r="699" spans="26:29" s="1" customFormat="1" ht="12.75" customHeight="1" x14ac:dyDescent="0.2">
      <c r="Z699" s="3"/>
      <c r="AA699" s="3"/>
      <c r="AB699" s="3"/>
      <c r="AC699" s="3"/>
    </row>
    <row r="700" spans="26:29" s="1" customFormat="1" ht="12.75" customHeight="1" x14ac:dyDescent="0.2">
      <c r="Z700" s="3"/>
      <c r="AA700" s="3"/>
      <c r="AB700" s="3"/>
      <c r="AC700" s="3"/>
    </row>
    <row r="701" spans="26:29" s="1" customFormat="1" ht="12.75" customHeight="1" x14ac:dyDescent="0.2">
      <c r="Z701" s="3"/>
      <c r="AA701" s="3"/>
      <c r="AB701" s="3"/>
      <c r="AC701" s="3"/>
    </row>
    <row r="702" spans="26:29" s="1" customFormat="1" ht="12.75" customHeight="1" x14ac:dyDescent="0.2">
      <c r="Z702" s="3"/>
      <c r="AA702" s="3"/>
      <c r="AB702" s="3"/>
      <c r="AC702" s="3"/>
    </row>
    <row r="703" spans="26:29" s="1" customFormat="1" ht="12.75" customHeight="1" x14ac:dyDescent="0.2">
      <c r="Z703" s="3"/>
      <c r="AA703" s="3"/>
      <c r="AB703" s="3"/>
      <c r="AC703" s="3"/>
    </row>
    <row r="704" spans="26:29" s="1" customFormat="1" ht="12.75" customHeight="1" x14ac:dyDescent="0.2">
      <c r="Z704" s="3"/>
      <c r="AA704" s="3"/>
      <c r="AB704" s="3"/>
      <c r="AC704" s="3"/>
    </row>
    <row r="705" spans="26:29" s="1" customFormat="1" ht="12.75" customHeight="1" x14ac:dyDescent="0.2">
      <c r="Z705" s="3"/>
      <c r="AA705" s="3"/>
      <c r="AB705" s="3"/>
      <c r="AC705" s="3"/>
    </row>
    <row r="706" spans="26:29" s="1" customFormat="1" ht="12.75" customHeight="1" x14ac:dyDescent="0.2">
      <c r="Z706" s="3"/>
      <c r="AA706" s="3"/>
      <c r="AB706" s="3"/>
      <c r="AC706" s="3"/>
    </row>
    <row r="707" spans="26:29" s="1" customFormat="1" ht="12.75" customHeight="1" x14ac:dyDescent="0.2">
      <c r="Z707" s="3"/>
      <c r="AA707" s="3"/>
      <c r="AB707" s="3"/>
      <c r="AC707" s="3"/>
    </row>
    <row r="708" spans="26:29" s="1" customFormat="1" ht="12.75" customHeight="1" x14ac:dyDescent="0.2">
      <c r="Z708" s="3"/>
      <c r="AA708" s="3"/>
      <c r="AB708" s="3"/>
      <c r="AC708" s="3"/>
    </row>
    <row r="709" spans="26:29" s="1" customFormat="1" ht="12.75" customHeight="1" x14ac:dyDescent="0.2">
      <c r="Z709" s="3"/>
      <c r="AA709" s="3"/>
      <c r="AB709" s="3"/>
      <c r="AC709" s="3"/>
    </row>
    <row r="710" spans="26:29" s="1" customFormat="1" ht="12.75" customHeight="1" x14ac:dyDescent="0.2">
      <c r="Z710" s="3"/>
      <c r="AA710" s="3"/>
      <c r="AB710" s="3"/>
      <c r="AC710" s="3"/>
    </row>
    <row r="711" spans="26:29" s="1" customFormat="1" ht="12.75" customHeight="1" x14ac:dyDescent="0.2">
      <c r="Z711" s="3"/>
      <c r="AA711" s="3"/>
      <c r="AB711" s="3"/>
      <c r="AC711" s="3"/>
    </row>
    <row r="712" spans="26:29" s="1" customFormat="1" ht="12.75" customHeight="1" x14ac:dyDescent="0.2">
      <c r="Z712" s="3"/>
      <c r="AA712" s="3"/>
      <c r="AB712" s="3"/>
      <c r="AC712" s="3"/>
    </row>
    <row r="713" spans="26:29" s="1" customFormat="1" ht="12.75" customHeight="1" x14ac:dyDescent="0.2">
      <c r="Z713" s="3"/>
      <c r="AA713" s="3"/>
      <c r="AB713" s="3"/>
      <c r="AC713" s="3"/>
    </row>
    <row r="714" spans="26:29" s="1" customFormat="1" ht="12.75" customHeight="1" x14ac:dyDescent="0.2">
      <c r="Z714" s="3"/>
      <c r="AA714" s="3"/>
      <c r="AB714" s="3"/>
      <c r="AC714" s="3"/>
    </row>
    <row r="715" spans="26:29" s="1" customFormat="1" ht="12.75" customHeight="1" x14ac:dyDescent="0.2">
      <c r="Z715" s="3"/>
      <c r="AA715" s="3"/>
      <c r="AB715" s="3"/>
      <c r="AC715" s="3"/>
    </row>
    <row r="716" spans="26:29" s="1" customFormat="1" ht="12.75" customHeight="1" x14ac:dyDescent="0.2">
      <c r="Z716" s="3"/>
      <c r="AA716" s="3"/>
      <c r="AB716" s="3"/>
      <c r="AC716" s="3"/>
    </row>
    <row r="717" spans="26:29" s="1" customFormat="1" ht="12.75" customHeight="1" x14ac:dyDescent="0.2">
      <c r="Z717" s="3"/>
      <c r="AA717" s="3"/>
      <c r="AB717" s="3"/>
      <c r="AC717" s="3"/>
    </row>
    <row r="718" spans="26:29" s="1" customFormat="1" ht="12.75" customHeight="1" x14ac:dyDescent="0.2">
      <c r="Z718" s="3"/>
      <c r="AA718" s="3"/>
      <c r="AB718" s="3"/>
      <c r="AC718" s="3"/>
    </row>
    <row r="719" spans="26:29" s="1" customFormat="1" ht="12.75" customHeight="1" x14ac:dyDescent="0.2">
      <c r="Z719" s="3"/>
      <c r="AA719" s="3"/>
      <c r="AB719" s="3"/>
      <c r="AC719" s="3"/>
    </row>
    <row r="720" spans="26:29" s="1" customFormat="1" ht="12.75" customHeight="1" x14ac:dyDescent="0.2">
      <c r="Z720" s="3"/>
      <c r="AA720" s="3"/>
      <c r="AB720" s="3"/>
      <c r="AC720" s="3"/>
    </row>
    <row r="721" spans="26:29" s="1" customFormat="1" ht="12.75" customHeight="1" x14ac:dyDescent="0.2">
      <c r="Z721" s="3"/>
      <c r="AA721" s="3"/>
      <c r="AB721" s="3"/>
      <c r="AC721" s="3"/>
    </row>
    <row r="722" spans="26:29" s="1" customFormat="1" ht="12.75" customHeight="1" x14ac:dyDescent="0.2">
      <c r="Z722" s="3"/>
      <c r="AA722" s="3"/>
      <c r="AB722" s="3"/>
      <c r="AC722" s="3"/>
    </row>
    <row r="723" spans="26:29" s="1" customFormat="1" ht="12.75" customHeight="1" x14ac:dyDescent="0.2">
      <c r="Z723" s="3"/>
      <c r="AA723" s="3"/>
      <c r="AB723" s="3"/>
      <c r="AC723" s="3"/>
    </row>
    <row r="724" spans="26:29" s="1" customFormat="1" ht="12.75" customHeight="1" x14ac:dyDescent="0.2">
      <c r="Z724" s="3"/>
      <c r="AA724" s="3"/>
      <c r="AB724" s="3"/>
      <c r="AC724" s="3"/>
    </row>
    <row r="725" spans="26:29" s="1" customFormat="1" ht="12.75" customHeight="1" x14ac:dyDescent="0.2">
      <c r="Z725" s="3"/>
      <c r="AA725" s="3"/>
      <c r="AB725" s="3"/>
      <c r="AC725" s="3"/>
    </row>
    <row r="726" spans="26:29" s="1" customFormat="1" ht="12.75" customHeight="1" x14ac:dyDescent="0.2">
      <c r="Z726" s="3"/>
      <c r="AA726" s="3"/>
      <c r="AB726" s="3"/>
      <c r="AC726" s="3"/>
    </row>
    <row r="727" spans="26:29" s="1" customFormat="1" ht="12.75" customHeight="1" x14ac:dyDescent="0.2">
      <c r="Z727" s="3"/>
      <c r="AA727" s="3"/>
      <c r="AB727" s="3"/>
      <c r="AC727" s="3"/>
    </row>
    <row r="728" spans="26:29" s="1" customFormat="1" ht="12.75" customHeight="1" x14ac:dyDescent="0.2">
      <c r="Z728" s="3"/>
      <c r="AA728" s="3"/>
      <c r="AB728" s="3"/>
      <c r="AC728" s="3"/>
    </row>
    <row r="729" spans="26:29" s="1" customFormat="1" ht="12.75" customHeight="1" x14ac:dyDescent="0.2">
      <c r="Z729" s="3"/>
      <c r="AA729" s="3"/>
      <c r="AB729" s="3"/>
      <c r="AC729" s="3"/>
    </row>
    <row r="730" spans="26:29" s="1" customFormat="1" ht="12.75" customHeight="1" x14ac:dyDescent="0.2">
      <c r="Z730" s="3"/>
      <c r="AA730" s="3"/>
      <c r="AB730" s="3"/>
      <c r="AC730" s="3"/>
    </row>
    <row r="731" spans="26:29" s="1" customFormat="1" ht="12.75" customHeight="1" x14ac:dyDescent="0.2">
      <c r="Z731" s="3"/>
      <c r="AA731" s="3"/>
      <c r="AB731" s="3"/>
      <c r="AC731" s="3"/>
    </row>
    <row r="732" spans="26:29" s="1" customFormat="1" ht="12.75" customHeight="1" x14ac:dyDescent="0.2">
      <c r="Z732" s="3"/>
      <c r="AA732" s="3"/>
      <c r="AB732" s="3"/>
      <c r="AC732" s="3"/>
    </row>
    <row r="733" spans="26:29" s="1" customFormat="1" ht="12.75" customHeight="1" x14ac:dyDescent="0.2">
      <c r="Z733" s="3"/>
      <c r="AA733" s="3"/>
      <c r="AB733" s="3"/>
      <c r="AC733" s="3"/>
    </row>
    <row r="734" spans="26:29" s="1" customFormat="1" ht="12.75" customHeight="1" x14ac:dyDescent="0.2">
      <c r="Z734" s="3"/>
      <c r="AA734" s="3"/>
      <c r="AB734" s="3"/>
      <c r="AC734" s="3"/>
    </row>
    <row r="735" spans="26:29" s="1" customFormat="1" ht="12.75" customHeight="1" x14ac:dyDescent="0.2">
      <c r="Z735" s="3"/>
      <c r="AA735" s="3"/>
      <c r="AB735" s="3"/>
      <c r="AC735" s="3"/>
    </row>
    <row r="736" spans="26:29" s="1" customFormat="1" ht="12.75" customHeight="1" x14ac:dyDescent="0.2">
      <c r="Z736" s="3"/>
      <c r="AA736" s="3"/>
      <c r="AB736" s="3"/>
      <c r="AC736" s="3"/>
    </row>
    <row r="737" spans="26:29" s="1" customFormat="1" ht="12.75" customHeight="1" x14ac:dyDescent="0.2">
      <c r="Z737" s="3"/>
      <c r="AA737" s="3"/>
      <c r="AB737" s="3"/>
      <c r="AC737" s="3"/>
    </row>
    <row r="738" spans="26:29" s="1" customFormat="1" ht="12.75" customHeight="1" x14ac:dyDescent="0.2">
      <c r="Z738" s="3"/>
      <c r="AA738" s="3"/>
      <c r="AB738" s="3"/>
      <c r="AC738" s="3"/>
    </row>
    <row r="739" spans="26:29" s="1" customFormat="1" ht="12.75" customHeight="1" x14ac:dyDescent="0.2">
      <c r="Z739" s="3"/>
      <c r="AA739" s="3"/>
      <c r="AB739" s="3"/>
      <c r="AC739" s="3"/>
    </row>
    <row r="740" spans="26:29" s="1" customFormat="1" ht="12.75" customHeight="1" x14ac:dyDescent="0.2">
      <c r="Z740" s="3"/>
      <c r="AA740" s="3"/>
      <c r="AB740" s="3"/>
      <c r="AC740" s="3"/>
    </row>
    <row r="741" spans="26:29" s="1" customFormat="1" ht="12.75" customHeight="1" x14ac:dyDescent="0.2">
      <c r="Z741" s="3"/>
      <c r="AA741" s="3"/>
      <c r="AB741" s="3"/>
      <c r="AC741" s="3"/>
    </row>
    <row r="742" spans="26:29" s="1" customFormat="1" ht="12.75" customHeight="1" x14ac:dyDescent="0.2">
      <c r="Z742" s="3"/>
      <c r="AA742" s="3"/>
      <c r="AB742" s="3"/>
      <c r="AC742" s="3"/>
    </row>
    <row r="743" spans="26:29" s="1" customFormat="1" ht="12.75" customHeight="1" x14ac:dyDescent="0.2">
      <c r="Z743" s="3"/>
      <c r="AA743" s="3"/>
      <c r="AB743" s="3"/>
      <c r="AC743" s="3"/>
    </row>
    <row r="744" spans="26:29" s="1" customFormat="1" ht="12.75" customHeight="1" x14ac:dyDescent="0.2">
      <c r="Z744" s="3"/>
      <c r="AA744" s="3"/>
      <c r="AB744" s="3"/>
      <c r="AC744" s="3"/>
    </row>
    <row r="745" spans="26:29" s="1" customFormat="1" ht="12.75" customHeight="1" x14ac:dyDescent="0.2">
      <c r="Z745" s="3"/>
      <c r="AA745" s="3"/>
      <c r="AB745" s="3"/>
      <c r="AC745" s="3"/>
    </row>
    <row r="746" spans="26:29" s="1" customFormat="1" ht="12.75" customHeight="1" x14ac:dyDescent="0.2">
      <c r="Z746" s="3"/>
      <c r="AA746" s="3"/>
      <c r="AB746" s="3"/>
      <c r="AC746" s="3"/>
    </row>
    <row r="747" spans="26:29" s="1" customFormat="1" ht="12.75" customHeight="1" x14ac:dyDescent="0.2">
      <c r="Z747" s="3"/>
      <c r="AA747" s="3"/>
      <c r="AB747" s="3"/>
      <c r="AC747" s="3"/>
    </row>
    <row r="748" spans="26:29" s="1" customFormat="1" ht="12.75" customHeight="1" x14ac:dyDescent="0.2">
      <c r="Z748" s="3"/>
      <c r="AA748" s="3"/>
      <c r="AB748" s="3"/>
      <c r="AC748" s="3"/>
    </row>
    <row r="749" spans="26:29" s="1" customFormat="1" ht="12.75" customHeight="1" x14ac:dyDescent="0.2">
      <c r="Z749" s="3"/>
      <c r="AA749" s="3"/>
      <c r="AB749" s="3"/>
      <c r="AC749" s="3"/>
    </row>
    <row r="750" spans="26:29" s="1" customFormat="1" ht="12.75" customHeight="1" x14ac:dyDescent="0.2">
      <c r="Z750" s="3"/>
      <c r="AA750" s="3"/>
      <c r="AB750" s="3"/>
      <c r="AC750" s="3"/>
    </row>
    <row r="751" spans="26:29" s="1" customFormat="1" ht="12.75" customHeight="1" x14ac:dyDescent="0.2">
      <c r="Z751" s="3"/>
      <c r="AA751" s="3"/>
      <c r="AB751" s="3"/>
      <c r="AC751" s="3"/>
    </row>
    <row r="752" spans="26:29" s="1" customFormat="1" ht="12.75" customHeight="1" x14ac:dyDescent="0.2">
      <c r="Z752" s="3"/>
      <c r="AA752" s="3"/>
      <c r="AB752" s="3"/>
      <c r="AC752" s="3"/>
    </row>
    <row r="753" spans="26:29" s="1" customFormat="1" ht="12.75" customHeight="1" x14ac:dyDescent="0.2">
      <c r="Z753" s="3"/>
      <c r="AA753" s="3"/>
      <c r="AB753" s="3"/>
      <c r="AC753" s="3"/>
    </row>
    <row r="754" spans="26:29" s="1" customFormat="1" ht="12.75" customHeight="1" x14ac:dyDescent="0.2">
      <c r="Z754" s="3"/>
      <c r="AA754" s="3"/>
      <c r="AB754" s="3"/>
      <c r="AC754" s="3"/>
    </row>
    <row r="755" spans="26:29" s="1" customFormat="1" ht="12.75" customHeight="1" x14ac:dyDescent="0.2">
      <c r="Z755" s="3"/>
      <c r="AA755" s="3"/>
      <c r="AB755" s="3"/>
      <c r="AC755" s="3"/>
    </row>
    <row r="756" spans="26:29" s="1" customFormat="1" ht="12.75" customHeight="1" x14ac:dyDescent="0.2">
      <c r="Z756" s="3"/>
      <c r="AA756" s="3"/>
      <c r="AB756" s="3"/>
      <c r="AC756" s="3"/>
    </row>
    <row r="757" spans="26:29" s="1" customFormat="1" ht="12.75" customHeight="1" x14ac:dyDescent="0.2">
      <c r="Z757" s="3"/>
      <c r="AA757" s="3"/>
      <c r="AB757" s="3"/>
      <c r="AC757" s="3"/>
    </row>
    <row r="758" spans="26:29" s="1" customFormat="1" ht="12.75" customHeight="1" x14ac:dyDescent="0.2">
      <c r="Z758" s="3"/>
      <c r="AA758" s="3"/>
      <c r="AB758" s="3"/>
      <c r="AC758" s="3"/>
    </row>
    <row r="759" spans="26:29" s="1" customFormat="1" ht="12.75" customHeight="1" x14ac:dyDescent="0.2">
      <c r="Z759" s="3"/>
      <c r="AA759" s="3"/>
      <c r="AB759" s="3"/>
      <c r="AC759" s="3"/>
    </row>
    <row r="760" spans="26:29" s="1" customFormat="1" ht="12.75" customHeight="1" x14ac:dyDescent="0.2">
      <c r="Z760" s="3"/>
      <c r="AA760" s="3"/>
      <c r="AB760" s="3"/>
      <c r="AC760" s="3"/>
    </row>
    <row r="761" spans="26:29" s="1" customFormat="1" ht="12.75" customHeight="1" x14ac:dyDescent="0.2">
      <c r="Z761" s="3"/>
      <c r="AA761" s="3"/>
      <c r="AB761" s="3"/>
      <c r="AC761" s="3"/>
    </row>
    <row r="762" spans="26:29" s="1" customFormat="1" ht="12.75" customHeight="1" x14ac:dyDescent="0.2">
      <c r="Z762" s="3"/>
      <c r="AA762" s="3"/>
      <c r="AB762" s="3"/>
      <c r="AC762" s="3"/>
    </row>
    <row r="763" spans="26:29" s="1" customFormat="1" ht="12.75" customHeight="1" x14ac:dyDescent="0.2">
      <c r="Z763" s="3"/>
      <c r="AA763" s="3"/>
      <c r="AB763" s="3"/>
      <c r="AC763" s="3"/>
    </row>
    <row r="764" spans="26:29" s="1" customFormat="1" ht="12.75" customHeight="1" x14ac:dyDescent="0.2">
      <c r="Z764" s="3"/>
      <c r="AA764" s="3"/>
      <c r="AB764" s="3"/>
      <c r="AC764" s="3"/>
    </row>
    <row r="765" spans="26:29" s="1" customFormat="1" ht="12.75" customHeight="1" x14ac:dyDescent="0.2">
      <c r="Z765" s="3"/>
      <c r="AA765" s="3"/>
      <c r="AB765" s="3"/>
      <c r="AC765" s="3"/>
    </row>
    <row r="766" spans="26:29" s="1" customFormat="1" ht="12.75" customHeight="1" x14ac:dyDescent="0.2">
      <c r="Z766" s="3"/>
      <c r="AA766" s="3"/>
      <c r="AB766" s="3"/>
      <c r="AC766" s="3"/>
    </row>
    <row r="767" spans="26:29" s="1" customFormat="1" ht="12.75" customHeight="1" x14ac:dyDescent="0.2">
      <c r="Z767" s="3"/>
      <c r="AA767" s="3"/>
      <c r="AB767" s="3"/>
      <c r="AC767" s="3"/>
    </row>
    <row r="768" spans="26:29" s="1" customFormat="1" ht="12.75" customHeight="1" x14ac:dyDescent="0.2">
      <c r="Z768" s="3"/>
      <c r="AA768" s="3"/>
      <c r="AB768" s="3"/>
      <c r="AC768" s="3"/>
    </row>
    <row r="769" spans="26:29" s="1" customFormat="1" ht="12.75" customHeight="1" x14ac:dyDescent="0.2">
      <c r="Z769" s="3"/>
      <c r="AA769" s="3"/>
      <c r="AB769" s="3"/>
      <c r="AC769" s="3"/>
    </row>
    <row r="770" spans="26:29" s="1" customFormat="1" ht="12.75" customHeight="1" x14ac:dyDescent="0.2">
      <c r="Z770" s="3"/>
      <c r="AA770" s="3"/>
      <c r="AB770" s="3"/>
      <c r="AC770" s="3"/>
    </row>
    <row r="771" spans="26:29" s="1" customFormat="1" ht="12.75" customHeight="1" x14ac:dyDescent="0.2">
      <c r="Z771" s="3"/>
      <c r="AA771" s="3"/>
      <c r="AB771" s="3"/>
      <c r="AC771" s="3"/>
    </row>
    <row r="772" spans="26:29" s="1" customFormat="1" ht="12.75" customHeight="1" x14ac:dyDescent="0.2">
      <c r="Z772" s="3"/>
      <c r="AA772" s="3"/>
      <c r="AB772" s="3"/>
      <c r="AC772" s="3"/>
    </row>
    <row r="773" spans="26:29" s="1" customFormat="1" ht="12.75" customHeight="1" x14ac:dyDescent="0.2">
      <c r="Z773" s="3"/>
      <c r="AA773" s="3"/>
      <c r="AB773" s="3"/>
      <c r="AC773" s="3"/>
    </row>
    <row r="774" spans="26:29" s="1" customFormat="1" ht="12.75" customHeight="1" x14ac:dyDescent="0.2">
      <c r="Z774" s="3"/>
      <c r="AA774" s="3"/>
      <c r="AB774" s="3"/>
      <c r="AC774" s="3"/>
    </row>
    <row r="775" spans="26:29" s="1" customFormat="1" ht="12.75" customHeight="1" x14ac:dyDescent="0.2">
      <c r="Z775" s="3"/>
      <c r="AA775" s="3"/>
      <c r="AB775" s="3"/>
      <c r="AC775" s="3"/>
    </row>
    <row r="776" spans="26:29" s="1" customFormat="1" ht="12.75" customHeight="1" x14ac:dyDescent="0.2">
      <c r="Z776" s="3"/>
      <c r="AA776" s="3"/>
      <c r="AB776" s="3"/>
      <c r="AC776" s="3"/>
    </row>
    <row r="777" spans="26:29" s="1" customFormat="1" ht="12.75" customHeight="1" x14ac:dyDescent="0.2">
      <c r="Z777" s="3"/>
      <c r="AA777" s="3"/>
      <c r="AB777" s="3"/>
      <c r="AC777" s="3"/>
    </row>
    <row r="778" spans="26:29" s="1" customFormat="1" ht="12.75" customHeight="1" x14ac:dyDescent="0.2">
      <c r="Z778" s="3"/>
      <c r="AA778" s="3"/>
      <c r="AB778" s="3"/>
      <c r="AC778" s="3"/>
    </row>
    <row r="779" spans="26:29" s="1" customFormat="1" ht="12.75" customHeight="1" x14ac:dyDescent="0.2">
      <c r="Z779" s="3"/>
      <c r="AA779" s="3"/>
      <c r="AB779" s="3"/>
      <c r="AC779" s="3"/>
    </row>
    <row r="780" spans="26:29" s="1" customFormat="1" ht="12.75" customHeight="1" x14ac:dyDescent="0.2">
      <c r="Z780" s="3"/>
      <c r="AA780" s="3"/>
      <c r="AB780" s="3"/>
      <c r="AC780" s="3"/>
    </row>
    <row r="781" spans="26:29" s="1" customFormat="1" ht="12.75" customHeight="1" x14ac:dyDescent="0.2">
      <c r="Z781" s="3"/>
      <c r="AA781" s="3"/>
      <c r="AB781" s="3"/>
      <c r="AC781" s="3"/>
    </row>
    <row r="782" spans="26:29" s="1" customFormat="1" ht="12.75" customHeight="1" x14ac:dyDescent="0.2">
      <c r="Z782" s="3"/>
      <c r="AA782" s="3"/>
      <c r="AB782" s="3"/>
      <c r="AC782" s="3"/>
    </row>
    <row r="783" spans="26:29" s="1" customFormat="1" ht="12.75" customHeight="1" x14ac:dyDescent="0.2">
      <c r="Z783" s="3"/>
      <c r="AA783" s="3"/>
      <c r="AB783" s="3"/>
      <c r="AC783" s="3"/>
    </row>
    <row r="784" spans="26:29" s="1" customFormat="1" ht="12.75" customHeight="1" x14ac:dyDescent="0.2">
      <c r="Z784" s="3"/>
      <c r="AA784" s="3"/>
      <c r="AB784" s="3"/>
      <c r="AC784" s="3"/>
    </row>
    <row r="785" spans="26:29" s="1" customFormat="1" ht="12.75" customHeight="1" x14ac:dyDescent="0.2">
      <c r="Z785" s="3"/>
      <c r="AA785" s="3"/>
      <c r="AB785" s="3"/>
      <c r="AC785" s="3"/>
    </row>
    <row r="786" spans="26:29" s="1" customFormat="1" ht="12.75" customHeight="1" x14ac:dyDescent="0.2">
      <c r="Z786" s="3"/>
      <c r="AA786" s="3"/>
      <c r="AB786" s="3"/>
      <c r="AC786" s="3"/>
    </row>
    <row r="787" spans="26:29" s="1" customFormat="1" ht="12.75" customHeight="1" x14ac:dyDescent="0.2">
      <c r="Z787" s="3"/>
      <c r="AA787" s="3"/>
      <c r="AB787" s="3"/>
      <c r="AC787" s="3"/>
    </row>
    <row r="788" spans="26:29" s="1" customFormat="1" ht="12.75" customHeight="1" x14ac:dyDescent="0.2">
      <c r="Z788" s="3"/>
      <c r="AA788" s="3"/>
      <c r="AB788" s="3"/>
      <c r="AC788" s="3"/>
    </row>
    <row r="789" spans="26:29" s="1" customFormat="1" ht="12.75" customHeight="1" x14ac:dyDescent="0.2">
      <c r="Z789" s="3"/>
      <c r="AA789" s="3"/>
      <c r="AB789" s="3"/>
      <c r="AC789" s="3"/>
    </row>
    <row r="790" spans="26:29" s="1" customFormat="1" ht="12.75" customHeight="1" x14ac:dyDescent="0.2">
      <c r="Z790" s="3"/>
      <c r="AA790" s="3"/>
      <c r="AB790" s="3"/>
      <c r="AC790" s="3"/>
    </row>
    <row r="791" spans="26:29" s="1" customFormat="1" ht="12.75" customHeight="1" x14ac:dyDescent="0.2">
      <c r="Z791" s="3"/>
      <c r="AA791" s="3"/>
      <c r="AB791" s="3"/>
      <c r="AC791" s="3"/>
    </row>
    <row r="792" spans="26:29" s="1" customFormat="1" ht="12.75" customHeight="1" x14ac:dyDescent="0.2">
      <c r="Z792" s="3"/>
      <c r="AA792" s="3"/>
      <c r="AB792" s="3"/>
      <c r="AC792" s="3"/>
    </row>
    <row r="793" spans="26:29" s="1" customFormat="1" ht="12.75" customHeight="1" x14ac:dyDescent="0.2">
      <c r="Z793" s="3"/>
      <c r="AA793" s="3"/>
      <c r="AB793" s="3"/>
      <c r="AC793" s="3"/>
    </row>
    <row r="794" spans="26:29" s="1" customFormat="1" ht="12.75" customHeight="1" x14ac:dyDescent="0.2">
      <c r="Z794" s="3"/>
      <c r="AA794" s="3"/>
      <c r="AB794" s="3"/>
      <c r="AC794" s="3"/>
    </row>
    <row r="795" spans="26:29" s="1" customFormat="1" ht="12.75" customHeight="1" x14ac:dyDescent="0.2">
      <c r="Z795" s="3"/>
      <c r="AA795" s="3"/>
      <c r="AB795" s="3"/>
      <c r="AC795" s="3"/>
    </row>
    <row r="796" spans="26:29" s="1" customFormat="1" ht="12.75" customHeight="1" x14ac:dyDescent="0.2">
      <c r="Z796" s="3"/>
      <c r="AA796" s="3"/>
      <c r="AB796" s="3"/>
      <c r="AC796" s="3"/>
    </row>
    <row r="797" spans="26:29" s="1" customFormat="1" ht="12.75" customHeight="1" x14ac:dyDescent="0.2">
      <c r="Z797" s="3"/>
      <c r="AA797" s="3"/>
      <c r="AB797" s="3"/>
      <c r="AC797" s="3"/>
    </row>
    <row r="798" spans="26:29" s="1" customFormat="1" ht="12.75" customHeight="1" x14ac:dyDescent="0.2">
      <c r="Z798" s="3"/>
      <c r="AA798" s="3"/>
      <c r="AB798" s="3"/>
      <c r="AC798" s="3"/>
    </row>
    <row r="799" spans="26:29" s="1" customFormat="1" ht="12.75" customHeight="1" x14ac:dyDescent="0.2">
      <c r="Z799" s="3"/>
      <c r="AA799" s="3"/>
      <c r="AB799" s="3"/>
      <c r="AC799" s="3"/>
    </row>
    <row r="800" spans="26:29" s="1" customFormat="1" ht="12.75" customHeight="1" x14ac:dyDescent="0.2">
      <c r="Z800" s="3"/>
      <c r="AA800" s="3"/>
      <c r="AB800" s="3"/>
      <c r="AC800" s="3"/>
    </row>
    <row r="801" spans="26:29" s="1" customFormat="1" ht="12.75" customHeight="1" x14ac:dyDescent="0.2">
      <c r="Z801" s="3"/>
      <c r="AA801" s="3"/>
      <c r="AB801" s="3"/>
      <c r="AC801" s="3"/>
    </row>
    <row r="802" spans="26:29" s="1" customFormat="1" ht="12.75" customHeight="1" x14ac:dyDescent="0.2">
      <c r="Z802" s="3"/>
      <c r="AA802" s="3"/>
      <c r="AB802" s="3"/>
      <c r="AC802" s="3"/>
    </row>
    <row r="803" spans="26:29" s="1" customFormat="1" ht="12.75" customHeight="1" x14ac:dyDescent="0.2">
      <c r="Z803" s="3"/>
      <c r="AA803" s="3"/>
      <c r="AB803" s="3"/>
      <c r="AC803" s="3"/>
    </row>
    <row r="804" spans="26:29" s="1" customFormat="1" ht="12.75" customHeight="1" x14ac:dyDescent="0.2">
      <c r="Z804" s="3"/>
      <c r="AA804" s="3"/>
      <c r="AB804" s="3"/>
      <c r="AC804" s="3"/>
    </row>
    <row r="805" spans="26:29" s="1" customFormat="1" ht="12.75" customHeight="1" x14ac:dyDescent="0.2">
      <c r="Z805" s="3"/>
      <c r="AA805" s="3"/>
      <c r="AB805" s="3"/>
      <c r="AC805" s="3"/>
    </row>
    <row r="806" spans="26:29" s="1" customFormat="1" ht="12.75" customHeight="1" x14ac:dyDescent="0.2">
      <c r="Z806" s="3"/>
      <c r="AA806" s="3"/>
      <c r="AB806" s="3"/>
      <c r="AC806" s="3"/>
    </row>
    <row r="807" spans="26:29" s="1" customFormat="1" ht="12.75" customHeight="1" x14ac:dyDescent="0.2">
      <c r="Z807" s="3"/>
      <c r="AA807" s="3"/>
      <c r="AB807" s="3"/>
      <c r="AC807" s="3"/>
    </row>
    <row r="808" spans="26:29" s="1" customFormat="1" ht="12.75" customHeight="1" x14ac:dyDescent="0.2">
      <c r="Z808" s="3"/>
      <c r="AA808" s="3"/>
      <c r="AB808" s="3"/>
      <c r="AC808" s="3"/>
    </row>
    <row r="809" spans="26:29" s="1" customFormat="1" ht="12.75" customHeight="1" x14ac:dyDescent="0.2">
      <c r="Z809" s="3"/>
      <c r="AA809" s="3"/>
      <c r="AB809" s="3"/>
      <c r="AC809" s="3"/>
    </row>
    <row r="810" spans="26:29" s="1" customFormat="1" ht="12.75" customHeight="1" x14ac:dyDescent="0.2">
      <c r="Z810" s="3"/>
      <c r="AA810" s="3"/>
      <c r="AB810" s="3"/>
      <c r="AC810" s="3"/>
    </row>
    <row r="811" spans="26:29" s="1" customFormat="1" ht="12.75" customHeight="1" x14ac:dyDescent="0.2">
      <c r="Z811" s="3"/>
      <c r="AA811" s="3"/>
      <c r="AB811" s="3"/>
      <c r="AC811" s="3"/>
    </row>
    <row r="812" spans="26:29" s="1" customFormat="1" ht="12.75" customHeight="1" x14ac:dyDescent="0.2">
      <c r="Z812" s="3"/>
      <c r="AA812" s="3"/>
      <c r="AB812" s="3"/>
      <c r="AC812" s="3"/>
    </row>
    <row r="813" spans="26:29" s="1" customFormat="1" ht="12.75" customHeight="1" x14ac:dyDescent="0.2">
      <c r="Z813" s="3"/>
      <c r="AA813" s="3"/>
      <c r="AB813" s="3"/>
      <c r="AC813" s="3"/>
    </row>
    <row r="814" spans="26:29" s="1" customFormat="1" ht="12.75" customHeight="1" x14ac:dyDescent="0.2">
      <c r="Z814" s="3"/>
      <c r="AA814" s="3"/>
      <c r="AB814" s="3"/>
      <c r="AC814" s="3"/>
    </row>
    <row r="815" spans="26:29" s="1" customFormat="1" ht="12.75" customHeight="1" x14ac:dyDescent="0.2">
      <c r="Z815" s="3"/>
      <c r="AA815" s="3"/>
      <c r="AB815" s="3"/>
      <c r="AC815" s="3"/>
    </row>
    <row r="816" spans="26:29" s="1" customFormat="1" ht="12.75" customHeight="1" x14ac:dyDescent="0.2">
      <c r="Z816" s="3"/>
      <c r="AA816" s="3"/>
      <c r="AB816" s="3"/>
      <c r="AC816" s="3"/>
    </row>
    <row r="817" spans="26:29" s="1" customFormat="1" ht="12.75" customHeight="1" x14ac:dyDescent="0.2">
      <c r="Z817" s="3"/>
      <c r="AA817" s="3"/>
      <c r="AB817" s="3"/>
      <c r="AC817" s="3"/>
    </row>
    <row r="818" spans="26:29" s="1" customFormat="1" ht="12.75" customHeight="1" x14ac:dyDescent="0.2">
      <c r="Z818" s="3"/>
      <c r="AA818" s="3"/>
      <c r="AB818" s="3"/>
      <c r="AC818" s="3"/>
    </row>
    <row r="819" spans="26:29" s="1" customFormat="1" ht="12.75" customHeight="1" x14ac:dyDescent="0.2">
      <c r="Z819" s="3"/>
      <c r="AA819" s="3"/>
      <c r="AB819" s="3"/>
      <c r="AC819" s="3"/>
    </row>
    <row r="820" spans="26:29" s="1" customFormat="1" ht="12.75" customHeight="1" x14ac:dyDescent="0.2">
      <c r="Z820" s="3"/>
      <c r="AA820" s="3"/>
      <c r="AB820" s="3"/>
      <c r="AC820" s="3"/>
    </row>
    <row r="821" spans="26:29" s="1" customFormat="1" ht="12.75" customHeight="1" x14ac:dyDescent="0.2">
      <c r="Z821" s="3"/>
      <c r="AA821" s="3"/>
      <c r="AB821" s="3"/>
      <c r="AC821" s="3"/>
    </row>
    <row r="822" spans="26:29" s="1" customFormat="1" ht="12.75" customHeight="1" x14ac:dyDescent="0.2">
      <c r="Z822" s="3"/>
      <c r="AA822" s="3"/>
      <c r="AB822" s="3"/>
      <c r="AC822" s="3"/>
    </row>
    <row r="823" spans="26:29" s="1" customFormat="1" ht="12.75" customHeight="1" x14ac:dyDescent="0.2">
      <c r="Z823" s="3"/>
      <c r="AA823" s="3"/>
      <c r="AB823" s="3"/>
      <c r="AC823" s="3"/>
    </row>
    <row r="824" spans="26:29" s="1" customFormat="1" ht="12.75" customHeight="1" x14ac:dyDescent="0.2">
      <c r="Z824" s="3"/>
      <c r="AA824" s="3"/>
      <c r="AB824" s="3"/>
      <c r="AC824" s="3"/>
    </row>
    <row r="825" spans="26:29" s="1" customFormat="1" ht="12.75" customHeight="1" x14ac:dyDescent="0.2">
      <c r="Z825" s="3"/>
      <c r="AA825" s="3"/>
      <c r="AB825" s="3"/>
      <c r="AC825" s="3"/>
    </row>
    <row r="826" spans="26:29" s="1" customFormat="1" ht="12.75" customHeight="1" x14ac:dyDescent="0.2">
      <c r="Z826" s="3"/>
      <c r="AA826" s="3"/>
      <c r="AB826" s="3"/>
      <c r="AC826" s="3"/>
    </row>
    <row r="827" spans="26:29" s="1" customFormat="1" ht="12.75" customHeight="1" x14ac:dyDescent="0.2">
      <c r="Z827" s="3"/>
      <c r="AA827" s="3"/>
      <c r="AB827" s="3"/>
      <c r="AC827" s="3"/>
    </row>
    <row r="828" spans="26:29" s="1" customFormat="1" ht="12.75" customHeight="1" x14ac:dyDescent="0.2">
      <c r="Z828" s="3"/>
      <c r="AA828" s="3"/>
      <c r="AB828" s="3"/>
      <c r="AC828" s="3"/>
    </row>
    <row r="829" spans="26:29" s="1" customFormat="1" ht="12.75" customHeight="1" x14ac:dyDescent="0.2">
      <c r="Z829" s="3"/>
      <c r="AA829" s="3"/>
      <c r="AB829" s="3"/>
      <c r="AC829" s="3"/>
    </row>
    <row r="830" spans="26:29" s="1" customFormat="1" ht="12.75" customHeight="1" x14ac:dyDescent="0.2">
      <c r="Z830" s="3"/>
      <c r="AA830" s="3"/>
      <c r="AB830" s="3"/>
      <c r="AC830" s="3"/>
    </row>
    <row r="831" spans="26:29" s="1" customFormat="1" ht="12.75" customHeight="1" x14ac:dyDescent="0.2">
      <c r="Z831" s="3"/>
      <c r="AA831" s="3"/>
      <c r="AB831" s="3"/>
      <c r="AC831" s="3"/>
    </row>
    <row r="832" spans="26:29" s="1" customFormat="1" ht="12.75" customHeight="1" x14ac:dyDescent="0.2">
      <c r="Z832" s="3"/>
      <c r="AA832" s="3"/>
      <c r="AB832" s="3"/>
      <c r="AC832" s="3"/>
    </row>
    <row r="833" spans="26:29" s="1" customFormat="1" ht="12.75" customHeight="1" x14ac:dyDescent="0.2">
      <c r="Z833" s="3"/>
      <c r="AA833" s="3"/>
      <c r="AB833" s="3"/>
      <c r="AC833" s="3"/>
    </row>
    <row r="834" spans="26:29" s="1" customFormat="1" ht="12.75" customHeight="1" x14ac:dyDescent="0.2">
      <c r="Z834" s="3"/>
      <c r="AA834" s="3"/>
      <c r="AB834" s="3"/>
      <c r="AC834" s="3"/>
    </row>
    <row r="835" spans="26:29" s="1" customFormat="1" ht="12.75" customHeight="1" x14ac:dyDescent="0.2">
      <c r="Z835" s="3"/>
      <c r="AA835" s="3"/>
      <c r="AB835" s="3"/>
      <c r="AC835" s="3"/>
    </row>
    <row r="836" spans="26:29" s="1" customFormat="1" ht="12.75" customHeight="1" x14ac:dyDescent="0.2">
      <c r="Z836" s="3"/>
      <c r="AA836" s="3"/>
      <c r="AB836" s="3"/>
      <c r="AC836" s="3"/>
    </row>
    <row r="837" spans="26:29" s="1" customFormat="1" ht="12.75" customHeight="1" x14ac:dyDescent="0.2">
      <c r="Z837" s="3"/>
      <c r="AA837" s="3"/>
      <c r="AB837" s="3"/>
      <c r="AC837" s="3"/>
    </row>
    <row r="838" spans="26:29" s="1" customFormat="1" ht="12.75" customHeight="1" x14ac:dyDescent="0.2">
      <c r="Z838" s="3"/>
      <c r="AA838" s="3"/>
      <c r="AB838" s="3"/>
      <c r="AC838" s="3"/>
    </row>
    <row r="839" spans="26:29" s="1" customFormat="1" ht="12.75" customHeight="1" x14ac:dyDescent="0.2">
      <c r="Z839" s="3"/>
      <c r="AA839" s="3"/>
      <c r="AB839" s="3"/>
      <c r="AC839" s="3"/>
    </row>
    <row r="840" spans="26:29" s="1" customFormat="1" ht="12.75" customHeight="1" x14ac:dyDescent="0.2">
      <c r="Z840" s="3"/>
      <c r="AA840" s="3"/>
      <c r="AB840" s="3"/>
      <c r="AC840" s="3"/>
    </row>
    <row r="841" spans="26:29" s="1" customFormat="1" ht="12.75" customHeight="1" x14ac:dyDescent="0.2">
      <c r="Z841" s="3"/>
      <c r="AA841" s="3"/>
      <c r="AB841" s="3"/>
      <c r="AC841" s="3"/>
    </row>
    <row r="842" spans="26:29" s="1" customFormat="1" ht="12.75" customHeight="1" x14ac:dyDescent="0.2">
      <c r="Z842" s="3"/>
      <c r="AA842" s="3"/>
      <c r="AB842" s="3"/>
      <c r="AC842" s="3"/>
    </row>
    <row r="843" spans="26:29" s="1" customFormat="1" ht="12.75" customHeight="1" x14ac:dyDescent="0.2">
      <c r="Z843" s="3"/>
      <c r="AA843" s="3"/>
      <c r="AB843" s="3"/>
      <c r="AC843" s="3"/>
    </row>
    <row r="844" spans="26:29" s="1" customFormat="1" ht="12.75" customHeight="1" x14ac:dyDescent="0.2">
      <c r="Z844" s="3"/>
      <c r="AA844" s="3"/>
      <c r="AB844" s="3"/>
      <c r="AC844" s="3"/>
    </row>
    <row r="845" spans="26:29" s="1" customFormat="1" ht="12.75" customHeight="1" x14ac:dyDescent="0.2">
      <c r="Z845" s="3"/>
      <c r="AA845" s="3"/>
      <c r="AB845" s="3"/>
      <c r="AC845" s="3"/>
    </row>
    <row r="846" spans="26:29" s="1" customFormat="1" ht="12.75" customHeight="1" x14ac:dyDescent="0.2">
      <c r="Z846" s="3"/>
      <c r="AA846" s="3"/>
      <c r="AB846" s="3"/>
      <c r="AC846" s="3"/>
    </row>
    <row r="847" spans="26:29" s="1" customFormat="1" ht="12.75" customHeight="1" x14ac:dyDescent="0.2">
      <c r="Z847" s="3"/>
      <c r="AA847" s="3"/>
      <c r="AB847" s="3"/>
      <c r="AC847" s="3"/>
    </row>
    <row r="848" spans="26:29" s="1" customFormat="1" ht="12.75" customHeight="1" x14ac:dyDescent="0.2">
      <c r="Z848" s="3"/>
      <c r="AA848" s="3"/>
      <c r="AB848" s="3"/>
      <c r="AC848" s="3"/>
    </row>
    <row r="849" spans="26:29" s="1" customFormat="1" ht="12.75" customHeight="1" x14ac:dyDescent="0.2">
      <c r="Z849" s="3"/>
      <c r="AA849" s="3"/>
      <c r="AB849" s="3"/>
      <c r="AC849" s="3"/>
    </row>
    <row r="850" spans="26:29" s="1" customFormat="1" ht="12.75" customHeight="1" x14ac:dyDescent="0.2">
      <c r="Z850" s="3"/>
      <c r="AA850" s="3"/>
      <c r="AB850" s="3"/>
      <c r="AC850" s="3"/>
    </row>
    <row r="851" spans="26:29" s="1" customFormat="1" ht="12.75" customHeight="1" x14ac:dyDescent="0.2">
      <c r="Z851" s="3"/>
      <c r="AA851" s="3"/>
      <c r="AB851" s="3"/>
      <c r="AC851" s="3"/>
    </row>
    <row r="852" spans="26:29" s="1" customFormat="1" ht="12.75" customHeight="1" x14ac:dyDescent="0.2">
      <c r="Z852" s="3"/>
      <c r="AA852" s="3"/>
      <c r="AB852" s="3"/>
      <c r="AC852" s="3"/>
    </row>
    <row r="853" spans="26:29" s="1" customFormat="1" ht="12.75" customHeight="1" x14ac:dyDescent="0.2">
      <c r="Z853" s="3"/>
      <c r="AA853" s="3"/>
      <c r="AB853" s="3"/>
      <c r="AC853" s="3"/>
    </row>
    <row r="854" spans="26:29" s="1" customFormat="1" ht="12.75" customHeight="1" x14ac:dyDescent="0.2">
      <c r="Z854" s="3"/>
      <c r="AA854" s="3"/>
      <c r="AB854" s="3"/>
      <c r="AC854" s="3"/>
    </row>
    <row r="855" spans="26:29" s="1" customFormat="1" ht="12.75" customHeight="1" x14ac:dyDescent="0.2">
      <c r="Z855" s="3"/>
      <c r="AA855" s="3"/>
      <c r="AB855" s="3"/>
      <c r="AC855" s="3"/>
    </row>
    <row r="856" spans="26:29" s="1" customFormat="1" ht="12.75" customHeight="1" x14ac:dyDescent="0.2">
      <c r="Z856" s="3"/>
      <c r="AA856" s="3"/>
      <c r="AB856" s="3"/>
      <c r="AC856" s="3"/>
    </row>
    <row r="857" spans="26:29" s="1" customFormat="1" ht="12.75" customHeight="1" x14ac:dyDescent="0.2">
      <c r="Z857" s="3"/>
      <c r="AA857" s="3"/>
      <c r="AB857" s="3"/>
      <c r="AC857" s="3"/>
    </row>
    <row r="858" spans="26:29" s="1" customFormat="1" ht="12.75" customHeight="1" x14ac:dyDescent="0.2">
      <c r="Z858" s="3"/>
      <c r="AA858" s="3"/>
      <c r="AB858" s="3"/>
      <c r="AC858" s="3"/>
    </row>
    <row r="859" spans="26:29" s="1" customFormat="1" ht="12.75" customHeight="1" x14ac:dyDescent="0.2">
      <c r="Z859" s="3"/>
      <c r="AA859" s="3"/>
      <c r="AB859" s="3"/>
      <c r="AC859" s="3"/>
    </row>
    <row r="860" spans="26:29" s="1" customFormat="1" ht="12.75" customHeight="1" x14ac:dyDescent="0.2">
      <c r="Z860" s="3"/>
      <c r="AA860" s="3"/>
      <c r="AB860" s="3"/>
      <c r="AC860" s="3"/>
    </row>
    <row r="861" spans="26:29" s="1" customFormat="1" ht="12.75" customHeight="1" x14ac:dyDescent="0.2">
      <c r="Z861" s="3"/>
      <c r="AA861" s="3"/>
      <c r="AB861" s="3"/>
      <c r="AC861" s="3"/>
    </row>
    <row r="862" spans="26:29" s="1" customFormat="1" ht="12.75" customHeight="1" x14ac:dyDescent="0.2">
      <c r="Z862" s="3"/>
      <c r="AA862" s="3"/>
      <c r="AB862" s="3"/>
      <c r="AC862" s="3"/>
    </row>
    <row r="863" spans="26:29" s="1" customFormat="1" ht="12.75" customHeight="1" x14ac:dyDescent="0.2">
      <c r="Z863" s="3"/>
      <c r="AA863" s="3"/>
      <c r="AB863" s="3"/>
      <c r="AC863" s="3"/>
    </row>
    <row r="864" spans="26:29" s="1" customFormat="1" ht="12.75" customHeight="1" x14ac:dyDescent="0.2">
      <c r="Z864" s="3"/>
      <c r="AA864" s="3"/>
      <c r="AB864" s="3"/>
      <c r="AC864" s="3"/>
    </row>
    <row r="865" spans="26:29" s="1" customFormat="1" ht="12.75" customHeight="1" x14ac:dyDescent="0.2">
      <c r="Z865" s="3"/>
      <c r="AA865" s="3"/>
      <c r="AB865" s="3"/>
      <c r="AC865" s="3"/>
    </row>
    <row r="866" spans="26:29" s="1" customFormat="1" ht="12.75" customHeight="1" x14ac:dyDescent="0.2">
      <c r="Z866" s="3"/>
      <c r="AA866" s="3"/>
      <c r="AB866" s="3"/>
      <c r="AC866" s="3"/>
    </row>
    <row r="867" spans="26:29" s="1" customFormat="1" ht="12.75" customHeight="1" x14ac:dyDescent="0.2">
      <c r="Z867" s="3"/>
      <c r="AA867" s="3"/>
      <c r="AB867" s="3"/>
      <c r="AC867" s="3"/>
    </row>
    <row r="868" spans="26:29" s="1" customFormat="1" ht="12.75" customHeight="1" x14ac:dyDescent="0.2">
      <c r="Z868" s="3"/>
      <c r="AA868" s="3"/>
      <c r="AB868" s="3"/>
      <c r="AC868" s="3"/>
    </row>
    <row r="869" spans="26:29" s="1" customFormat="1" ht="12.75" customHeight="1" x14ac:dyDescent="0.2">
      <c r="Z869" s="3"/>
      <c r="AA869" s="3"/>
      <c r="AB869" s="3"/>
      <c r="AC869" s="3"/>
    </row>
    <row r="870" spans="26:29" s="1" customFormat="1" ht="12.75" customHeight="1" x14ac:dyDescent="0.2">
      <c r="Z870" s="3"/>
      <c r="AA870" s="3"/>
      <c r="AB870" s="3"/>
      <c r="AC870" s="3"/>
    </row>
    <row r="871" spans="26:29" s="1" customFormat="1" ht="12.75" customHeight="1" x14ac:dyDescent="0.2">
      <c r="Z871" s="3"/>
      <c r="AA871" s="3"/>
      <c r="AB871" s="3"/>
      <c r="AC871" s="3"/>
    </row>
    <row r="872" spans="26:29" s="1" customFormat="1" ht="12.75" customHeight="1" x14ac:dyDescent="0.2">
      <c r="Z872" s="3"/>
      <c r="AA872" s="3"/>
      <c r="AB872" s="3"/>
      <c r="AC872" s="3"/>
    </row>
    <row r="873" spans="26:29" s="1" customFormat="1" ht="12.75" customHeight="1" x14ac:dyDescent="0.2">
      <c r="Z873" s="3"/>
      <c r="AA873" s="3"/>
      <c r="AB873" s="3"/>
      <c r="AC873" s="3"/>
    </row>
    <row r="874" spans="26:29" s="1" customFormat="1" ht="12.75" customHeight="1" x14ac:dyDescent="0.2">
      <c r="Z874" s="3"/>
      <c r="AA874" s="3"/>
      <c r="AB874" s="3"/>
      <c r="AC874" s="3"/>
    </row>
    <row r="875" spans="26:29" s="1" customFormat="1" ht="12.75" customHeight="1" x14ac:dyDescent="0.2">
      <c r="Z875" s="3"/>
      <c r="AA875" s="3"/>
      <c r="AB875" s="3"/>
      <c r="AC875" s="3"/>
    </row>
    <row r="876" spans="26:29" s="1" customFormat="1" ht="12.75" customHeight="1" x14ac:dyDescent="0.2">
      <c r="Z876" s="3"/>
      <c r="AA876" s="3"/>
      <c r="AB876" s="3"/>
      <c r="AC876" s="3"/>
    </row>
    <row r="877" spans="26:29" s="1" customFormat="1" ht="12.75" customHeight="1" x14ac:dyDescent="0.2">
      <c r="Z877" s="3"/>
      <c r="AA877" s="3"/>
      <c r="AB877" s="3"/>
      <c r="AC877" s="3"/>
    </row>
    <row r="878" spans="26:29" s="1" customFormat="1" ht="12.75" customHeight="1" x14ac:dyDescent="0.2">
      <c r="Z878" s="3"/>
      <c r="AA878" s="3"/>
      <c r="AB878" s="3"/>
      <c r="AC878" s="3"/>
    </row>
    <row r="879" spans="26:29" s="1" customFormat="1" ht="12.75" customHeight="1" x14ac:dyDescent="0.2">
      <c r="Z879" s="3"/>
      <c r="AA879" s="3"/>
      <c r="AB879" s="3"/>
      <c r="AC879" s="3"/>
    </row>
    <row r="880" spans="26:29" s="1" customFormat="1" ht="12.75" customHeight="1" x14ac:dyDescent="0.2">
      <c r="Z880" s="3"/>
      <c r="AA880" s="3"/>
      <c r="AB880" s="3"/>
      <c r="AC880" s="3"/>
    </row>
    <row r="881" spans="26:29" s="1" customFormat="1" ht="12.75" customHeight="1" x14ac:dyDescent="0.2">
      <c r="Z881" s="3"/>
      <c r="AA881" s="3"/>
      <c r="AB881" s="3"/>
      <c r="AC881" s="3"/>
    </row>
    <row r="882" spans="26:29" s="1" customFormat="1" ht="12.75" customHeight="1" x14ac:dyDescent="0.2">
      <c r="Z882" s="3"/>
      <c r="AA882" s="3"/>
      <c r="AB882" s="3"/>
      <c r="AC882" s="3"/>
    </row>
    <row r="883" spans="26:29" s="1" customFormat="1" ht="12.75" customHeight="1" x14ac:dyDescent="0.2">
      <c r="Z883" s="3"/>
      <c r="AA883" s="3"/>
      <c r="AB883" s="3"/>
      <c r="AC883" s="3"/>
    </row>
    <row r="884" spans="26:29" s="1" customFormat="1" ht="12.75" customHeight="1" x14ac:dyDescent="0.2">
      <c r="Z884" s="3"/>
      <c r="AA884" s="3"/>
      <c r="AB884" s="3"/>
      <c r="AC884" s="3"/>
    </row>
    <row r="885" spans="26:29" s="1" customFormat="1" ht="12.75" customHeight="1" x14ac:dyDescent="0.2">
      <c r="Z885" s="3"/>
      <c r="AA885" s="3"/>
      <c r="AB885" s="3"/>
      <c r="AC885" s="3"/>
    </row>
    <row r="886" spans="26:29" s="1" customFormat="1" ht="12.75" customHeight="1" x14ac:dyDescent="0.2">
      <c r="Z886" s="3"/>
      <c r="AA886" s="3"/>
      <c r="AB886" s="3"/>
      <c r="AC886" s="3"/>
    </row>
    <row r="887" spans="26:29" s="1" customFormat="1" ht="12.75" customHeight="1" x14ac:dyDescent="0.2">
      <c r="Z887" s="3"/>
      <c r="AA887" s="3"/>
      <c r="AB887" s="3"/>
      <c r="AC887" s="3"/>
    </row>
    <row r="888" spans="26:29" s="1" customFormat="1" ht="12.75" customHeight="1" x14ac:dyDescent="0.2">
      <c r="Z888" s="3"/>
      <c r="AA888" s="3"/>
      <c r="AB888" s="3"/>
      <c r="AC888" s="3"/>
    </row>
    <row r="889" spans="26:29" s="1" customFormat="1" ht="12.75" customHeight="1" x14ac:dyDescent="0.2">
      <c r="Z889" s="3"/>
      <c r="AA889" s="3"/>
      <c r="AB889" s="3"/>
      <c r="AC889" s="3"/>
    </row>
    <row r="890" spans="26:29" s="1" customFormat="1" ht="12.75" customHeight="1" x14ac:dyDescent="0.2">
      <c r="Z890" s="3"/>
      <c r="AA890" s="3"/>
      <c r="AB890" s="3"/>
      <c r="AC890" s="3"/>
    </row>
    <row r="891" spans="26:29" s="1" customFormat="1" ht="12.75" customHeight="1" x14ac:dyDescent="0.2">
      <c r="Z891" s="3"/>
      <c r="AA891" s="3"/>
      <c r="AB891" s="3"/>
      <c r="AC891" s="3"/>
    </row>
    <row r="892" spans="26:29" s="1" customFormat="1" ht="12.75" customHeight="1" x14ac:dyDescent="0.2">
      <c r="Z892" s="3"/>
      <c r="AA892" s="3"/>
      <c r="AB892" s="3"/>
      <c r="AC892" s="3"/>
    </row>
    <row r="893" spans="26:29" s="1" customFormat="1" ht="12.75" customHeight="1" x14ac:dyDescent="0.2">
      <c r="Z893" s="3"/>
      <c r="AA893" s="3"/>
      <c r="AB893" s="3"/>
      <c r="AC893" s="3"/>
    </row>
    <row r="894" spans="26:29" s="1" customFormat="1" ht="12.75" customHeight="1" x14ac:dyDescent="0.2">
      <c r="Z894" s="3"/>
      <c r="AA894" s="3"/>
      <c r="AB894" s="3"/>
      <c r="AC894" s="3"/>
    </row>
    <row r="895" spans="26:29" s="1" customFormat="1" ht="12.75" customHeight="1" x14ac:dyDescent="0.2">
      <c r="Z895" s="3"/>
      <c r="AA895" s="3"/>
      <c r="AB895" s="3"/>
      <c r="AC895" s="3"/>
    </row>
    <row r="896" spans="26:29" s="1" customFormat="1" ht="12.75" customHeight="1" x14ac:dyDescent="0.2">
      <c r="Z896" s="3"/>
      <c r="AA896" s="3"/>
      <c r="AB896" s="3"/>
      <c r="AC896" s="3"/>
    </row>
    <row r="897" spans="26:29" s="1" customFormat="1" ht="12.75" customHeight="1" x14ac:dyDescent="0.2">
      <c r="Z897" s="3"/>
      <c r="AA897" s="3"/>
      <c r="AB897" s="3"/>
      <c r="AC897" s="3"/>
    </row>
    <row r="898" spans="26:29" s="1" customFormat="1" ht="12.75" customHeight="1" x14ac:dyDescent="0.2">
      <c r="Z898" s="3"/>
      <c r="AA898" s="3"/>
      <c r="AB898" s="3"/>
      <c r="AC898" s="3"/>
    </row>
    <row r="899" spans="26:29" s="1" customFormat="1" ht="12.75" customHeight="1" x14ac:dyDescent="0.2">
      <c r="Z899" s="3"/>
      <c r="AA899" s="3"/>
      <c r="AB899" s="3"/>
      <c r="AC899" s="3"/>
    </row>
    <row r="900" spans="26:29" s="1" customFormat="1" ht="12.75" customHeight="1" x14ac:dyDescent="0.2">
      <c r="Z900" s="3"/>
      <c r="AA900" s="3"/>
      <c r="AB900" s="3"/>
      <c r="AC900" s="3"/>
    </row>
    <row r="901" spans="26:29" s="1" customFormat="1" ht="12.75" customHeight="1" x14ac:dyDescent="0.2">
      <c r="Z901" s="3"/>
      <c r="AA901" s="3"/>
      <c r="AB901" s="3"/>
      <c r="AC901" s="3"/>
    </row>
    <row r="902" spans="26:29" s="1" customFormat="1" ht="12.75" customHeight="1" x14ac:dyDescent="0.2">
      <c r="Z902" s="3"/>
      <c r="AA902" s="3"/>
      <c r="AB902" s="3"/>
      <c r="AC902" s="3"/>
    </row>
    <row r="903" spans="26:29" s="1" customFormat="1" ht="12.75" customHeight="1" x14ac:dyDescent="0.2">
      <c r="Z903" s="3"/>
      <c r="AA903" s="3"/>
      <c r="AB903" s="3"/>
      <c r="AC903" s="3"/>
    </row>
    <row r="904" spans="26:29" s="1" customFormat="1" ht="12.75" customHeight="1" x14ac:dyDescent="0.2">
      <c r="Z904" s="3"/>
      <c r="AA904" s="3"/>
      <c r="AB904" s="3"/>
      <c r="AC904" s="3"/>
    </row>
    <row r="905" spans="26:29" s="1" customFormat="1" ht="12.75" customHeight="1" x14ac:dyDescent="0.2">
      <c r="Z905" s="3"/>
      <c r="AA905" s="3"/>
      <c r="AB905" s="3"/>
      <c r="AC905" s="3"/>
    </row>
    <row r="906" spans="26:29" s="1" customFormat="1" ht="12.75" customHeight="1" x14ac:dyDescent="0.2">
      <c r="Z906" s="3"/>
      <c r="AA906" s="3"/>
      <c r="AB906" s="3"/>
      <c r="AC906" s="3"/>
    </row>
    <row r="907" spans="26:29" s="1" customFormat="1" ht="12.75" customHeight="1" x14ac:dyDescent="0.2">
      <c r="Z907" s="3"/>
      <c r="AA907" s="3"/>
      <c r="AB907" s="3"/>
      <c r="AC907" s="3"/>
    </row>
    <row r="908" spans="26:29" s="1" customFormat="1" ht="12.75" customHeight="1" x14ac:dyDescent="0.2">
      <c r="Z908" s="3"/>
      <c r="AA908" s="3"/>
      <c r="AB908" s="3"/>
      <c r="AC908" s="3"/>
    </row>
    <row r="909" spans="26:29" s="1" customFormat="1" ht="12.75" customHeight="1" x14ac:dyDescent="0.2">
      <c r="Z909" s="3"/>
      <c r="AA909" s="3"/>
      <c r="AB909" s="3"/>
      <c r="AC909" s="3"/>
    </row>
    <row r="910" spans="26:29" s="1" customFormat="1" ht="12.75" customHeight="1" x14ac:dyDescent="0.2">
      <c r="Z910" s="3"/>
      <c r="AA910" s="3"/>
      <c r="AB910" s="3"/>
      <c r="AC910" s="3"/>
    </row>
    <row r="911" spans="26:29" s="1" customFormat="1" ht="12.75" customHeight="1" x14ac:dyDescent="0.2">
      <c r="Z911" s="3"/>
      <c r="AA911" s="3"/>
      <c r="AB911" s="3"/>
      <c r="AC911" s="3"/>
    </row>
    <row r="912" spans="26:29" s="1" customFormat="1" ht="12.75" customHeight="1" x14ac:dyDescent="0.2">
      <c r="Z912" s="3"/>
      <c r="AA912" s="3"/>
      <c r="AB912" s="3"/>
      <c r="AC912" s="3"/>
    </row>
    <row r="913" spans="26:29" s="1" customFormat="1" ht="12.75" customHeight="1" x14ac:dyDescent="0.2">
      <c r="Z913" s="3"/>
      <c r="AA913" s="3"/>
      <c r="AB913" s="3"/>
      <c r="AC913" s="3"/>
    </row>
    <row r="914" spans="26:29" s="1" customFormat="1" ht="12.75" customHeight="1" x14ac:dyDescent="0.2">
      <c r="Z914" s="3"/>
      <c r="AA914" s="3"/>
      <c r="AB914" s="3"/>
      <c r="AC914" s="3"/>
    </row>
    <row r="915" spans="26:29" s="1" customFormat="1" ht="12.75" customHeight="1" x14ac:dyDescent="0.2">
      <c r="Z915" s="3"/>
      <c r="AA915" s="3"/>
      <c r="AB915" s="3"/>
      <c r="AC915" s="3"/>
    </row>
    <row r="916" spans="26:29" s="1" customFormat="1" ht="12.75" customHeight="1" x14ac:dyDescent="0.2">
      <c r="Z916" s="3"/>
      <c r="AA916" s="3"/>
      <c r="AB916" s="3"/>
      <c r="AC916" s="3"/>
    </row>
    <row r="917" spans="26:29" s="1" customFormat="1" ht="12.75" customHeight="1" x14ac:dyDescent="0.2">
      <c r="Z917" s="3"/>
      <c r="AA917" s="3"/>
      <c r="AB917" s="3"/>
      <c r="AC917" s="3"/>
    </row>
    <row r="918" spans="26:29" s="1" customFormat="1" ht="12.75" customHeight="1" x14ac:dyDescent="0.2">
      <c r="Z918" s="3"/>
      <c r="AA918" s="3"/>
      <c r="AB918" s="3"/>
      <c r="AC918" s="3"/>
    </row>
    <row r="919" spans="26:29" s="1" customFormat="1" ht="12.75" customHeight="1" x14ac:dyDescent="0.2">
      <c r="Z919" s="3"/>
      <c r="AA919" s="3"/>
      <c r="AB919" s="3"/>
      <c r="AC919" s="3"/>
    </row>
    <row r="920" spans="26:29" s="1" customFormat="1" ht="12.75" customHeight="1" x14ac:dyDescent="0.2">
      <c r="Z920" s="3"/>
      <c r="AA920" s="3"/>
      <c r="AB920" s="3"/>
      <c r="AC920" s="3"/>
    </row>
    <row r="921" spans="26:29" s="1" customFormat="1" ht="12.75" customHeight="1" x14ac:dyDescent="0.2">
      <c r="Z921" s="3"/>
      <c r="AA921" s="3"/>
      <c r="AB921" s="3"/>
      <c r="AC921" s="3"/>
    </row>
    <row r="922" spans="26:29" s="1" customFormat="1" ht="12.75" customHeight="1" x14ac:dyDescent="0.2">
      <c r="Z922" s="3"/>
      <c r="AA922" s="3"/>
      <c r="AB922" s="3"/>
      <c r="AC922" s="3"/>
    </row>
    <row r="923" spans="26:29" s="1" customFormat="1" ht="12.75" customHeight="1" x14ac:dyDescent="0.2">
      <c r="Z923" s="3"/>
      <c r="AA923" s="3"/>
      <c r="AB923" s="3"/>
      <c r="AC923" s="3"/>
    </row>
    <row r="924" spans="26:29" s="1" customFormat="1" ht="12.75" customHeight="1" x14ac:dyDescent="0.2">
      <c r="Z924" s="3"/>
      <c r="AA924" s="3"/>
      <c r="AB924" s="3"/>
      <c r="AC924" s="3"/>
    </row>
    <row r="925" spans="26:29" s="1" customFormat="1" ht="12.75" customHeight="1" x14ac:dyDescent="0.2">
      <c r="Z925" s="3"/>
      <c r="AA925" s="3"/>
      <c r="AB925" s="3"/>
      <c r="AC925" s="3"/>
    </row>
    <row r="926" spans="26:29" s="1" customFormat="1" ht="12.75" customHeight="1" x14ac:dyDescent="0.2">
      <c r="Z926" s="3"/>
      <c r="AA926" s="3"/>
      <c r="AB926" s="3"/>
      <c r="AC926" s="3"/>
    </row>
    <row r="927" spans="26:29" s="1" customFormat="1" ht="12.75" customHeight="1" x14ac:dyDescent="0.2">
      <c r="Z927" s="3"/>
      <c r="AA927" s="3"/>
      <c r="AB927" s="3"/>
      <c r="AC927" s="3"/>
    </row>
    <row r="928" spans="26:29" s="1" customFormat="1" ht="12.75" customHeight="1" x14ac:dyDescent="0.2">
      <c r="Z928" s="3"/>
      <c r="AA928" s="3"/>
      <c r="AB928" s="3"/>
      <c r="AC928" s="3"/>
    </row>
    <row r="929" spans="26:29" s="1" customFormat="1" ht="12.75" customHeight="1" x14ac:dyDescent="0.2">
      <c r="Z929" s="3"/>
      <c r="AA929" s="3"/>
      <c r="AB929" s="3"/>
      <c r="AC929" s="3"/>
    </row>
    <row r="930" spans="26:29" s="1" customFormat="1" ht="12.75" customHeight="1" x14ac:dyDescent="0.2">
      <c r="Z930" s="3"/>
      <c r="AA930" s="3"/>
      <c r="AB930" s="3"/>
      <c r="AC930" s="3"/>
    </row>
    <row r="931" spans="26:29" s="1" customFormat="1" ht="12.75" customHeight="1" x14ac:dyDescent="0.2">
      <c r="Z931" s="3"/>
      <c r="AA931" s="3"/>
      <c r="AB931" s="3"/>
      <c r="AC931" s="3"/>
    </row>
    <row r="932" spans="26:29" s="1" customFormat="1" ht="12.75" customHeight="1" x14ac:dyDescent="0.2">
      <c r="Z932" s="3"/>
      <c r="AA932" s="3"/>
      <c r="AB932" s="3"/>
      <c r="AC932" s="3"/>
    </row>
    <row r="933" spans="26:29" s="1" customFormat="1" ht="12.75" customHeight="1" x14ac:dyDescent="0.2">
      <c r="Z933" s="3"/>
      <c r="AA933" s="3"/>
      <c r="AB933" s="3"/>
      <c r="AC933" s="3"/>
    </row>
    <row r="934" spans="26:29" s="1" customFormat="1" ht="12.75" customHeight="1" x14ac:dyDescent="0.2">
      <c r="Z934" s="3"/>
      <c r="AA934" s="3"/>
      <c r="AB934" s="3"/>
      <c r="AC934" s="3"/>
    </row>
    <row r="935" spans="26:29" s="1" customFormat="1" ht="12.75" customHeight="1" x14ac:dyDescent="0.2">
      <c r="Z935" s="3"/>
      <c r="AA935" s="3"/>
      <c r="AB935" s="3"/>
      <c r="AC935" s="3"/>
    </row>
    <row r="936" spans="26:29" s="1" customFormat="1" ht="12.75" customHeight="1" x14ac:dyDescent="0.2">
      <c r="Z936" s="3"/>
      <c r="AA936" s="3"/>
      <c r="AB936" s="3"/>
      <c r="AC936" s="3"/>
    </row>
    <row r="937" spans="26:29" s="1" customFormat="1" ht="12.75" customHeight="1" x14ac:dyDescent="0.2">
      <c r="Z937" s="3"/>
      <c r="AA937" s="3"/>
      <c r="AB937" s="3"/>
      <c r="AC937" s="3"/>
    </row>
    <row r="938" spans="26:29" s="1" customFormat="1" ht="12.75" customHeight="1" x14ac:dyDescent="0.2">
      <c r="Z938" s="3"/>
      <c r="AA938" s="3"/>
      <c r="AB938" s="3"/>
      <c r="AC938" s="3"/>
    </row>
    <row r="939" spans="26:29" s="1" customFormat="1" ht="12.75" customHeight="1" x14ac:dyDescent="0.2">
      <c r="Z939" s="3"/>
      <c r="AA939" s="3"/>
      <c r="AB939" s="3"/>
      <c r="AC939" s="3"/>
    </row>
    <row r="940" spans="26:29" s="1" customFormat="1" ht="12.75" customHeight="1" x14ac:dyDescent="0.2">
      <c r="Z940" s="3"/>
      <c r="AA940" s="3"/>
      <c r="AB940" s="3"/>
      <c r="AC940" s="3"/>
    </row>
    <row r="941" spans="26:29" s="1" customFormat="1" ht="12.75" customHeight="1" x14ac:dyDescent="0.2">
      <c r="Z941" s="3"/>
      <c r="AA941" s="3"/>
      <c r="AB941" s="3"/>
      <c r="AC941" s="3"/>
    </row>
    <row r="942" spans="26:29" s="1" customFormat="1" ht="12.75" customHeight="1" x14ac:dyDescent="0.2">
      <c r="Z942" s="3"/>
      <c r="AA942" s="3"/>
      <c r="AB942" s="3"/>
      <c r="AC942" s="3"/>
    </row>
    <row r="943" spans="26:29" s="1" customFormat="1" ht="12.75" customHeight="1" x14ac:dyDescent="0.2">
      <c r="Z943" s="3"/>
      <c r="AA943" s="3"/>
      <c r="AB943" s="3"/>
      <c r="AC943" s="3"/>
    </row>
    <row r="944" spans="26:29" s="1" customFormat="1" ht="12.75" customHeight="1" x14ac:dyDescent="0.2">
      <c r="Z944" s="3"/>
      <c r="AA944" s="3"/>
      <c r="AB944" s="3"/>
      <c r="AC944" s="3"/>
    </row>
    <row r="945" spans="26:29" s="1" customFormat="1" ht="12.75" customHeight="1" x14ac:dyDescent="0.2">
      <c r="Z945" s="3"/>
      <c r="AA945" s="3"/>
      <c r="AB945" s="3"/>
      <c r="AC945" s="3"/>
    </row>
    <row r="946" spans="26:29" s="1" customFormat="1" ht="12.75" customHeight="1" x14ac:dyDescent="0.2">
      <c r="Z946" s="3"/>
      <c r="AA946" s="3"/>
      <c r="AB946" s="3"/>
      <c r="AC946" s="3"/>
    </row>
    <row r="947" spans="26:29" s="1" customFormat="1" ht="12.75" customHeight="1" x14ac:dyDescent="0.2">
      <c r="Z947" s="3"/>
      <c r="AA947" s="3"/>
      <c r="AB947" s="3"/>
      <c r="AC947" s="3"/>
    </row>
    <row r="948" spans="26:29" s="1" customFormat="1" ht="12.75" customHeight="1" x14ac:dyDescent="0.2">
      <c r="Z948" s="3"/>
      <c r="AA948" s="3"/>
      <c r="AB948" s="3"/>
      <c r="AC948" s="3"/>
    </row>
    <row r="949" spans="26:29" s="1" customFormat="1" ht="12.75" customHeight="1" x14ac:dyDescent="0.2">
      <c r="Z949" s="3"/>
      <c r="AA949" s="3"/>
      <c r="AB949" s="3"/>
      <c r="AC949" s="3"/>
    </row>
    <row r="950" spans="26:29" s="1" customFormat="1" ht="12.75" customHeight="1" x14ac:dyDescent="0.2">
      <c r="Z950" s="3"/>
      <c r="AA950" s="3"/>
      <c r="AB950" s="3"/>
      <c r="AC950" s="3"/>
    </row>
    <row r="951" spans="26:29" s="1" customFormat="1" ht="12.75" customHeight="1" x14ac:dyDescent="0.2">
      <c r="Z951" s="3"/>
      <c r="AA951" s="3"/>
      <c r="AB951" s="3"/>
      <c r="AC951" s="3"/>
    </row>
    <row r="952" spans="26:29" s="1" customFormat="1" ht="12.75" customHeight="1" x14ac:dyDescent="0.2">
      <c r="Z952" s="3"/>
      <c r="AA952" s="3"/>
      <c r="AB952" s="3"/>
      <c r="AC952" s="3"/>
    </row>
    <row r="953" spans="26:29" s="1" customFormat="1" ht="12.75" customHeight="1" x14ac:dyDescent="0.2">
      <c r="Z953" s="3"/>
      <c r="AA953" s="3"/>
      <c r="AB953" s="3"/>
      <c r="AC953" s="3"/>
    </row>
    <row r="954" spans="26:29" s="1" customFormat="1" ht="12.75" customHeight="1" x14ac:dyDescent="0.2">
      <c r="Z954" s="3"/>
      <c r="AA954" s="3"/>
      <c r="AB954" s="3"/>
      <c r="AC954" s="3"/>
    </row>
    <row r="955" spans="26:29" s="1" customFormat="1" ht="12.75" customHeight="1" x14ac:dyDescent="0.2">
      <c r="Z955" s="3"/>
      <c r="AA955" s="3"/>
      <c r="AB955" s="3"/>
      <c r="AC955" s="3"/>
    </row>
    <row r="956" spans="26:29" s="1" customFormat="1" ht="12.75" customHeight="1" x14ac:dyDescent="0.2">
      <c r="Z956" s="3"/>
      <c r="AA956" s="3"/>
      <c r="AB956" s="3"/>
      <c r="AC956" s="3"/>
    </row>
    <row r="957" spans="26:29" s="1" customFormat="1" ht="12.75" customHeight="1" x14ac:dyDescent="0.2">
      <c r="Z957" s="3"/>
      <c r="AA957" s="3"/>
      <c r="AB957" s="3"/>
      <c r="AC957" s="3"/>
    </row>
    <row r="958" spans="26:29" s="1" customFormat="1" ht="12.75" customHeight="1" x14ac:dyDescent="0.2">
      <c r="Z958" s="3"/>
      <c r="AA958" s="3"/>
      <c r="AB958" s="3"/>
      <c r="AC958" s="3"/>
    </row>
    <row r="959" spans="26:29" s="1" customFormat="1" ht="12.75" customHeight="1" x14ac:dyDescent="0.2">
      <c r="Z959" s="3"/>
      <c r="AA959" s="3"/>
      <c r="AB959" s="3"/>
      <c r="AC959" s="3"/>
    </row>
    <row r="960" spans="26:29" s="1" customFormat="1" ht="12.75" customHeight="1" x14ac:dyDescent="0.2">
      <c r="Z960" s="3"/>
      <c r="AA960" s="3"/>
      <c r="AB960" s="3"/>
      <c r="AC960" s="3"/>
    </row>
    <row r="961" spans="26:29" s="1" customFormat="1" ht="12.75" customHeight="1" x14ac:dyDescent="0.2">
      <c r="Z961" s="3"/>
      <c r="AA961" s="3"/>
      <c r="AB961" s="3"/>
      <c r="AC961" s="3"/>
    </row>
    <row r="962" spans="26:29" s="1" customFormat="1" ht="12.75" customHeight="1" x14ac:dyDescent="0.2">
      <c r="Z962" s="3"/>
      <c r="AA962" s="3"/>
      <c r="AB962" s="3"/>
      <c r="AC962" s="3"/>
    </row>
    <row r="963" spans="26:29" s="1" customFormat="1" ht="12.75" customHeight="1" x14ac:dyDescent="0.2">
      <c r="Z963" s="3"/>
      <c r="AA963" s="3"/>
      <c r="AB963" s="3"/>
      <c r="AC963" s="3"/>
    </row>
    <row r="964" spans="26:29" s="1" customFormat="1" ht="12.75" customHeight="1" x14ac:dyDescent="0.2">
      <c r="Z964" s="3"/>
      <c r="AA964" s="3"/>
      <c r="AB964" s="3"/>
      <c r="AC964" s="3"/>
    </row>
    <row r="965" spans="26:29" s="1" customFormat="1" ht="12.75" customHeight="1" x14ac:dyDescent="0.2">
      <c r="Z965" s="3"/>
      <c r="AA965" s="3"/>
      <c r="AB965" s="3"/>
      <c r="AC965" s="3"/>
    </row>
    <row r="966" spans="26:29" s="1" customFormat="1" ht="12.75" customHeight="1" x14ac:dyDescent="0.2">
      <c r="Z966" s="3"/>
      <c r="AA966" s="3"/>
      <c r="AB966" s="3"/>
      <c r="AC966" s="3"/>
    </row>
    <row r="967" spans="26:29" s="1" customFormat="1" ht="12.75" customHeight="1" x14ac:dyDescent="0.2">
      <c r="Z967" s="3"/>
      <c r="AA967" s="3"/>
      <c r="AB967" s="3"/>
      <c r="AC967" s="3"/>
    </row>
    <row r="968" spans="26:29" s="1" customFormat="1" ht="12.75" customHeight="1" x14ac:dyDescent="0.2">
      <c r="Z968" s="3"/>
      <c r="AA968" s="3"/>
      <c r="AB968" s="3"/>
      <c r="AC968" s="3"/>
    </row>
    <row r="969" spans="26:29" s="1" customFormat="1" ht="12.75" customHeight="1" x14ac:dyDescent="0.2">
      <c r="Z969" s="3"/>
      <c r="AA969" s="3"/>
      <c r="AB969" s="3"/>
      <c r="AC969" s="3"/>
    </row>
    <row r="970" spans="26:29" s="1" customFormat="1" ht="12.75" customHeight="1" x14ac:dyDescent="0.2">
      <c r="Z970" s="3"/>
      <c r="AA970" s="3"/>
      <c r="AB970" s="3"/>
      <c r="AC970" s="3"/>
    </row>
    <row r="971" spans="26:29" s="1" customFormat="1" ht="12.75" customHeight="1" x14ac:dyDescent="0.2">
      <c r="Z971" s="3"/>
      <c r="AA971" s="3"/>
      <c r="AB971" s="3"/>
      <c r="AC971" s="3"/>
    </row>
    <row r="972" spans="26:29" s="1" customFormat="1" ht="12.75" customHeight="1" x14ac:dyDescent="0.2">
      <c r="Z972" s="3"/>
      <c r="AA972" s="3"/>
      <c r="AB972" s="3"/>
      <c r="AC972" s="3"/>
    </row>
    <row r="973" spans="26:29" s="1" customFormat="1" ht="12.75" customHeight="1" x14ac:dyDescent="0.2">
      <c r="Z973" s="3"/>
      <c r="AA973" s="3"/>
      <c r="AB973" s="3"/>
      <c r="AC973" s="3"/>
    </row>
    <row r="974" spans="26:29" s="1" customFormat="1" ht="12.75" customHeight="1" x14ac:dyDescent="0.2">
      <c r="Z974" s="3"/>
      <c r="AA974" s="3"/>
      <c r="AB974" s="3"/>
      <c r="AC974" s="3"/>
    </row>
    <row r="975" spans="26:29" s="1" customFormat="1" ht="12.75" customHeight="1" x14ac:dyDescent="0.2">
      <c r="Z975" s="3"/>
      <c r="AA975" s="3"/>
      <c r="AB975" s="3"/>
      <c r="AC975" s="3"/>
    </row>
    <row r="976" spans="26:29" s="1" customFormat="1" ht="12.75" customHeight="1" x14ac:dyDescent="0.2">
      <c r="Z976" s="3"/>
      <c r="AA976" s="3"/>
      <c r="AB976" s="3"/>
      <c r="AC976" s="3"/>
    </row>
    <row r="977" spans="26:29" s="1" customFormat="1" ht="12.75" customHeight="1" x14ac:dyDescent="0.2">
      <c r="Z977" s="3"/>
      <c r="AA977" s="3"/>
      <c r="AB977" s="3"/>
      <c r="AC977" s="3"/>
    </row>
    <row r="978" spans="26:29" s="1" customFormat="1" ht="12.75" customHeight="1" x14ac:dyDescent="0.2">
      <c r="Z978" s="3"/>
      <c r="AA978" s="3"/>
      <c r="AB978" s="3"/>
      <c r="AC978" s="3"/>
    </row>
    <row r="979" spans="26:29" s="1" customFormat="1" ht="12.75" customHeight="1" x14ac:dyDescent="0.2">
      <c r="Z979" s="3"/>
      <c r="AA979" s="3"/>
      <c r="AB979" s="3"/>
      <c r="AC979" s="3"/>
    </row>
    <row r="980" spans="26:29" s="1" customFormat="1" ht="12.75" customHeight="1" x14ac:dyDescent="0.2">
      <c r="Z980" s="3"/>
      <c r="AA980" s="3"/>
      <c r="AB980" s="3"/>
      <c r="AC980" s="3"/>
    </row>
    <row r="981" spans="26:29" s="1" customFormat="1" ht="12.75" customHeight="1" x14ac:dyDescent="0.2">
      <c r="Z981" s="3"/>
      <c r="AA981" s="3"/>
      <c r="AB981" s="3"/>
      <c r="AC981" s="3"/>
    </row>
    <row r="982" spans="26:29" s="1" customFormat="1" ht="12.75" customHeight="1" x14ac:dyDescent="0.2">
      <c r="Z982" s="3"/>
      <c r="AA982" s="3"/>
      <c r="AB982" s="3"/>
      <c r="AC982" s="3"/>
    </row>
    <row r="983" spans="26:29" s="1" customFormat="1" ht="12.75" customHeight="1" x14ac:dyDescent="0.2">
      <c r="Z983" s="3"/>
      <c r="AA983" s="3"/>
      <c r="AB983" s="3"/>
      <c r="AC983" s="3"/>
    </row>
    <row r="984" spans="26:29" s="1" customFormat="1" ht="12.75" customHeight="1" x14ac:dyDescent="0.2">
      <c r="Z984" s="3"/>
      <c r="AA984" s="3"/>
      <c r="AB984" s="3"/>
      <c r="AC984" s="3"/>
    </row>
    <row r="985" spans="26:29" s="1" customFormat="1" ht="12.75" customHeight="1" x14ac:dyDescent="0.2">
      <c r="Z985" s="3"/>
      <c r="AA985" s="3"/>
      <c r="AB985" s="3"/>
      <c r="AC985" s="3"/>
    </row>
    <row r="986" spans="26:29" s="1" customFormat="1" ht="12.75" customHeight="1" x14ac:dyDescent="0.2">
      <c r="Z986" s="3"/>
      <c r="AA986" s="3"/>
      <c r="AB986" s="3"/>
      <c r="AC986" s="3"/>
    </row>
    <row r="987" spans="26:29" s="1" customFormat="1" ht="12.75" customHeight="1" x14ac:dyDescent="0.2">
      <c r="Z987" s="3"/>
      <c r="AA987" s="3"/>
      <c r="AB987" s="3"/>
      <c r="AC987" s="3"/>
    </row>
    <row r="988" spans="26:29" s="1" customFormat="1" ht="12.75" customHeight="1" x14ac:dyDescent="0.2">
      <c r="Z988" s="3"/>
      <c r="AA988" s="3"/>
      <c r="AB988" s="3"/>
      <c r="AC988" s="3"/>
    </row>
    <row r="989" spans="26:29" s="1" customFormat="1" ht="12.75" customHeight="1" x14ac:dyDescent="0.2">
      <c r="Z989" s="3"/>
      <c r="AA989" s="3"/>
      <c r="AB989" s="3"/>
      <c r="AC989" s="3"/>
    </row>
    <row r="990" spans="26:29" s="1" customFormat="1" ht="12.75" customHeight="1" x14ac:dyDescent="0.2">
      <c r="Z990" s="3"/>
      <c r="AA990" s="3"/>
      <c r="AB990" s="3"/>
      <c r="AC990" s="3"/>
    </row>
    <row r="991" spans="26:29" s="1" customFormat="1" ht="12.75" customHeight="1" x14ac:dyDescent="0.2">
      <c r="Z991" s="3"/>
      <c r="AA991" s="3"/>
      <c r="AB991" s="3"/>
      <c r="AC991" s="3"/>
    </row>
    <row r="992" spans="26:29" s="1" customFormat="1" ht="12.75" customHeight="1" x14ac:dyDescent="0.2">
      <c r="Z992" s="3"/>
      <c r="AA992" s="3"/>
      <c r="AB992" s="3"/>
      <c r="AC992" s="3"/>
    </row>
    <row r="993" spans="26:29" s="1" customFormat="1" ht="12.75" customHeight="1" x14ac:dyDescent="0.2">
      <c r="Z993" s="3"/>
      <c r="AA993" s="3"/>
      <c r="AB993" s="3"/>
      <c r="AC993" s="3"/>
    </row>
    <row r="994" spans="26:29" s="1" customFormat="1" ht="12.75" customHeight="1" x14ac:dyDescent="0.2">
      <c r="Z994" s="3"/>
      <c r="AA994" s="3"/>
      <c r="AB994" s="3"/>
      <c r="AC994" s="3"/>
    </row>
    <row r="995" spans="26:29" s="1" customFormat="1" ht="12.75" customHeight="1" x14ac:dyDescent="0.2">
      <c r="Z995" s="3"/>
      <c r="AA995" s="3"/>
      <c r="AB995" s="3"/>
      <c r="AC995" s="3"/>
    </row>
    <row r="996" spans="26:29" s="1" customFormat="1" ht="12.75" customHeight="1" x14ac:dyDescent="0.2">
      <c r="Z996" s="3"/>
      <c r="AA996" s="3"/>
      <c r="AB996" s="3"/>
      <c r="AC996" s="3"/>
    </row>
    <row r="997" spans="26:29" s="1" customFormat="1" ht="12.75" customHeight="1" x14ac:dyDescent="0.2">
      <c r="Z997" s="3"/>
      <c r="AA997" s="3"/>
      <c r="AB997" s="3"/>
      <c r="AC997" s="3"/>
    </row>
    <row r="998" spans="26:29" s="1" customFormat="1" ht="12.75" customHeight="1" x14ac:dyDescent="0.2">
      <c r="Z998" s="3"/>
      <c r="AA998" s="3"/>
      <c r="AB998" s="3"/>
      <c r="AC998" s="3"/>
    </row>
    <row r="999" spans="26:29" s="1" customFormat="1" ht="12.75" customHeight="1" x14ac:dyDescent="0.2">
      <c r="Z999" s="3"/>
      <c r="AA999" s="3"/>
      <c r="AB999" s="3"/>
      <c r="AC999" s="3"/>
    </row>
    <row r="1000" spans="26:29" s="1" customFormat="1" ht="12.75" customHeight="1" x14ac:dyDescent="0.2">
      <c r="Z1000" s="3"/>
      <c r="AA1000" s="3"/>
      <c r="AB1000" s="3"/>
      <c r="AC1000" s="3"/>
    </row>
    <row r="1001" spans="26:29" s="1" customFormat="1" ht="12.75" customHeight="1" x14ac:dyDescent="0.2">
      <c r="Z1001" s="3"/>
      <c r="AA1001" s="3"/>
      <c r="AB1001" s="3"/>
      <c r="AC1001" s="3"/>
    </row>
    <row r="1002" spans="26:29" s="1" customFormat="1" ht="12.75" customHeight="1" x14ac:dyDescent="0.2">
      <c r="Z1002" s="3"/>
      <c r="AA1002" s="3"/>
      <c r="AB1002" s="3"/>
      <c r="AC1002" s="3"/>
    </row>
    <row r="1003" spans="26:29" s="1" customFormat="1" ht="12.75" customHeight="1" x14ac:dyDescent="0.2">
      <c r="Z1003" s="3"/>
      <c r="AA1003" s="3"/>
      <c r="AB1003" s="3"/>
      <c r="AC1003" s="3"/>
    </row>
    <row r="1004" spans="26:29" s="1" customFormat="1" ht="12.75" customHeight="1" x14ac:dyDescent="0.2">
      <c r="Z1004" s="3"/>
      <c r="AA1004" s="3"/>
      <c r="AB1004" s="3"/>
      <c r="AC1004" s="3"/>
    </row>
    <row r="1005" spans="26:29" s="1" customFormat="1" ht="12.75" customHeight="1" x14ac:dyDescent="0.2">
      <c r="Z1005" s="3"/>
      <c r="AA1005" s="3"/>
      <c r="AB1005" s="3"/>
      <c r="AC1005" s="3"/>
    </row>
    <row r="1006" spans="26:29" s="1" customFormat="1" ht="12.75" customHeight="1" x14ac:dyDescent="0.2">
      <c r="Z1006" s="3"/>
      <c r="AA1006" s="3"/>
      <c r="AB1006" s="3"/>
      <c r="AC1006" s="3"/>
    </row>
    <row r="1007" spans="26:29" s="1" customFormat="1" ht="12.75" customHeight="1" x14ac:dyDescent="0.2">
      <c r="Z1007" s="3"/>
      <c r="AA1007" s="3"/>
      <c r="AB1007" s="3"/>
      <c r="AC1007" s="3"/>
    </row>
    <row r="1008" spans="26:29" s="1" customFormat="1" ht="12.75" customHeight="1" x14ac:dyDescent="0.2">
      <c r="Z1008" s="3"/>
      <c r="AA1008" s="3"/>
      <c r="AB1008" s="3"/>
      <c r="AC1008" s="3"/>
    </row>
    <row r="1009" spans="26:29" s="1" customFormat="1" ht="12.75" customHeight="1" x14ac:dyDescent="0.2">
      <c r="Z1009" s="3"/>
      <c r="AA1009" s="3"/>
      <c r="AB1009" s="3"/>
      <c r="AC1009" s="3"/>
    </row>
    <row r="1010" spans="26:29" s="1" customFormat="1" ht="12.75" customHeight="1" x14ac:dyDescent="0.2">
      <c r="Z1010" s="3"/>
      <c r="AA1010" s="3"/>
      <c r="AB1010" s="3"/>
      <c r="AC1010" s="3"/>
    </row>
    <row r="1011" spans="26:29" s="1" customFormat="1" ht="12.75" customHeight="1" x14ac:dyDescent="0.2">
      <c r="Z1011" s="3"/>
      <c r="AA1011" s="3"/>
      <c r="AB1011" s="3"/>
      <c r="AC1011" s="3"/>
    </row>
    <row r="1012" spans="26:29" s="1" customFormat="1" ht="12.75" customHeight="1" x14ac:dyDescent="0.2">
      <c r="Z1012" s="3"/>
      <c r="AA1012" s="3"/>
      <c r="AB1012" s="3"/>
      <c r="AC1012" s="3"/>
    </row>
    <row r="1013" spans="26:29" s="1" customFormat="1" ht="12.75" customHeight="1" x14ac:dyDescent="0.2">
      <c r="Z1013" s="3"/>
      <c r="AA1013" s="3"/>
      <c r="AB1013" s="3"/>
      <c r="AC1013" s="3"/>
    </row>
    <row r="1014" spans="26:29" s="1" customFormat="1" ht="12.75" customHeight="1" x14ac:dyDescent="0.2">
      <c r="Z1014" s="3"/>
      <c r="AA1014" s="3"/>
      <c r="AB1014" s="3"/>
      <c r="AC1014" s="3"/>
    </row>
    <row r="1015" spans="26:29" s="1" customFormat="1" ht="12.75" customHeight="1" x14ac:dyDescent="0.2">
      <c r="Z1015" s="3"/>
      <c r="AA1015" s="3"/>
      <c r="AB1015" s="3"/>
      <c r="AC1015" s="3"/>
    </row>
    <row r="1016" spans="26:29" s="1" customFormat="1" ht="12.75" customHeight="1" x14ac:dyDescent="0.2">
      <c r="Z1016" s="3"/>
      <c r="AA1016" s="3"/>
      <c r="AB1016" s="3"/>
      <c r="AC1016" s="3"/>
    </row>
    <row r="1017" spans="26:29" s="1" customFormat="1" ht="12.75" customHeight="1" x14ac:dyDescent="0.2">
      <c r="Z1017" s="3"/>
      <c r="AA1017" s="3"/>
      <c r="AB1017" s="3"/>
      <c r="AC1017" s="3"/>
    </row>
    <row r="1018" spans="26:29" s="1" customFormat="1" ht="12.75" customHeight="1" x14ac:dyDescent="0.2">
      <c r="Z1018" s="3"/>
      <c r="AA1018" s="3"/>
      <c r="AB1018" s="3"/>
      <c r="AC1018" s="3"/>
    </row>
    <row r="1019" spans="26:29" s="1" customFormat="1" ht="12.75" customHeight="1" x14ac:dyDescent="0.2">
      <c r="Z1019" s="3"/>
      <c r="AA1019" s="3"/>
      <c r="AB1019" s="3"/>
      <c r="AC1019" s="3"/>
    </row>
    <row r="1020" spans="26:29" s="1" customFormat="1" ht="12.75" customHeight="1" x14ac:dyDescent="0.2">
      <c r="Z1020" s="3"/>
      <c r="AA1020" s="3"/>
      <c r="AB1020" s="3"/>
      <c r="AC1020" s="3"/>
    </row>
    <row r="1021" spans="26:29" s="1" customFormat="1" ht="12.75" customHeight="1" x14ac:dyDescent="0.2">
      <c r="Z1021" s="3"/>
      <c r="AA1021" s="3"/>
      <c r="AB1021" s="3"/>
      <c r="AC1021" s="3"/>
    </row>
    <row r="1022" spans="26:29" s="1" customFormat="1" ht="12.75" customHeight="1" x14ac:dyDescent="0.2">
      <c r="Z1022" s="3"/>
      <c r="AA1022" s="3"/>
      <c r="AB1022" s="3"/>
      <c r="AC1022" s="3"/>
    </row>
    <row r="1023" spans="26:29" s="1" customFormat="1" ht="12.75" customHeight="1" x14ac:dyDescent="0.2">
      <c r="Z1023" s="3"/>
      <c r="AA1023" s="3"/>
      <c r="AB1023" s="3"/>
      <c r="AC1023" s="3"/>
    </row>
    <row r="1024" spans="26:29" s="1" customFormat="1" ht="12.75" customHeight="1" x14ac:dyDescent="0.2">
      <c r="Z1024" s="3"/>
      <c r="AA1024" s="3"/>
      <c r="AB1024" s="3"/>
      <c r="AC1024" s="3"/>
    </row>
    <row r="1025" spans="26:29" s="1" customFormat="1" ht="12.75" customHeight="1" x14ac:dyDescent="0.2">
      <c r="Z1025" s="3"/>
      <c r="AA1025" s="3"/>
      <c r="AB1025" s="3"/>
      <c r="AC1025" s="3"/>
    </row>
    <row r="1026" spans="26:29" s="1" customFormat="1" ht="12.75" customHeight="1" x14ac:dyDescent="0.2">
      <c r="Z1026" s="3"/>
      <c r="AA1026" s="3"/>
      <c r="AB1026" s="3"/>
      <c r="AC1026" s="3"/>
    </row>
    <row r="1027" spans="26:29" s="1" customFormat="1" ht="12.75" customHeight="1" x14ac:dyDescent="0.2">
      <c r="Z1027" s="3"/>
      <c r="AA1027" s="3"/>
      <c r="AB1027" s="3"/>
      <c r="AC1027" s="3"/>
    </row>
    <row r="1028" spans="26:29" s="1" customFormat="1" ht="12.75" customHeight="1" x14ac:dyDescent="0.2">
      <c r="Z1028" s="3"/>
      <c r="AA1028" s="3"/>
      <c r="AB1028" s="3"/>
      <c r="AC1028" s="3"/>
    </row>
    <row r="1029" spans="26:29" s="1" customFormat="1" ht="12.75" customHeight="1" x14ac:dyDescent="0.2">
      <c r="Z1029" s="3"/>
      <c r="AA1029" s="3"/>
      <c r="AB1029" s="3"/>
      <c r="AC1029" s="3"/>
    </row>
    <row r="1030" spans="26:29" s="1" customFormat="1" ht="12.75" customHeight="1" x14ac:dyDescent="0.2">
      <c r="Z1030" s="3"/>
      <c r="AA1030" s="3"/>
      <c r="AB1030" s="3"/>
      <c r="AC1030" s="3"/>
    </row>
    <row r="1031" spans="26:29" s="1" customFormat="1" ht="12.75" customHeight="1" x14ac:dyDescent="0.2">
      <c r="Z1031" s="3"/>
      <c r="AA1031" s="3"/>
      <c r="AB1031" s="3"/>
      <c r="AC1031" s="3"/>
    </row>
    <row r="1032" spans="26:29" s="1" customFormat="1" ht="12.75" customHeight="1" x14ac:dyDescent="0.2">
      <c r="Z1032" s="3"/>
      <c r="AA1032" s="3"/>
      <c r="AB1032" s="3"/>
      <c r="AC1032" s="3"/>
    </row>
    <row r="1033" spans="26:29" s="1" customFormat="1" ht="12.75" customHeight="1" x14ac:dyDescent="0.2">
      <c r="Z1033" s="3"/>
      <c r="AA1033" s="3"/>
      <c r="AB1033" s="3"/>
      <c r="AC1033" s="3"/>
    </row>
    <row r="1034" spans="26:29" s="1" customFormat="1" ht="12.75" customHeight="1" x14ac:dyDescent="0.2">
      <c r="Z1034" s="3"/>
      <c r="AA1034" s="3"/>
      <c r="AB1034" s="3"/>
      <c r="AC1034" s="3"/>
    </row>
    <row r="1035" spans="26:29" s="1" customFormat="1" ht="12.75" customHeight="1" x14ac:dyDescent="0.2">
      <c r="Z1035" s="3"/>
      <c r="AA1035" s="3"/>
      <c r="AB1035" s="3"/>
      <c r="AC1035" s="3"/>
    </row>
    <row r="1036" spans="26:29" s="1" customFormat="1" ht="12.75" customHeight="1" x14ac:dyDescent="0.2">
      <c r="Z1036" s="3"/>
      <c r="AA1036" s="3"/>
      <c r="AB1036" s="3"/>
      <c r="AC1036" s="3"/>
    </row>
    <row r="1037" spans="26:29" s="1" customFormat="1" ht="12.75" customHeight="1" x14ac:dyDescent="0.2">
      <c r="Z1037" s="3"/>
      <c r="AA1037" s="3"/>
      <c r="AB1037" s="3"/>
      <c r="AC1037" s="3"/>
    </row>
    <row r="1038" spans="26:29" s="1" customFormat="1" ht="12.75" customHeight="1" x14ac:dyDescent="0.2">
      <c r="Z1038" s="3"/>
      <c r="AA1038" s="3"/>
      <c r="AB1038" s="3"/>
      <c r="AC1038" s="3"/>
    </row>
    <row r="1039" spans="26:29" s="1" customFormat="1" ht="12.75" customHeight="1" x14ac:dyDescent="0.2">
      <c r="Z1039" s="3"/>
      <c r="AA1039" s="3"/>
      <c r="AB1039" s="3"/>
      <c r="AC1039" s="3"/>
    </row>
    <row r="1040" spans="26:29" s="1" customFormat="1" ht="12.75" customHeight="1" x14ac:dyDescent="0.2">
      <c r="Z1040" s="3"/>
      <c r="AA1040" s="3"/>
      <c r="AB1040" s="3"/>
      <c r="AC1040" s="3"/>
    </row>
    <row r="1041" spans="26:29" s="1" customFormat="1" ht="12.75" customHeight="1" x14ac:dyDescent="0.2">
      <c r="Z1041" s="3"/>
      <c r="AA1041" s="3"/>
      <c r="AB1041" s="3"/>
      <c r="AC1041" s="3"/>
    </row>
    <row r="1042" spans="26:29" s="1" customFormat="1" ht="12.75" customHeight="1" x14ac:dyDescent="0.2">
      <c r="Z1042" s="3"/>
      <c r="AA1042" s="3"/>
      <c r="AB1042" s="3"/>
      <c r="AC1042" s="3"/>
    </row>
    <row r="1043" spans="26:29" s="1" customFormat="1" ht="12.75" customHeight="1" x14ac:dyDescent="0.2">
      <c r="Z1043" s="3"/>
      <c r="AA1043" s="3"/>
      <c r="AB1043" s="3"/>
      <c r="AC1043" s="3"/>
    </row>
    <row r="1044" spans="26:29" s="1" customFormat="1" ht="12.75" customHeight="1" x14ac:dyDescent="0.2">
      <c r="Z1044" s="3"/>
      <c r="AA1044" s="3"/>
      <c r="AB1044" s="3"/>
      <c r="AC1044" s="3"/>
    </row>
    <row r="1045" spans="26:29" s="1" customFormat="1" ht="12.75" customHeight="1" x14ac:dyDescent="0.2">
      <c r="Z1045" s="3"/>
      <c r="AA1045" s="3"/>
      <c r="AB1045" s="3"/>
      <c r="AC1045" s="3"/>
    </row>
    <row r="1046" spans="26:29" s="1" customFormat="1" ht="12.75" customHeight="1" x14ac:dyDescent="0.2">
      <c r="Z1046" s="3"/>
      <c r="AA1046" s="3"/>
      <c r="AB1046" s="3"/>
      <c r="AC1046" s="3"/>
    </row>
    <row r="1047" spans="26:29" s="1" customFormat="1" ht="12.75" customHeight="1" x14ac:dyDescent="0.2">
      <c r="Z1047" s="3"/>
      <c r="AA1047" s="3"/>
      <c r="AB1047" s="3"/>
      <c r="AC1047" s="3"/>
    </row>
    <row r="1048" spans="26:29" s="1" customFormat="1" ht="12.75" customHeight="1" x14ac:dyDescent="0.2">
      <c r="Z1048" s="3"/>
      <c r="AA1048" s="3"/>
      <c r="AB1048" s="3"/>
      <c r="AC1048" s="3"/>
    </row>
    <row r="1049" spans="26:29" s="1" customFormat="1" ht="12.75" customHeight="1" x14ac:dyDescent="0.2">
      <c r="Z1049" s="3"/>
      <c r="AA1049" s="3"/>
      <c r="AB1049" s="3"/>
      <c r="AC1049" s="3"/>
    </row>
    <row r="1050" spans="26:29" s="1" customFormat="1" ht="12.75" customHeight="1" x14ac:dyDescent="0.2">
      <c r="Z1050" s="3"/>
      <c r="AA1050" s="3"/>
      <c r="AB1050" s="3"/>
      <c r="AC1050" s="3"/>
    </row>
    <row r="1051" spans="26:29" s="1" customFormat="1" ht="12.75" customHeight="1" x14ac:dyDescent="0.2">
      <c r="Z1051" s="3"/>
      <c r="AA1051" s="3"/>
      <c r="AB1051" s="3"/>
      <c r="AC1051" s="3"/>
    </row>
    <row r="1052" spans="26:29" s="1" customFormat="1" ht="12.75" customHeight="1" x14ac:dyDescent="0.2">
      <c r="Z1052" s="3"/>
      <c r="AA1052" s="3"/>
      <c r="AB1052" s="3"/>
      <c r="AC1052" s="3"/>
    </row>
    <row r="1053" spans="26:29" s="1" customFormat="1" ht="12.75" customHeight="1" x14ac:dyDescent="0.2">
      <c r="Z1053" s="3"/>
      <c r="AA1053" s="3"/>
      <c r="AB1053" s="3"/>
      <c r="AC1053" s="3"/>
    </row>
    <row r="1054" spans="26:29" s="1" customFormat="1" ht="12.75" customHeight="1" x14ac:dyDescent="0.2">
      <c r="Z1054" s="3"/>
      <c r="AA1054" s="3"/>
      <c r="AB1054" s="3"/>
      <c r="AC1054" s="3"/>
    </row>
    <row r="1055" spans="26:29" s="1" customFormat="1" ht="12.75" customHeight="1" x14ac:dyDescent="0.2">
      <c r="Z1055" s="3"/>
      <c r="AA1055" s="3"/>
      <c r="AB1055" s="3"/>
      <c r="AC1055" s="3"/>
    </row>
    <row r="1056" spans="26:29" s="1" customFormat="1" ht="12.75" customHeight="1" x14ac:dyDescent="0.2">
      <c r="Z1056" s="3"/>
      <c r="AA1056" s="3"/>
      <c r="AB1056" s="3"/>
      <c r="AC1056" s="3"/>
    </row>
    <row r="1057" spans="26:29" s="1" customFormat="1" ht="12.75" customHeight="1" x14ac:dyDescent="0.2">
      <c r="Z1057" s="3"/>
      <c r="AA1057" s="3"/>
      <c r="AB1057" s="3"/>
      <c r="AC1057" s="3"/>
    </row>
    <row r="1058" spans="26:29" s="1" customFormat="1" ht="12.75" customHeight="1" x14ac:dyDescent="0.2">
      <c r="Z1058" s="3"/>
      <c r="AA1058" s="3"/>
      <c r="AB1058" s="3"/>
      <c r="AC1058" s="3"/>
    </row>
    <row r="1059" spans="26:29" s="1" customFormat="1" ht="12.75" customHeight="1" x14ac:dyDescent="0.2">
      <c r="Z1059" s="3"/>
      <c r="AA1059" s="3"/>
      <c r="AB1059" s="3"/>
      <c r="AC1059" s="3"/>
    </row>
    <row r="1060" spans="26:29" s="1" customFormat="1" ht="12.75" customHeight="1" x14ac:dyDescent="0.2">
      <c r="Z1060" s="3"/>
      <c r="AA1060" s="3"/>
      <c r="AB1060" s="3"/>
      <c r="AC1060" s="3"/>
    </row>
    <row r="1061" spans="26:29" s="1" customFormat="1" ht="12.75" customHeight="1" x14ac:dyDescent="0.2">
      <c r="Z1061" s="3"/>
      <c r="AA1061" s="3"/>
      <c r="AB1061" s="3"/>
      <c r="AC1061" s="3"/>
    </row>
    <row r="1062" spans="26:29" s="1" customFormat="1" ht="12.75" customHeight="1" x14ac:dyDescent="0.2">
      <c r="Z1062" s="3"/>
      <c r="AA1062" s="3"/>
      <c r="AB1062" s="3"/>
      <c r="AC1062" s="3"/>
    </row>
    <row r="1063" spans="26:29" s="1" customFormat="1" ht="12.75" customHeight="1" x14ac:dyDescent="0.2">
      <c r="Z1063" s="3"/>
      <c r="AA1063" s="3"/>
      <c r="AB1063" s="3"/>
      <c r="AC1063" s="3"/>
    </row>
    <row r="1064" spans="26:29" s="1" customFormat="1" ht="12.75" customHeight="1" x14ac:dyDescent="0.2">
      <c r="Z1064" s="3"/>
      <c r="AA1064" s="3"/>
      <c r="AB1064" s="3"/>
      <c r="AC1064" s="3"/>
    </row>
    <row r="1065" spans="26:29" s="1" customFormat="1" ht="12.75" customHeight="1" x14ac:dyDescent="0.2">
      <c r="Z1065" s="3"/>
      <c r="AA1065" s="3"/>
      <c r="AB1065" s="3"/>
      <c r="AC1065" s="3"/>
    </row>
    <row r="1066" spans="26:29" s="1" customFormat="1" ht="12.75" customHeight="1" x14ac:dyDescent="0.2">
      <c r="Z1066" s="3"/>
      <c r="AA1066" s="3"/>
      <c r="AB1066" s="3"/>
      <c r="AC1066" s="3"/>
    </row>
    <row r="1067" spans="26:29" s="1" customFormat="1" ht="12.75" customHeight="1" x14ac:dyDescent="0.2">
      <c r="Z1067" s="3"/>
      <c r="AA1067" s="3"/>
      <c r="AB1067" s="3"/>
      <c r="AC1067" s="3"/>
    </row>
    <row r="1068" spans="26:29" s="1" customFormat="1" ht="12.75" customHeight="1" x14ac:dyDescent="0.2">
      <c r="Z1068" s="3"/>
      <c r="AA1068" s="3"/>
      <c r="AB1068" s="3"/>
      <c r="AC1068" s="3"/>
    </row>
    <row r="1069" spans="26:29" s="1" customFormat="1" ht="12.75" customHeight="1" x14ac:dyDescent="0.2">
      <c r="Z1069" s="3"/>
      <c r="AA1069" s="3"/>
      <c r="AB1069" s="3"/>
      <c r="AC1069" s="3"/>
    </row>
    <row r="1070" spans="26:29" s="1" customFormat="1" ht="12.75" customHeight="1" x14ac:dyDescent="0.2">
      <c r="Z1070" s="3"/>
      <c r="AA1070" s="3"/>
      <c r="AB1070" s="3"/>
      <c r="AC1070" s="3"/>
    </row>
    <row r="1071" spans="26:29" s="1" customFormat="1" ht="12.75" customHeight="1" x14ac:dyDescent="0.2">
      <c r="Z1071" s="3"/>
      <c r="AA1071" s="3"/>
      <c r="AB1071" s="3"/>
      <c r="AC1071" s="3"/>
    </row>
    <row r="1072" spans="26:29" s="1" customFormat="1" ht="12.75" customHeight="1" x14ac:dyDescent="0.2">
      <c r="Z1072" s="3"/>
      <c r="AA1072" s="3"/>
      <c r="AB1072" s="3"/>
      <c r="AC1072" s="3"/>
    </row>
    <row r="1073" spans="26:29" s="1" customFormat="1" ht="12.75" customHeight="1" x14ac:dyDescent="0.2">
      <c r="Z1073" s="3"/>
      <c r="AA1073" s="3"/>
      <c r="AB1073" s="3"/>
      <c r="AC1073" s="3"/>
    </row>
    <row r="1074" spans="26:29" s="1" customFormat="1" ht="12.75" customHeight="1" x14ac:dyDescent="0.2">
      <c r="Z1074" s="3"/>
      <c r="AA1074" s="3"/>
      <c r="AB1074" s="3"/>
      <c r="AC1074" s="3"/>
    </row>
    <row r="1075" spans="26:29" s="1" customFormat="1" ht="12.75" customHeight="1" x14ac:dyDescent="0.2">
      <c r="Z1075" s="3"/>
      <c r="AA1075" s="3"/>
      <c r="AB1075" s="3"/>
      <c r="AC1075" s="3"/>
    </row>
    <row r="1076" spans="26:29" s="1" customFormat="1" ht="12.75" customHeight="1" x14ac:dyDescent="0.2">
      <c r="Z1076" s="3"/>
      <c r="AA1076" s="3"/>
      <c r="AB1076" s="3"/>
      <c r="AC1076" s="3"/>
    </row>
    <row r="1077" spans="26:29" s="1" customFormat="1" ht="12.75" customHeight="1" x14ac:dyDescent="0.2">
      <c r="Z1077" s="3"/>
      <c r="AA1077" s="3"/>
      <c r="AB1077" s="3"/>
      <c r="AC1077" s="3"/>
    </row>
    <row r="1078" spans="26:29" s="1" customFormat="1" ht="12.75" customHeight="1" x14ac:dyDescent="0.2">
      <c r="Z1078" s="3"/>
      <c r="AA1078" s="3"/>
      <c r="AB1078" s="3"/>
      <c r="AC1078" s="3"/>
    </row>
    <row r="1079" spans="26:29" s="1" customFormat="1" ht="12.75" customHeight="1" x14ac:dyDescent="0.2">
      <c r="Z1079" s="3"/>
      <c r="AA1079" s="3"/>
      <c r="AB1079" s="3"/>
      <c r="AC1079" s="3"/>
    </row>
    <row r="1080" spans="26:29" s="1" customFormat="1" ht="12.75" customHeight="1" x14ac:dyDescent="0.2">
      <c r="Z1080" s="3"/>
      <c r="AA1080" s="3"/>
      <c r="AB1080" s="3"/>
      <c r="AC1080" s="3"/>
    </row>
    <row r="1081" spans="26:29" s="1" customFormat="1" ht="12.75" customHeight="1" x14ac:dyDescent="0.2">
      <c r="Z1081" s="3"/>
      <c r="AA1081" s="3"/>
      <c r="AB1081" s="3"/>
      <c r="AC1081" s="3"/>
    </row>
    <row r="1082" spans="26:29" s="1" customFormat="1" ht="12.75" customHeight="1" x14ac:dyDescent="0.2">
      <c r="Z1082" s="3"/>
      <c r="AA1082" s="3"/>
      <c r="AB1082" s="3"/>
      <c r="AC1082" s="3"/>
    </row>
    <row r="1083" spans="26:29" s="1" customFormat="1" ht="12.75" customHeight="1" x14ac:dyDescent="0.2">
      <c r="Z1083" s="3"/>
      <c r="AA1083" s="3"/>
      <c r="AB1083" s="3"/>
      <c r="AC1083" s="3"/>
    </row>
    <row r="1084" spans="26:29" s="1" customFormat="1" ht="12.75" customHeight="1" x14ac:dyDescent="0.2">
      <c r="Z1084" s="3"/>
      <c r="AA1084" s="3"/>
      <c r="AB1084" s="3"/>
      <c r="AC1084" s="3"/>
    </row>
    <row r="1085" spans="26:29" s="1" customFormat="1" ht="12.75" customHeight="1" x14ac:dyDescent="0.2">
      <c r="Z1085" s="3"/>
      <c r="AA1085" s="3"/>
      <c r="AB1085" s="3"/>
      <c r="AC1085" s="3"/>
    </row>
    <row r="1086" spans="26:29" s="1" customFormat="1" ht="12.75" customHeight="1" x14ac:dyDescent="0.2">
      <c r="Z1086" s="3"/>
      <c r="AA1086" s="3"/>
      <c r="AB1086" s="3"/>
      <c r="AC1086" s="3"/>
    </row>
    <row r="1087" spans="26:29" s="1" customFormat="1" ht="12.75" customHeight="1" x14ac:dyDescent="0.2">
      <c r="Z1087" s="3"/>
      <c r="AA1087" s="3"/>
      <c r="AB1087" s="3"/>
      <c r="AC1087" s="3"/>
    </row>
    <row r="1088" spans="26:29" s="1" customFormat="1" ht="12.75" customHeight="1" x14ac:dyDescent="0.2">
      <c r="Z1088" s="3"/>
      <c r="AA1088" s="3"/>
      <c r="AB1088" s="3"/>
      <c r="AC1088" s="3"/>
    </row>
    <row r="1089" spans="26:29" s="1" customFormat="1" ht="12.75" customHeight="1" x14ac:dyDescent="0.2">
      <c r="Z1089" s="3"/>
      <c r="AA1089" s="3"/>
      <c r="AB1089" s="3"/>
      <c r="AC1089" s="3"/>
    </row>
    <row r="1090" spans="26:29" s="1" customFormat="1" ht="12.75" customHeight="1" x14ac:dyDescent="0.2">
      <c r="Z1090" s="3"/>
      <c r="AA1090" s="3"/>
      <c r="AB1090" s="3"/>
      <c r="AC1090" s="3"/>
    </row>
    <row r="1091" spans="26:29" s="1" customFormat="1" ht="12.75" customHeight="1" x14ac:dyDescent="0.2">
      <c r="Z1091" s="3"/>
      <c r="AA1091" s="3"/>
      <c r="AB1091" s="3"/>
      <c r="AC1091" s="3"/>
    </row>
    <row r="1092" spans="26:29" s="1" customFormat="1" ht="12.75" customHeight="1" x14ac:dyDescent="0.2">
      <c r="Z1092" s="3"/>
      <c r="AA1092" s="3"/>
      <c r="AB1092" s="3"/>
      <c r="AC1092" s="3"/>
    </row>
    <row r="1093" spans="26:29" s="1" customFormat="1" ht="12.75" customHeight="1" x14ac:dyDescent="0.2">
      <c r="Z1093" s="3"/>
      <c r="AA1093" s="3"/>
      <c r="AB1093" s="3"/>
      <c r="AC1093" s="3"/>
    </row>
    <row r="1094" spans="26:29" s="1" customFormat="1" ht="12.75" customHeight="1" x14ac:dyDescent="0.2">
      <c r="Z1094" s="3"/>
      <c r="AA1094" s="3"/>
      <c r="AB1094" s="3"/>
      <c r="AC1094" s="3"/>
    </row>
    <row r="1095" spans="26:29" s="1" customFormat="1" ht="12.75" customHeight="1" x14ac:dyDescent="0.2">
      <c r="Z1095" s="3"/>
      <c r="AA1095" s="3"/>
      <c r="AB1095" s="3"/>
      <c r="AC1095" s="3"/>
    </row>
    <row r="1096" spans="26:29" s="1" customFormat="1" ht="12.75" customHeight="1" x14ac:dyDescent="0.2">
      <c r="Z1096" s="3"/>
      <c r="AA1096" s="3"/>
      <c r="AB1096" s="3"/>
      <c r="AC1096" s="3"/>
    </row>
    <row r="1097" spans="26:29" s="1" customFormat="1" ht="12.75" customHeight="1" x14ac:dyDescent="0.2">
      <c r="Z1097" s="3"/>
      <c r="AA1097" s="3"/>
      <c r="AB1097" s="3"/>
      <c r="AC1097" s="3"/>
    </row>
    <row r="1098" spans="26:29" s="1" customFormat="1" ht="12.75" customHeight="1" x14ac:dyDescent="0.2">
      <c r="Z1098" s="3"/>
      <c r="AA1098" s="3"/>
      <c r="AB1098" s="3"/>
      <c r="AC1098" s="3"/>
    </row>
    <row r="1099" spans="26:29" s="1" customFormat="1" ht="12.75" customHeight="1" x14ac:dyDescent="0.2">
      <c r="Z1099" s="3"/>
      <c r="AA1099" s="3"/>
      <c r="AB1099" s="3"/>
      <c r="AC1099" s="3"/>
    </row>
    <row r="1100" spans="26:29" s="1" customFormat="1" ht="12.75" customHeight="1" x14ac:dyDescent="0.2">
      <c r="Z1100" s="3"/>
      <c r="AA1100" s="3"/>
      <c r="AB1100" s="3"/>
      <c r="AC1100" s="3"/>
    </row>
    <row r="1101" spans="26:29" s="1" customFormat="1" ht="12.75" customHeight="1" x14ac:dyDescent="0.2">
      <c r="Z1101" s="3"/>
      <c r="AA1101" s="3"/>
      <c r="AB1101" s="3"/>
      <c r="AC1101" s="3"/>
    </row>
    <row r="1102" spans="26:29" s="1" customFormat="1" ht="12.75" customHeight="1" x14ac:dyDescent="0.2">
      <c r="Z1102" s="3"/>
      <c r="AA1102" s="3"/>
      <c r="AB1102" s="3"/>
      <c r="AC1102" s="3"/>
    </row>
    <row r="1103" spans="26:29" s="1" customFormat="1" ht="12.75" customHeight="1" x14ac:dyDescent="0.2">
      <c r="Z1103" s="3"/>
      <c r="AA1103" s="3"/>
      <c r="AB1103" s="3"/>
      <c r="AC1103" s="3"/>
    </row>
    <row r="1104" spans="26:29" s="1" customFormat="1" ht="12.75" customHeight="1" x14ac:dyDescent="0.2">
      <c r="Z1104" s="3"/>
      <c r="AA1104" s="3"/>
      <c r="AB1104" s="3"/>
      <c r="AC1104" s="3"/>
    </row>
    <row r="1105" spans="26:29" s="1" customFormat="1" ht="12.75" customHeight="1" x14ac:dyDescent="0.2">
      <c r="Z1105" s="3"/>
      <c r="AA1105" s="3"/>
      <c r="AB1105" s="3"/>
      <c r="AC1105" s="3"/>
    </row>
    <row r="1106" spans="26:29" s="1" customFormat="1" ht="12.75" customHeight="1" x14ac:dyDescent="0.2">
      <c r="Z1106" s="3"/>
      <c r="AA1106" s="3"/>
      <c r="AB1106" s="3"/>
      <c r="AC1106" s="3"/>
    </row>
    <row r="1107" spans="26:29" s="1" customFormat="1" ht="12.75" customHeight="1" x14ac:dyDescent="0.2">
      <c r="Z1107" s="3"/>
      <c r="AA1107" s="3"/>
      <c r="AB1107" s="3"/>
      <c r="AC1107" s="3"/>
    </row>
    <row r="1108" spans="26:29" s="1" customFormat="1" ht="12.75" customHeight="1" x14ac:dyDescent="0.2">
      <c r="Z1108" s="3"/>
      <c r="AA1108" s="3"/>
      <c r="AB1108" s="3"/>
      <c r="AC1108" s="3"/>
    </row>
    <row r="1109" spans="26:29" s="1" customFormat="1" ht="12.75" customHeight="1" x14ac:dyDescent="0.2">
      <c r="Z1109" s="3"/>
      <c r="AA1109" s="3"/>
      <c r="AB1109" s="3"/>
      <c r="AC1109" s="3"/>
    </row>
    <row r="1110" spans="26:29" s="1" customFormat="1" ht="12.75" customHeight="1" x14ac:dyDescent="0.2">
      <c r="Z1110" s="3"/>
      <c r="AA1110" s="3"/>
      <c r="AB1110" s="3"/>
      <c r="AC1110" s="3"/>
    </row>
    <row r="1111" spans="26:29" s="1" customFormat="1" ht="12.75" customHeight="1" x14ac:dyDescent="0.2">
      <c r="Z1111" s="3"/>
      <c r="AA1111" s="3"/>
      <c r="AB1111" s="3"/>
      <c r="AC1111" s="3"/>
    </row>
    <row r="1112" spans="26:29" s="1" customFormat="1" ht="12.75" customHeight="1" x14ac:dyDescent="0.2">
      <c r="Z1112" s="3"/>
      <c r="AA1112" s="3"/>
      <c r="AB1112" s="3"/>
      <c r="AC1112" s="3"/>
    </row>
    <row r="1113" spans="26:29" s="1" customFormat="1" ht="12.75" customHeight="1" x14ac:dyDescent="0.2">
      <c r="Z1113" s="3"/>
      <c r="AA1113" s="3"/>
      <c r="AB1113" s="3"/>
      <c r="AC1113" s="3"/>
    </row>
    <row r="1114" spans="26:29" s="1" customFormat="1" ht="12.75" customHeight="1" x14ac:dyDescent="0.2">
      <c r="Z1114" s="3"/>
      <c r="AA1114" s="3"/>
      <c r="AB1114" s="3"/>
      <c r="AC1114" s="3"/>
    </row>
    <row r="1115" spans="26:29" s="1" customFormat="1" ht="12.75" customHeight="1" x14ac:dyDescent="0.2">
      <c r="Z1115" s="3"/>
      <c r="AA1115" s="3"/>
      <c r="AB1115" s="3"/>
      <c r="AC1115" s="3"/>
    </row>
    <row r="1116" spans="26:29" s="1" customFormat="1" ht="12.75" customHeight="1" x14ac:dyDescent="0.2">
      <c r="Z1116" s="3"/>
      <c r="AA1116" s="3"/>
      <c r="AB1116" s="3"/>
      <c r="AC1116" s="3"/>
    </row>
    <row r="1117" spans="26:29" s="1" customFormat="1" ht="12.75" customHeight="1" x14ac:dyDescent="0.2">
      <c r="Z1117" s="3"/>
      <c r="AA1117" s="3"/>
      <c r="AB1117" s="3"/>
      <c r="AC1117" s="3"/>
    </row>
    <row r="1118" spans="26:29" s="1" customFormat="1" ht="12.75" customHeight="1" x14ac:dyDescent="0.2">
      <c r="Z1118" s="3"/>
      <c r="AA1118" s="3"/>
      <c r="AB1118" s="3"/>
      <c r="AC1118" s="3"/>
    </row>
    <row r="1119" spans="26:29" s="1" customFormat="1" ht="12.75" customHeight="1" x14ac:dyDescent="0.2">
      <c r="Z1119" s="3"/>
      <c r="AA1119" s="3"/>
      <c r="AB1119" s="3"/>
      <c r="AC1119" s="3"/>
    </row>
    <row r="1120" spans="26:29" s="1" customFormat="1" ht="12.75" customHeight="1" x14ac:dyDescent="0.2">
      <c r="Z1120" s="3"/>
      <c r="AA1120" s="3"/>
      <c r="AB1120" s="3"/>
      <c r="AC1120" s="3"/>
    </row>
    <row r="1121" spans="26:29" s="1" customFormat="1" ht="12.75" customHeight="1" x14ac:dyDescent="0.2">
      <c r="Z1121" s="3"/>
      <c r="AA1121" s="3"/>
      <c r="AB1121" s="3"/>
      <c r="AC1121" s="3"/>
    </row>
    <row r="1122" spans="26:29" s="1" customFormat="1" ht="12.75" customHeight="1" x14ac:dyDescent="0.2">
      <c r="Z1122" s="3"/>
      <c r="AA1122" s="3"/>
      <c r="AB1122" s="3"/>
      <c r="AC1122" s="3"/>
    </row>
    <row r="1123" spans="26:29" s="1" customFormat="1" ht="12.75" customHeight="1" x14ac:dyDescent="0.2">
      <c r="Z1123" s="3"/>
      <c r="AA1123" s="3"/>
      <c r="AB1123" s="3"/>
      <c r="AC1123" s="3"/>
    </row>
    <row r="1124" spans="26:29" s="1" customFormat="1" ht="12.75" customHeight="1" x14ac:dyDescent="0.2">
      <c r="Z1124" s="3"/>
      <c r="AA1124" s="3"/>
      <c r="AB1124" s="3"/>
      <c r="AC1124" s="3"/>
    </row>
    <row r="1125" spans="26:29" s="1" customFormat="1" ht="12.75" customHeight="1" x14ac:dyDescent="0.2">
      <c r="Z1125" s="3"/>
      <c r="AA1125" s="3"/>
      <c r="AB1125" s="3"/>
      <c r="AC1125" s="3"/>
    </row>
    <row r="1126" spans="26:29" s="1" customFormat="1" ht="12.75" customHeight="1" x14ac:dyDescent="0.2">
      <c r="Z1126" s="3"/>
      <c r="AA1126" s="3"/>
      <c r="AB1126" s="3"/>
      <c r="AC1126" s="3"/>
    </row>
    <row r="1127" spans="26:29" s="1" customFormat="1" ht="12.75" customHeight="1" x14ac:dyDescent="0.2">
      <c r="Z1127" s="3"/>
      <c r="AA1127" s="3"/>
      <c r="AB1127" s="3"/>
      <c r="AC1127" s="3"/>
    </row>
    <row r="1128" spans="26:29" s="1" customFormat="1" ht="12.75" customHeight="1" x14ac:dyDescent="0.2">
      <c r="Z1128" s="3"/>
      <c r="AA1128" s="3"/>
      <c r="AB1128" s="3"/>
      <c r="AC1128" s="3"/>
    </row>
    <row r="1129" spans="26:29" s="1" customFormat="1" ht="12.75" customHeight="1" x14ac:dyDescent="0.2">
      <c r="Z1129" s="3"/>
      <c r="AA1129" s="3"/>
      <c r="AB1129" s="3"/>
      <c r="AC1129" s="3"/>
    </row>
    <row r="1130" spans="26:29" s="1" customFormat="1" ht="12.75" customHeight="1" x14ac:dyDescent="0.2">
      <c r="Z1130" s="3"/>
      <c r="AA1130" s="3"/>
      <c r="AB1130" s="3"/>
      <c r="AC1130" s="3"/>
    </row>
    <row r="1131" spans="26:29" s="1" customFormat="1" ht="12.75" customHeight="1" x14ac:dyDescent="0.2">
      <c r="Z1131" s="3"/>
      <c r="AA1131" s="3"/>
      <c r="AB1131" s="3"/>
      <c r="AC1131" s="3"/>
    </row>
    <row r="1132" spans="26:29" s="1" customFormat="1" ht="12.75" customHeight="1" x14ac:dyDescent="0.2">
      <c r="Z1132" s="3"/>
      <c r="AA1132" s="3"/>
      <c r="AB1132" s="3"/>
      <c r="AC1132" s="3"/>
    </row>
    <row r="1133" spans="26:29" s="1" customFormat="1" ht="12.75" customHeight="1" x14ac:dyDescent="0.2">
      <c r="Z1133" s="3"/>
      <c r="AA1133" s="3"/>
      <c r="AB1133" s="3"/>
      <c r="AC1133" s="3"/>
    </row>
    <row r="1134" spans="26:29" s="1" customFormat="1" ht="12.75" customHeight="1" x14ac:dyDescent="0.2">
      <c r="Z1134" s="3"/>
      <c r="AA1134" s="3"/>
      <c r="AB1134" s="3"/>
      <c r="AC1134" s="3"/>
    </row>
    <row r="1135" spans="26:29" s="1" customFormat="1" ht="12.75" customHeight="1" x14ac:dyDescent="0.2">
      <c r="Z1135" s="3"/>
      <c r="AA1135" s="3"/>
      <c r="AB1135" s="3"/>
      <c r="AC1135" s="3"/>
    </row>
    <row r="1136" spans="26:29" s="1" customFormat="1" ht="12.75" customHeight="1" x14ac:dyDescent="0.2">
      <c r="Z1136" s="3"/>
      <c r="AA1136" s="3"/>
      <c r="AB1136" s="3"/>
      <c r="AC1136" s="3"/>
    </row>
    <row r="1137" spans="26:29" s="1" customFormat="1" ht="12.75" customHeight="1" x14ac:dyDescent="0.2">
      <c r="Z1137" s="3"/>
      <c r="AA1137" s="3"/>
      <c r="AB1137" s="3"/>
      <c r="AC1137" s="3"/>
    </row>
    <row r="1138" spans="26:29" s="1" customFormat="1" ht="12.75" customHeight="1" x14ac:dyDescent="0.2">
      <c r="Z1138" s="3"/>
      <c r="AA1138" s="3"/>
      <c r="AB1138" s="3"/>
      <c r="AC1138" s="3"/>
    </row>
    <row r="1139" spans="26:29" s="1" customFormat="1" ht="12.75" customHeight="1" x14ac:dyDescent="0.2">
      <c r="Z1139" s="3"/>
      <c r="AA1139" s="3"/>
      <c r="AB1139" s="3"/>
      <c r="AC1139" s="3"/>
    </row>
    <row r="1140" spans="26:29" s="1" customFormat="1" ht="12.75" customHeight="1" x14ac:dyDescent="0.2">
      <c r="Z1140" s="3"/>
      <c r="AA1140" s="3"/>
      <c r="AB1140" s="3"/>
      <c r="AC1140" s="3"/>
    </row>
    <row r="1141" spans="26:29" s="1" customFormat="1" ht="12.75" customHeight="1" x14ac:dyDescent="0.2">
      <c r="Z1141" s="3"/>
      <c r="AA1141" s="3"/>
      <c r="AB1141" s="3"/>
      <c r="AC1141" s="3"/>
    </row>
    <row r="1142" spans="26:29" s="1" customFormat="1" ht="12.75" customHeight="1" x14ac:dyDescent="0.2">
      <c r="Z1142" s="3"/>
      <c r="AA1142" s="3"/>
      <c r="AB1142" s="3"/>
      <c r="AC1142" s="3"/>
    </row>
    <row r="1143" spans="26:29" s="1" customFormat="1" ht="12.75" customHeight="1" x14ac:dyDescent="0.2">
      <c r="Z1143" s="3"/>
      <c r="AA1143" s="3"/>
      <c r="AB1143" s="3"/>
      <c r="AC1143" s="3"/>
    </row>
    <row r="1144" spans="26:29" s="1" customFormat="1" ht="12.75" customHeight="1" x14ac:dyDescent="0.2">
      <c r="Z1144" s="3"/>
      <c r="AA1144" s="3"/>
      <c r="AB1144" s="3"/>
      <c r="AC1144" s="3"/>
    </row>
    <row r="1145" spans="26:29" s="1" customFormat="1" ht="12.75" customHeight="1" x14ac:dyDescent="0.2">
      <c r="Z1145" s="3"/>
      <c r="AA1145" s="3"/>
      <c r="AB1145" s="3"/>
      <c r="AC1145" s="3"/>
    </row>
    <row r="1146" spans="26:29" s="1" customFormat="1" ht="12.75" customHeight="1" x14ac:dyDescent="0.2">
      <c r="Z1146" s="3"/>
      <c r="AA1146" s="3"/>
      <c r="AB1146" s="3"/>
      <c r="AC1146" s="3"/>
    </row>
    <row r="1147" spans="26:29" s="1" customFormat="1" ht="12.75" customHeight="1" x14ac:dyDescent="0.2">
      <c r="Z1147" s="3"/>
      <c r="AA1147" s="3"/>
      <c r="AB1147" s="3"/>
      <c r="AC1147" s="3"/>
    </row>
    <row r="1148" spans="26:29" s="1" customFormat="1" ht="12.75" customHeight="1" x14ac:dyDescent="0.2">
      <c r="Z1148" s="3"/>
      <c r="AA1148" s="3"/>
      <c r="AB1148" s="3"/>
      <c r="AC1148" s="3"/>
    </row>
    <row r="1149" spans="26:29" s="1" customFormat="1" ht="12.75" customHeight="1" x14ac:dyDescent="0.2">
      <c r="Z1149" s="3"/>
      <c r="AA1149" s="3"/>
      <c r="AB1149" s="3"/>
      <c r="AC1149" s="3"/>
    </row>
    <row r="1150" spans="26:29" s="1" customFormat="1" ht="12.75" customHeight="1" x14ac:dyDescent="0.2">
      <c r="Z1150" s="3"/>
      <c r="AA1150" s="3"/>
      <c r="AB1150" s="3"/>
      <c r="AC1150" s="3"/>
    </row>
    <row r="1151" spans="26:29" s="1" customFormat="1" ht="12.75" customHeight="1" x14ac:dyDescent="0.2">
      <c r="Z1151" s="3"/>
      <c r="AA1151" s="3"/>
      <c r="AB1151" s="3"/>
      <c r="AC1151" s="3"/>
    </row>
    <row r="1152" spans="26:29" s="1" customFormat="1" ht="12.75" customHeight="1" x14ac:dyDescent="0.2">
      <c r="Z1152" s="3"/>
      <c r="AA1152" s="3"/>
      <c r="AB1152" s="3"/>
      <c r="AC1152" s="3"/>
    </row>
    <row r="1153" spans="26:29" s="1" customFormat="1" ht="12.75" customHeight="1" x14ac:dyDescent="0.2">
      <c r="Z1153" s="3"/>
      <c r="AA1153" s="3"/>
      <c r="AB1153" s="3"/>
      <c r="AC1153" s="3"/>
    </row>
    <row r="1154" spans="26:29" s="1" customFormat="1" ht="12.75" customHeight="1" x14ac:dyDescent="0.2">
      <c r="Z1154" s="3"/>
      <c r="AA1154" s="3"/>
      <c r="AB1154" s="3"/>
      <c r="AC1154" s="3"/>
    </row>
    <row r="1155" spans="26:29" s="1" customFormat="1" ht="12.75" customHeight="1" x14ac:dyDescent="0.2">
      <c r="Z1155" s="3"/>
      <c r="AA1155" s="3"/>
      <c r="AB1155" s="3"/>
      <c r="AC1155" s="3"/>
    </row>
    <row r="1156" spans="26:29" s="1" customFormat="1" ht="12.75" customHeight="1" x14ac:dyDescent="0.2">
      <c r="Z1156" s="3"/>
      <c r="AA1156" s="3"/>
      <c r="AB1156" s="3"/>
      <c r="AC1156" s="3"/>
    </row>
    <row r="1157" spans="26:29" s="1" customFormat="1" ht="12.75" customHeight="1" x14ac:dyDescent="0.2">
      <c r="Z1157" s="3"/>
      <c r="AA1157" s="3"/>
      <c r="AB1157" s="3"/>
      <c r="AC1157" s="3"/>
    </row>
    <row r="1158" spans="26:29" s="1" customFormat="1" ht="12.75" customHeight="1" x14ac:dyDescent="0.2">
      <c r="Z1158" s="3"/>
      <c r="AA1158" s="3"/>
      <c r="AB1158" s="3"/>
      <c r="AC1158" s="3"/>
    </row>
    <row r="1159" spans="26:29" s="1" customFormat="1" ht="12.75" customHeight="1" x14ac:dyDescent="0.2">
      <c r="Z1159" s="3"/>
      <c r="AA1159" s="3"/>
      <c r="AB1159" s="3"/>
      <c r="AC1159" s="3"/>
    </row>
    <row r="1160" spans="26:29" s="1" customFormat="1" ht="12.75" customHeight="1" x14ac:dyDescent="0.2">
      <c r="Z1160" s="3"/>
      <c r="AA1160" s="3"/>
      <c r="AB1160" s="3"/>
      <c r="AC1160" s="3"/>
    </row>
    <row r="1161" spans="26:29" s="1" customFormat="1" ht="12.75" customHeight="1" x14ac:dyDescent="0.2">
      <c r="Z1161" s="3"/>
      <c r="AA1161" s="3"/>
      <c r="AB1161" s="3"/>
      <c r="AC1161" s="3"/>
    </row>
    <row r="1162" spans="26:29" s="1" customFormat="1" ht="12.75" customHeight="1" x14ac:dyDescent="0.2">
      <c r="Z1162" s="3"/>
      <c r="AA1162" s="3"/>
      <c r="AB1162" s="3"/>
      <c r="AC1162" s="3"/>
    </row>
    <row r="1163" spans="26:29" s="1" customFormat="1" ht="12.75" customHeight="1" x14ac:dyDescent="0.2">
      <c r="Z1163" s="3"/>
      <c r="AA1163" s="3"/>
      <c r="AB1163" s="3"/>
      <c r="AC1163" s="3"/>
    </row>
    <row r="1164" spans="26:29" s="1" customFormat="1" ht="12.75" customHeight="1" x14ac:dyDescent="0.2">
      <c r="Z1164" s="3"/>
      <c r="AA1164" s="3"/>
      <c r="AB1164" s="3"/>
      <c r="AC1164" s="3"/>
    </row>
    <row r="1165" spans="26:29" s="1" customFormat="1" ht="12.75" customHeight="1" x14ac:dyDescent="0.2">
      <c r="Z1165" s="3"/>
      <c r="AA1165" s="3"/>
      <c r="AB1165" s="3"/>
      <c r="AC1165" s="3"/>
    </row>
    <row r="1166" spans="26:29" s="1" customFormat="1" ht="12.75" customHeight="1" x14ac:dyDescent="0.2">
      <c r="Z1166" s="3"/>
      <c r="AA1166" s="3"/>
      <c r="AB1166" s="3"/>
      <c r="AC1166" s="3"/>
    </row>
    <row r="1167" spans="26:29" s="1" customFormat="1" ht="12.75" customHeight="1" x14ac:dyDescent="0.2">
      <c r="Z1167" s="3"/>
      <c r="AA1167" s="3"/>
      <c r="AB1167" s="3"/>
      <c r="AC1167" s="3"/>
    </row>
    <row r="1168" spans="26:29" s="1" customFormat="1" ht="12.75" customHeight="1" x14ac:dyDescent="0.2">
      <c r="Z1168" s="3"/>
      <c r="AA1168" s="3"/>
      <c r="AB1168" s="3"/>
      <c r="AC1168" s="3"/>
    </row>
    <row r="1169" spans="26:29" s="1" customFormat="1" ht="12.75" customHeight="1" x14ac:dyDescent="0.2">
      <c r="Z1169" s="3"/>
      <c r="AA1169" s="3"/>
      <c r="AB1169" s="3"/>
      <c r="AC1169" s="3"/>
    </row>
    <row r="1170" spans="26:29" s="1" customFormat="1" ht="12.75" customHeight="1" x14ac:dyDescent="0.2">
      <c r="Z1170" s="3"/>
      <c r="AA1170" s="3"/>
      <c r="AB1170" s="3"/>
      <c r="AC1170" s="3"/>
    </row>
    <row r="1171" spans="26:29" s="1" customFormat="1" ht="12.75" customHeight="1" x14ac:dyDescent="0.2">
      <c r="Z1171" s="3"/>
      <c r="AA1171" s="3"/>
      <c r="AB1171" s="3"/>
      <c r="AC1171" s="3"/>
    </row>
    <row r="1172" spans="26:29" s="1" customFormat="1" ht="12.75" customHeight="1" x14ac:dyDescent="0.2">
      <c r="Z1172" s="3"/>
      <c r="AA1172" s="3"/>
      <c r="AB1172" s="3"/>
      <c r="AC1172" s="3"/>
    </row>
    <row r="1173" spans="26:29" s="1" customFormat="1" ht="12.75" customHeight="1" x14ac:dyDescent="0.2">
      <c r="Z1173" s="3"/>
      <c r="AA1173" s="3"/>
      <c r="AB1173" s="3"/>
      <c r="AC1173" s="3"/>
    </row>
    <row r="1174" spans="26:29" s="1" customFormat="1" ht="12.75" customHeight="1" x14ac:dyDescent="0.2">
      <c r="Z1174" s="3"/>
      <c r="AA1174" s="3"/>
      <c r="AB1174" s="3"/>
      <c r="AC1174" s="3"/>
    </row>
    <row r="1175" spans="26:29" s="1" customFormat="1" ht="12.75" customHeight="1" x14ac:dyDescent="0.2">
      <c r="Z1175" s="3"/>
      <c r="AA1175" s="3"/>
      <c r="AB1175" s="3"/>
      <c r="AC1175" s="3"/>
    </row>
    <row r="1176" spans="26:29" s="1" customFormat="1" ht="12.75" customHeight="1" x14ac:dyDescent="0.2">
      <c r="Z1176" s="3"/>
      <c r="AA1176" s="3"/>
      <c r="AB1176" s="3"/>
      <c r="AC1176" s="3"/>
    </row>
    <row r="1177" spans="26:29" s="1" customFormat="1" ht="12.75" customHeight="1" x14ac:dyDescent="0.2">
      <c r="Z1177" s="3"/>
      <c r="AA1177" s="3"/>
      <c r="AB1177" s="3"/>
      <c r="AC1177" s="3"/>
    </row>
    <row r="1178" spans="26:29" s="1" customFormat="1" ht="12.75" customHeight="1" x14ac:dyDescent="0.2">
      <c r="Z1178" s="3"/>
      <c r="AA1178" s="3"/>
      <c r="AB1178" s="3"/>
      <c r="AC1178" s="3"/>
    </row>
    <row r="1179" spans="26:29" s="1" customFormat="1" ht="12.75" customHeight="1" x14ac:dyDescent="0.2">
      <c r="Z1179" s="3"/>
      <c r="AA1179" s="3"/>
      <c r="AB1179" s="3"/>
      <c r="AC1179" s="3"/>
    </row>
    <row r="1180" spans="26:29" s="1" customFormat="1" ht="12.75" customHeight="1" x14ac:dyDescent="0.2">
      <c r="Z1180" s="3"/>
      <c r="AA1180" s="3"/>
      <c r="AB1180" s="3"/>
      <c r="AC1180" s="3"/>
    </row>
    <row r="1181" spans="26:29" s="1" customFormat="1" ht="12.75" customHeight="1" x14ac:dyDescent="0.2">
      <c r="Z1181" s="3"/>
      <c r="AA1181" s="3"/>
      <c r="AB1181" s="3"/>
      <c r="AC1181" s="3"/>
    </row>
    <row r="1182" spans="26:29" s="1" customFormat="1" ht="12.75" customHeight="1" x14ac:dyDescent="0.2">
      <c r="Z1182" s="3"/>
      <c r="AA1182" s="3"/>
      <c r="AB1182" s="3"/>
      <c r="AC1182" s="3"/>
    </row>
    <row r="1183" spans="26:29" s="1" customFormat="1" ht="12.75" customHeight="1" x14ac:dyDescent="0.2">
      <c r="Z1183" s="3"/>
      <c r="AA1183" s="3"/>
      <c r="AB1183" s="3"/>
      <c r="AC1183" s="3"/>
    </row>
    <row r="1184" spans="26:29" s="1" customFormat="1" ht="12.75" customHeight="1" x14ac:dyDescent="0.2">
      <c r="Z1184" s="3"/>
      <c r="AA1184" s="3"/>
      <c r="AB1184" s="3"/>
      <c r="AC1184" s="3"/>
    </row>
    <row r="1185" spans="26:29" s="1" customFormat="1" ht="12.75" customHeight="1" x14ac:dyDescent="0.2">
      <c r="Z1185" s="3"/>
      <c r="AA1185" s="3"/>
      <c r="AB1185" s="3"/>
      <c r="AC1185" s="3"/>
    </row>
    <row r="1186" spans="26:29" s="1" customFormat="1" ht="12.75" customHeight="1" x14ac:dyDescent="0.2">
      <c r="Z1186" s="3"/>
      <c r="AA1186" s="3"/>
      <c r="AB1186" s="3"/>
      <c r="AC1186" s="3"/>
    </row>
    <row r="1187" spans="26:29" s="1" customFormat="1" ht="12.75" customHeight="1" x14ac:dyDescent="0.2">
      <c r="Z1187" s="3"/>
      <c r="AA1187" s="3"/>
      <c r="AB1187" s="3"/>
      <c r="AC1187" s="3"/>
    </row>
    <row r="1188" spans="26:29" s="1" customFormat="1" ht="12.75" customHeight="1" x14ac:dyDescent="0.2">
      <c r="Z1188" s="3"/>
      <c r="AA1188" s="3"/>
      <c r="AB1188" s="3"/>
      <c r="AC1188" s="3"/>
    </row>
    <row r="1189" spans="26:29" s="1" customFormat="1" ht="12.75" customHeight="1" x14ac:dyDescent="0.2">
      <c r="Z1189" s="3"/>
      <c r="AA1189" s="3"/>
      <c r="AB1189" s="3"/>
      <c r="AC1189" s="3"/>
    </row>
    <row r="1190" spans="26:29" s="1" customFormat="1" ht="12.75" customHeight="1" x14ac:dyDescent="0.2">
      <c r="Z1190" s="3"/>
      <c r="AA1190" s="3"/>
      <c r="AB1190" s="3"/>
      <c r="AC1190" s="3"/>
    </row>
    <row r="1191" spans="26:29" s="1" customFormat="1" ht="12.75" customHeight="1" x14ac:dyDescent="0.2">
      <c r="Z1191" s="3"/>
      <c r="AA1191" s="3"/>
      <c r="AB1191" s="3"/>
      <c r="AC1191" s="3"/>
    </row>
    <row r="1192" spans="26:29" s="1" customFormat="1" ht="12.75" customHeight="1" x14ac:dyDescent="0.2">
      <c r="Z1192" s="3"/>
      <c r="AA1192" s="3"/>
      <c r="AB1192" s="3"/>
      <c r="AC1192" s="3"/>
    </row>
    <row r="1193" spans="26:29" s="1" customFormat="1" ht="12.75" customHeight="1" x14ac:dyDescent="0.2">
      <c r="Z1193" s="3"/>
      <c r="AA1193" s="3"/>
      <c r="AB1193" s="3"/>
      <c r="AC1193" s="3"/>
    </row>
    <row r="1194" spans="26:29" s="1" customFormat="1" ht="12.75" customHeight="1" x14ac:dyDescent="0.2">
      <c r="Z1194" s="3"/>
      <c r="AA1194" s="3"/>
      <c r="AB1194" s="3"/>
      <c r="AC1194" s="3"/>
    </row>
    <row r="1195" spans="26:29" s="1" customFormat="1" ht="12.75" customHeight="1" x14ac:dyDescent="0.2">
      <c r="Z1195" s="3"/>
      <c r="AA1195" s="3"/>
      <c r="AB1195" s="3"/>
      <c r="AC1195" s="3"/>
    </row>
    <row r="1196" spans="26:29" s="1" customFormat="1" ht="12.75" customHeight="1" x14ac:dyDescent="0.2">
      <c r="Z1196" s="3"/>
      <c r="AA1196" s="3"/>
      <c r="AB1196" s="3"/>
      <c r="AC1196" s="3"/>
    </row>
    <row r="1197" spans="26:29" s="1" customFormat="1" ht="12.75" customHeight="1" x14ac:dyDescent="0.2">
      <c r="Z1197" s="3"/>
      <c r="AA1197" s="3"/>
      <c r="AB1197" s="3"/>
      <c r="AC1197" s="3"/>
    </row>
    <row r="1198" spans="26:29" s="1" customFormat="1" ht="12.75" customHeight="1" x14ac:dyDescent="0.2">
      <c r="Z1198" s="3"/>
      <c r="AA1198" s="3"/>
      <c r="AB1198" s="3"/>
      <c r="AC1198" s="3"/>
    </row>
    <row r="1199" spans="26:29" s="1" customFormat="1" ht="12.75" customHeight="1" x14ac:dyDescent="0.2">
      <c r="Z1199" s="3"/>
      <c r="AA1199" s="3"/>
      <c r="AB1199" s="3"/>
      <c r="AC1199" s="3"/>
    </row>
    <row r="1200" spans="26:29" s="1" customFormat="1" ht="12.75" customHeight="1" x14ac:dyDescent="0.2">
      <c r="Z1200" s="3"/>
      <c r="AA1200" s="3"/>
      <c r="AB1200" s="3"/>
      <c r="AC1200" s="3"/>
    </row>
    <row r="1201" spans="26:29" s="1" customFormat="1" ht="12.75" customHeight="1" x14ac:dyDescent="0.2">
      <c r="Z1201" s="3"/>
      <c r="AA1201" s="3"/>
      <c r="AB1201" s="3"/>
      <c r="AC1201" s="3"/>
    </row>
    <row r="1202" spans="26:29" s="1" customFormat="1" ht="12.75" customHeight="1" x14ac:dyDescent="0.2">
      <c r="Z1202" s="3"/>
      <c r="AA1202" s="3"/>
      <c r="AB1202" s="3"/>
      <c r="AC1202" s="3"/>
    </row>
    <row r="1203" spans="26:29" s="1" customFormat="1" ht="12.75" customHeight="1" x14ac:dyDescent="0.2">
      <c r="Z1203" s="3"/>
      <c r="AA1203" s="3"/>
      <c r="AB1203" s="3"/>
      <c r="AC1203" s="3"/>
    </row>
    <row r="1204" spans="26:29" s="1" customFormat="1" ht="12.75" customHeight="1" x14ac:dyDescent="0.2">
      <c r="Z1204" s="3"/>
      <c r="AA1204" s="3"/>
      <c r="AB1204" s="3"/>
      <c r="AC1204" s="3"/>
    </row>
    <row r="1205" spans="26:29" s="1" customFormat="1" ht="12.75" customHeight="1" x14ac:dyDescent="0.2">
      <c r="Z1205" s="3"/>
      <c r="AA1205" s="3"/>
      <c r="AB1205" s="3"/>
      <c r="AC1205" s="3"/>
    </row>
    <row r="1206" spans="26:29" s="1" customFormat="1" ht="12.75" customHeight="1" x14ac:dyDescent="0.2">
      <c r="Z1206" s="3"/>
      <c r="AA1206" s="3"/>
      <c r="AB1206" s="3"/>
      <c r="AC1206" s="3"/>
    </row>
    <row r="1207" spans="26:29" s="1" customFormat="1" ht="12.75" customHeight="1" x14ac:dyDescent="0.2">
      <c r="Z1207" s="3"/>
      <c r="AA1207" s="3"/>
      <c r="AB1207" s="3"/>
      <c r="AC1207" s="3"/>
    </row>
    <row r="1208" spans="26:29" s="1" customFormat="1" ht="12.75" customHeight="1" x14ac:dyDescent="0.2">
      <c r="Z1208" s="3"/>
      <c r="AA1208" s="3"/>
      <c r="AB1208" s="3"/>
      <c r="AC1208" s="3"/>
    </row>
    <row r="1209" spans="26:29" s="1" customFormat="1" ht="12.75" customHeight="1" x14ac:dyDescent="0.2">
      <c r="Z1209" s="3"/>
      <c r="AA1209" s="3"/>
      <c r="AB1209" s="3"/>
      <c r="AC1209" s="3"/>
    </row>
    <row r="1210" spans="26:29" s="1" customFormat="1" ht="12.75" customHeight="1" x14ac:dyDescent="0.2">
      <c r="Z1210" s="3"/>
      <c r="AA1210" s="3"/>
      <c r="AB1210" s="3"/>
      <c r="AC1210" s="3"/>
    </row>
    <row r="1211" spans="26:29" s="1" customFormat="1" ht="12.75" customHeight="1" x14ac:dyDescent="0.2">
      <c r="Z1211" s="3"/>
      <c r="AA1211" s="3"/>
      <c r="AB1211" s="3"/>
      <c r="AC1211" s="3"/>
    </row>
    <row r="1212" spans="26:29" s="1" customFormat="1" ht="12.75" customHeight="1" x14ac:dyDescent="0.2">
      <c r="Z1212" s="3"/>
      <c r="AA1212" s="3"/>
      <c r="AB1212" s="3"/>
      <c r="AC1212" s="3"/>
    </row>
    <row r="1213" spans="26:29" s="1" customFormat="1" ht="12.75" customHeight="1" x14ac:dyDescent="0.2">
      <c r="Z1213" s="3"/>
      <c r="AA1213" s="3"/>
      <c r="AB1213" s="3"/>
      <c r="AC1213" s="3"/>
    </row>
    <row r="1214" spans="26:29" s="1" customFormat="1" ht="12.75" customHeight="1" x14ac:dyDescent="0.2">
      <c r="Z1214" s="3"/>
      <c r="AA1214" s="3"/>
      <c r="AB1214" s="3"/>
      <c r="AC1214" s="3"/>
    </row>
    <row r="1215" spans="26:29" s="1" customFormat="1" ht="12.75" customHeight="1" x14ac:dyDescent="0.2">
      <c r="Z1215" s="3"/>
      <c r="AA1215" s="3"/>
      <c r="AB1215" s="3"/>
      <c r="AC1215" s="3"/>
    </row>
    <row r="1216" spans="26:29" s="1" customFormat="1" ht="12.75" customHeight="1" x14ac:dyDescent="0.2">
      <c r="Z1216" s="3"/>
      <c r="AA1216" s="3"/>
      <c r="AB1216" s="3"/>
      <c r="AC1216" s="3"/>
    </row>
    <row r="1217" spans="26:29" s="1" customFormat="1" ht="12.75" customHeight="1" x14ac:dyDescent="0.2">
      <c r="Z1217" s="3"/>
      <c r="AA1217" s="3"/>
      <c r="AB1217" s="3"/>
      <c r="AC1217" s="3"/>
    </row>
    <row r="1218" spans="26:29" s="1" customFormat="1" ht="12.75" customHeight="1" x14ac:dyDescent="0.2">
      <c r="Z1218" s="3"/>
      <c r="AA1218" s="3"/>
      <c r="AB1218" s="3"/>
      <c r="AC1218" s="3"/>
    </row>
    <row r="1219" spans="26:29" s="1" customFormat="1" ht="12.75" customHeight="1" x14ac:dyDescent="0.2">
      <c r="Z1219" s="3"/>
      <c r="AA1219" s="3"/>
      <c r="AB1219" s="3"/>
      <c r="AC1219" s="3"/>
    </row>
    <row r="1220" spans="26:29" s="1" customFormat="1" ht="12.75" customHeight="1" x14ac:dyDescent="0.2">
      <c r="Z1220" s="3"/>
      <c r="AA1220" s="3"/>
      <c r="AB1220" s="3"/>
      <c r="AC1220" s="3"/>
    </row>
    <row r="1221" spans="26:29" s="1" customFormat="1" ht="12.75" customHeight="1" x14ac:dyDescent="0.2">
      <c r="Z1221" s="3"/>
      <c r="AA1221" s="3"/>
      <c r="AB1221" s="3"/>
      <c r="AC1221" s="3"/>
    </row>
    <row r="1222" spans="26:29" s="1" customFormat="1" ht="12.75" customHeight="1" x14ac:dyDescent="0.2">
      <c r="Z1222" s="3"/>
      <c r="AA1222" s="3"/>
      <c r="AB1222" s="3"/>
      <c r="AC1222" s="3"/>
    </row>
    <row r="1223" spans="26:29" s="1" customFormat="1" ht="12.75" customHeight="1" x14ac:dyDescent="0.2">
      <c r="Z1223" s="3"/>
      <c r="AA1223" s="3"/>
      <c r="AB1223" s="3"/>
      <c r="AC1223" s="3"/>
    </row>
    <row r="1224" spans="26:29" s="1" customFormat="1" ht="12.75" customHeight="1" x14ac:dyDescent="0.2">
      <c r="Z1224" s="3"/>
      <c r="AA1224" s="3"/>
      <c r="AB1224" s="3"/>
      <c r="AC1224" s="3"/>
    </row>
    <row r="1225" spans="26:29" s="1" customFormat="1" ht="12.75" customHeight="1" x14ac:dyDescent="0.2">
      <c r="Z1225" s="3"/>
      <c r="AA1225" s="3"/>
      <c r="AB1225" s="3"/>
      <c r="AC1225" s="3"/>
    </row>
    <row r="1226" spans="26:29" s="1" customFormat="1" ht="12.75" customHeight="1" x14ac:dyDescent="0.2">
      <c r="Z1226" s="3"/>
      <c r="AA1226" s="3"/>
      <c r="AB1226" s="3"/>
      <c r="AC1226" s="3"/>
    </row>
    <row r="1227" spans="26:29" s="1" customFormat="1" ht="12.75" customHeight="1" x14ac:dyDescent="0.2">
      <c r="Z1227" s="3"/>
      <c r="AA1227" s="3"/>
      <c r="AB1227" s="3"/>
      <c r="AC1227" s="3"/>
    </row>
    <row r="1228" spans="26:29" s="1" customFormat="1" ht="12.75" customHeight="1" x14ac:dyDescent="0.2">
      <c r="Z1228" s="3"/>
      <c r="AA1228" s="3"/>
      <c r="AB1228" s="3"/>
      <c r="AC1228" s="3"/>
    </row>
    <row r="1229" spans="26:29" s="1" customFormat="1" ht="12.75" customHeight="1" x14ac:dyDescent="0.2">
      <c r="Z1229" s="3"/>
      <c r="AA1229" s="3"/>
      <c r="AB1229" s="3"/>
      <c r="AC1229" s="3"/>
    </row>
    <row r="1230" spans="26:29" s="1" customFormat="1" ht="12.75" customHeight="1" x14ac:dyDescent="0.2">
      <c r="Z1230" s="3"/>
      <c r="AA1230" s="3"/>
      <c r="AB1230" s="3"/>
      <c r="AC1230" s="3"/>
    </row>
    <row r="1231" spans="26:29" s="1" customFormat="1" ht="12.75" customHeight="1" x14ac:dyDescent="0.2">
      <c r="Z1231" s="3"/>
      <c r="AA1231" s="3"/>
      <c r="AB1231" s="3"/>
      <c r="AC1231" s="3"/>
    </row>
    <row r="1232" spans="26:29" s="1" customFormat="1" ht="12.75" customHeight="1" x14ac:dyDescent="0.2">
      <c r="Z1232" s="3"/>
      <c r="AA1232" s="3"/>
      <c r="AB1232" s="3"/>
      <c r="AC1232" s="3"/>
    </row>
    <row r="1233" spans="26:29" s="1" customFormat="1" ht="12.75" customHeight="1" x14ac:dyDescent="0.2">
      <c r="Z1233" s="3"/>
      <c r="AA1233" s="3"/>
      <c r="AB1233" s="3"/>
      <c r="AC1233" s="3"/>
    </row>
    <row r="1234" spans="26:29" s="1" customFormat="1" ht="12.75" customHeight="1" x14ac:dyDescent="0.2">
      <c r="Z1234" s="3"/>
      <c r="AA1234" s="3"/>
      <c r="AB1234" s="3"/>
      <c r="AC1234" s="3"/>
    </row>
    <row r="1235" spans="26:29" s="1" customFormat="1" ht="12.75" customHeight="1" x14ac:dyDescent="0.2">
      <c r="Z1235" s="3"/>
      <c r="AA1235" s="3"/>
      <c r="AB1235" s="3"/>
      <c r="AC1235" s="3"/>
    </row>
    <row r="1236" spans="26:29" s="1" customFormat="1" ht="12.75" customHeight="1" x14ac:dyDescent="0.2">
      <c r="Z1236" s="3"/>
      <c r="AA1236" s="3"/>
      <c r="AB1236" s="3"/>
      <c r="AC1236" s="3"/>
    </row>
    <row r="1237" spans="26:29" s="1" customFormat="1" ht="12.75" customHeight="1" x14ac:dyDescent="0.2">
      <c r="Z1237" s="3"/>
      <c r="AA1237" s="3"/>
      <c r="AB1237" s="3"/>
      <c r="AC1237" s="3"/>
    </row>
    <row r="1238" spans="26:29" s="1" customFormat="1" ht="12.75" customHeight="1" x14ac:dyDescent="0.2">
      <c r="Z1238" s="3"/>
      <c r="AA1238" s="3"/>
      <c r="AB1238" s="3"/>
      <c r="AC1238" s="3"/>
    </row>
    <row r="1239" spans="26:29" s="1" customFormat="1" ht="12.75" customHeight="1" x14ac:dyDescent="0.2">
      <c r="Z1239" s="3"/>
      <c r="AA1239" s="3"/>
      <c r="AB1239" s="3"/>
      <c r="AC1239" s="3"/>
    </row>
    <row r="1240" spans="26:29" s="1" customFormat="1" ht="12.75" customHeight="1" x14ac:dyDescent="0.2">
      <c r="Z1240" s="3"/>
      <c r="AA1240" s="3"/>
      <c r="AB1240" s="3"/>
      <c r="AC1240" s="3"/>
    </row>
    <row r="1241" spans="26:29" s="1" customFormat="1" ht="12.75" customHeight="1" x14ac:dyDescent="0.2">
      <c r="Z1241" s="3"/>
      <c r="AA1241" s="3"/>
      <c r="AB1241" s="3"/>
      <c r="AC1241" s="3"/>
    </row>
    <row r="1242" spans="26:29" s="1" customFormat="1" ht="12.75" customHeight="1" x14ac:dyDescent="0.2">
      <c r="Z1242" s="3"/>
      <c r="AA1242" s="3"/>
      <c r="AB1242" s="3"/>
      <c r="AC1242" s="3"/>
    </row>
    <row r="1243" spans="26:29" s="1" customFormat="1" ht="12.75" customHeight="1" x14ac:dyDescent="0.2">
      <c r="Z1243" s="3"/>
      <c r="AA1243" s="3"/>
      <c r="AB1243" s="3"/>
      <c r="AC1243" s="3"/>
    </row>
    <row r="1244" spans="26:29" s="1" customFormat="1" ht="12.75" customHeight="1" x14ac:dyDescent="0.2">
      <c r="Z1244" s="3"/>
      <c r="AA1244" s="3"/>
      <c r="AB1244" s="3"/>
      <c r="AC1244" s="3"/>
    </row>
    <row r="1245" spans="26:29" s="1" customFormat="1" ht="12.75" customHeight="1" x14ac:dyDescent="0.2">
      <c r="Z1245" s="3"/>
      <c r="AA1245" s="3"/>
      <c r="AB1245" s="3"/>
      <c r="AC1245" s="3"/>
    </row>
    <row r="1246" spans="26:29" s="1" customFormat="1" ht="12.75" customHeight="1" x14ac:dyDescent="0.2">
      <c r="Z1246" s="3"/>
      <c r="AA1246" s="3"/>
      <c r="AB1246" s="3"/>
      <c r="AC1246" s="3"/>
    </row>
    <row r="1247" spans="26:29" s="1" customFormat="1" ht="12.75" customHeight="1" x14ac:dyDescent="0.2">
      <c r="Z1247" s="3"/>
      <c r="AA1247" s="3"/>
      <c r="AB1247" s="3"/>
      <c r="AC1247" s="3"/>
    </row>
    <row r="1248" spans="26:29" s="1" customFormat="1" ht="12.75" customHeight="1" x14ac:dyDescent="0.2">
      <c r="Z1248" s="3"/>
      <c r="AA1248" s="3"/>
      <c r="AB1248" s="3"/>
      <c r="AC1248" s="3"/>
    </row>
    <row r="1249" spans="26:29" s="1" customFormat="1" ht="12.75" customHeight="1" x14ac:dyDescent="0.2">
      <c r="Z1249" s="3"/>
      <c r="AA1249" s="3"/>
      <c r="AB1249" s="3"/>
      <c r="AC1249" s="3"/>
    </row>
    <row r="1250" spans="26:29" s="1" customFormat="1" ht="12.75" customHeight="1" x14ac:dyDescent="0.2">
      <c r="Z1250" s="3"/>
      <c r="AA1250" s="3"/>
      <c r="AB1250" s="3"/>
      <c r="AC1250" s="3"/>
    </row>
    <row r="1251" spans="26:29" s="1" customFormat="1" ht="12.75" customHeight="1" x14ac:dyDescent="0.2">
      <c r="Z1251" s="3"/>
      <c r="AA1251" s="3"/>
      <c r="AB1251" s="3"/>
      <c r="AC1251" s="3"/>
    </row>
    <row r="1252" spans="26:29" s="1" customFormat="1" ht="12.75" customHeight="1" x14ac:dyDescent="0.2">
      <c r="Z1252" s="3"/>
      <c r="AA1252" s="3"/>
      <c r="AB1252" s="3"/>
      <c r="AC1252" s="3"/>
    </row>
    <row r="1253" spans="26:29" s="1" customFormat="1" ht="12.75" customHeight="1" x14ac:dyDescent="0.2">
      <c r="Z1253" s="3"/>
      <c r="AA1253" s="3"/>
      <c r="AB1253" s="3"/>
      <c r="AC1253" s="3"/>
    </row>
    <row r="1254" spans="26:29" s="1" customFormat="1" ht="12.75" customHeight="1" x14ac:dyDescent="0.2">
      <c r="Z1254" s="3"/>
      <c r="AA1254" s="3"/>
      <c r="AB1254" s="3"/>
      <c r="AC1254" s="3"/>
    </row>
    <row r="1255" spans="26:29" s="1" customFormat="1" ht="12.75" customHeight="1" x14ac:dyDescent="0.2">
      <c r="Z1255" s="3"/>
      <c r="AA1255" s="3"/>
      <c r="AB1255" s="3"/>
      <c r="AC1255" s="3"/>
    </row>
    <row r="1256" spans="26:29" s="1" customFormat="1" ht="12.75" customHeight="1" x14ac:dyDescent="0.2">
      <c r="Z1256" s="3"/>
      <c r="AA1256" s="3"/>
      <c r="AB1256" s="3"/>
      <c r="AC1256" s="3"/>
    </row>
    <row r="1257" spans="26:29" s="1" customFormat="1" ht="12.75" customHeight="1" x14ac:dyDescent="0.2">
      <c r="Z1257" s="3"/>
      <c r="AA1257" s="3"/>
      <c r="AB1257" s="3"/>
      <c r="AC1257" s="3"/>
    </row>
    <row r="1258" spans="26:29" s="1" customFormat="1" ht="12.75" customHeight="1" x14ac:dyDescent="0.2">
      <c r="Z1258" s="3"/>
      <c r="AA1258" s="3"/>
      <c r="AB1258" s="3"/>
      <c r="AC1258" s="3"/>
    </row>
    <row r="1259" spans="26:29" s="1" customFormat="1" ht="12.75" customHeight="1" x14ac:dyDescent="0.2">
      <c r="Z1259" s="3"/>
      <c r="AA1259" s="3"/>
      <c r="AB1259" s="3"/>
      <c r="AC1259" s="3"/>
    </row>
    <row r="1260" spans="26:29" s="1" customFormat="1" ht="12.75" customHeight="1" x14ac:dyDescent="0.2">
      <c r="Z1260" s="3"/>
      <c r="AA1260" s="3"/>
      <c r="AB1260" s="3"/>
      <c r="AC1260" s="3"/>
    </row>
    <row r="1261" spans="26:29" s="1" customFormat="1" ht="12.75" customHeight="1" x14ac:dyDescent="0.2">
      <c r="Z1261" s="3"/>
      <c r="AA1261" s="3"/>
      <c r="AB1261" s="3"/>
      <c r="AC1261" s="3"/>
    </row>
    <row r="1262" spans="26:29" s="1" customFormat="1" ht="12.75" customHeight="1" x14ac:dyDescent="0.2">
      <c r="Z1262" s="3"/>
      <c r="AA1262" s="3"/>
      <c r="AB1262" s="3"/>
      <c r="AC1262" s="3"/>
    </row>
    <row r="1263" spans="26:29" s="1" customFormat="1" ht="12.75" customHeight="1" x14ac:dyDescent="0.2">
      <c r="Z1263" s="3"/>
      <c r="AA1263" s="3"/>
      <c r="AB1263" s="3"/>
      <c r="AC1263" s="3"/>
    </row>
    <row r="1264" spans="26:29" s="1" customFormat="1" ht="12.75" customHeight="1" x14ac:dyDescent="0.2">
      <c r="Z1264" s="3"/>
      <c r="AA1264" s="3"/>
      <c r="AB1264" s="3"/>
      <c r="AC1264" s="3"/>
    </row>
    <row r="1265" spans="26:29" s="1" customFormat="1" ht="12.75" customHeight="1" x14ac:dyDescent="0.2">
      <c r="Z1265" s="3"/>
      <c r="AA1265" s="3"/>
      <c r="AB1265" s="3"/>
      <c r="AC1265" s="3"/>
    </row>
    <row r="1266" spans="26:29" s="1" customFormat="1" ht="12.75" customHeight="1" x14ac:dyDescent="0.2">
      <c r="Z1266" s="3"/>
      <c r="AA1266" s="3"/>
      <c r="AB1266" s="3"/>
      <c r="AC1266" s="3"/>
    </row>
    <row r="1267" spans="26:29" s="1" customFormat="1" ht="12.75" customHeight="1" x14ac:dyDescent="0.2">
      <c r="Z1267" s="3"/>
      <c r="AA1267" s="3"/>
      <c r="AB1267" s="3"/>
      <c r="AC1267" s="3"/>
    </row>
    <row r="1268" spans="26:29" s="1" customFormat="1" ht="12.75" customHeight="1" x14ac:dyDescent="0.2">
      <c r="Z1268" s="3"/>
      <c r="AA1268" s="3"/>
      <c r="AB1268" s="3"/>
      <c r="AC1268" s="3"/>
    </row>
    <row r="1269" spans="26:29" s="1" customFormat="1" ht="12.75" customHeight="1" x14ac:dyDescent="0.2">
      <c r="Z1269" s="3"/>
      <c r="AA1269" s="3"/>
      <c r="AB1269" s="3"/>
      <c r="AC1269" s="3"/>
    </row>
    <row r="1270" spans="26:29" s="1" customFormat="1" ht="12.75" customHeight="1" x14ac:dyDescent="0.2">
      <c r="Z1270" s="3"/>
      <c r="AA1270" s="3"/>
      <c r="AB1270" s="3"/>
      <c r="AC1270" s="3"/>
    </row>
    <row r="1271" spans="26:29" s="1" customFormat="1" ht="12.75" customHeight="1" x14ac:dyDescent="0.2">
      <c r="Z1271" s="3"/>
      <c r="AA1271" s="3"/>
      <c r="AB1271" s="3"/>
      <c r="AC1271" s="3"/>
    </row>
    <row r="1272" spans="26:29" s="1" customFormat="1" ht="12.75" customHeight="1" x14ac:dyDescent="0.2">
      <c r="Z1272" s="3"/>
      <c r="AA1272" s="3"/>
      <c r="AB1272" s="3"/>
      <c r="AC1272" s="3"/>
    </row>
    <row r="1273" spans="26:29" s="1" customFormat="1" ht="12.75" customHeight="1" x14ac:dyDescent="0.2">
      <c r="Z1273" s="3"/>
      <c r="AA1273" s="3"/>
      <c r="AB1273" s="3"/>
      <c r="AC1273" s="3"/>
    </row>
    <row r="1274" spans="26:29" s="1" customFormat="1" ht="12.75" customHeight="1" x14ac:dyDescent="0.2">
      <c r="Z1274" s="3"/>
      <c r="AA1274" s="3"/>
      <c r="AB1274" s="3"/>
      <c r="AC1274" s="3"/>
    </row>
    <row r="1275" spans="26:29" s="1" customFormat="1" ht="12.75" customHeight="1" x14ac:dyDescent="0.2">
      <c r="Z1275" s="3"/>
      <c r="AA1275" s="3"/>
      <c r="AB1275" s="3"/>
      <c r="AC1275" s="3"/>
    </row>
    <row r="1276" spans="26:29" s="1" customFormat="1" ht="12.75" customHeight="1" x14ac:dyDescent="0.2">
      <c r="Z1276" s="3"/>
      <c r="AA1276" s="3"/>
      <c r="AB1276" s="3"/>
      <c r="AC1276" s="3"/>
    </row>
    <row r="1277" spans="26:29" s="1" customFormat="1" ht="12.75" customHeight="1" x14ac:dyDescent="0.2">
      <c r="Z1277" s="3"/>
      <c r="AA1277" s="3"/>
      <c r="AB1277" s="3"/>
      <c r="AC1277" s="3"/>
    </row>
    <row r="1278" spans="26:29" s="1" customFormat="1" ht="12.75" customHeight="1" x14ac:dyDescent="0.2">
      <c r="Z1278" s="3"/>
      <c r="AA1278" s="3"/>
      <c r="AB1278" s="3"/>
      <c r="AC1278" s="3"/>
    </row>
    <row r="1279" spans="26:29" s="1" customFormat="1" ht="12.75" customHeight="1" x14ac:dyDescent="0.2">
      <c r="Z1279" s="3"/>
      <c r="AA1279" s="3"/>
      <c r="AB1279" s="3"/>
      <c r="AC1279" s="3"/>
    </row>
    <row r="1280" spans="26:29" s="1" customFormat="1" ht="12.75" customHeight="1" x14ac:dyDescent="0.2">
      <c r="Z1280" s="3"/>
      <c r="AA1280" s="3"/>
      <c r="AB1280" s="3"/>
      <c r="AC1280" s="3"/>
    </row>
    <row r="1281" spans="26:29" s="1" customFormat="1" ht="12.75" customHeight="1" x14ac:dyDescent="0.2">
      <c r="Z1281" s="3"/>
      <c r="AA1281" s="3"/>
      <c r="AB1281" s="3"/>
      <c r="AC1281" s="3"/>
    </row>
    <row r="1282" spans="26:29" s="1" customFormat="1" ht="12.75" customHeight="1" x14ac:dyDescent="0.2">
      <c r="Z1282" s="3"/>
      <c r="AA1282" s="3"/>
      <c r="AB1282" s="3"/>
      <c r="AC1282" s="3"/>
    </row>
    <row r="1283" spans="26:29" s="1" customFormat="1" ht="12.75" customHeight="1" x14ac:dyDescent="0.2">
      <c r="Z1283" s="3"/>
      <c r="AA1283" s="3"/>
      <c r="AB1283" s="3"/>
      <c r="AC1283" s="3"/>
    </row>
    <row r="1284" spans="26:29" s="1" customFormat="1" ht="12.75" customHeight="1" x14ac:dyDescent="0.2">
      <c r="Z1284" s="3"/>
      <c r="AA1284" s="3"/>
      <c r="AB1284" s="3"/>
      <c r="AC1284" s="3"/>
    </row>
    <row r="1285" spans="26:29" s="1" customFormat="1" ht="12.75" customHeight="1" x14ac:dyDescent="0.2">
      <c r="Z1285" s="3"/>
      <c r="AA1285" s="3"/>
      <c r="AB1285" s="3"/>
      <c r="AC1285" s="3"/>
    </row>
    <row r="1286" spans="26:29" s="1" customFormat="1" ht="12.75" customHeight="1" x14ac:dyDescent="0.2">
      <c r="Z1286" s="3"/>
      <c r="AA1286" s="3"/>
      <c r="AB1286" s="3"/>
      <c r="AC1286" s="3"/>
    </row>
    <row r="1287" spans="26:29" s="1" customFormat="1" ht="12.75" customHeight="1" x14ac:dyDescent="0.2">
      <c r="Z1287" s="3"/>
      <c r="AA1287" s="3"/>
      <c r="AB1287" s="3"/>
      <c r="AC1287" s="3"/>
    </row>
    <row r="1288" spans="26:29" s="1" customFormat="1" ht="12.75" customHeight="1" x14ac:dyDescent="0.2">
      <c r="Z1288" s="3"/>
      <c r="AA1288" s="3"/>
      <c r="AB1288" s="3"/>
      <c r="AC1288" s="3"/>
    </row>
    <row r="1289" spans="26:29" s="1" customFormat="1" ht="12.75" customHeight="1" x14ac:dyDescent="0.2">
      <c r="Z1289" s="3"/>
      <c r="AA1289" s="3"/>
      <c r="AB1289" s="3"/>
      <c r="AC1289" s="3"/>
    </row>
    <row r="1290" spans="26:29" s="1" customFormat="1" ht="12.75" customHeight="1" x14ac:dyDescent="0.2">
      <c r="Z1290" s="3"/>
      <c r="AA1290" s="3"/>
      <c r="AB1290" s="3"/>
      <c r="AC1290" s="3"/>
    </row>
    <row r="1291" spans="26:29" s="1" customFormat="1" ht="12.75" customHeight="1" x14ac:dyDescent="0.2">
      <c r="Z1291" s="3"/>
      <c r="AA1291" s="3"/>
      <c r="AB1291" s="3"/>
      <c r="AC1291" s="3"/>
    </row>
    <row r="1292" spans="26:29" s="1" customFormat="1" ht="12.75" customHeight="1" x14ac:dyDescent="0.2">
      <c r="Z1292" s="3"/>
      <c r="AA1292" s="3"/>
      <c r="AB1292" s="3"/>
      <c r="AC1292" s="3"/>
    </row>
    <row r="1293" spans="26:29" s="1" customFormat="1" ht="12.75" customHeight="1" x14ac:dyDescent="0.2">
      <c r="Z1293" s="3"/>
      <c r="AA1293" s="3"/>
      <c r="AB1293" s="3"/>
      <c r="AC1293" s="3"/>
    </row>
    <row r="1294" spans="26:29" s="1" customFormat="1" ht="12.75" customHeight="1" x14ac:dyDescent="0.2">
      <c r="Z1294" s="3"/>
      <c r="AA1294" s="3"/>
      <c r="AB1294" s="3"/>
      <c r="AC1294" s="3"/>
    </row>
    <row r="1295" spans="26:29" s="1" customFormat="1" ht="12.75" customHeight="1" x14ac:dyDescent="0.2">
      <c r="Z1295" s="3"/>
      <c r="AA1295" s="3"/>
      <c r="AB1295" s="3"/>
      <c r="AC1295" s="3"/>
    </row>
    <row r="1296" spans="26:29" s="1" customFormat="1" ht="12.75" customHeight="1" x14ac:dyDescent="0.2">
      <c r="Z1296" s="3"/>
      <c r="AA1296" s="3"/>
      <c r="AB1296" s="3"/>
      <c r="AC1296" s="3"/>
    </row>
    <row r="1297" spans="26:29" s="1" customFormat="1" ht="12.75" customHeight="1" x14ac:dyDescent="0.2">
      <c r="Z1297" s="3"/>
      <c r="AA1297" s="3"/>
      <c r="AB1297" s="3"/>
      <c r="AC1297" s="3"/>
    </row>
    <row r="1298" spans="26:29" s="1" customFormat="1" ht="12.75" customHeight="1" x14ac:dyDescent="0.2">
      <c r="Z1298" s="3"/>
      <c r="AA1298" s="3"/>
      <c r="AB1298" s="3"/>
      <c r="AC1298" s="3"/>
    </row>
    <row r="1299" spans="26:29" s="1" customFormat="1" ht="12.75" customHeight="1" x14ac:dyDescent="0.2">
      <c r="Z1299" s="3"/>
      <c r="AA1299" s="3"/>
      <c r="AB1299" s="3"/>
      <c r="AC1299" s="3"/>
    </row>
    <row r="1300" spans="26:29" s="1" customFormat="1" ht="12.75" customHeight="1" x14ac:dyDescent="0.2">
      <c r="Z1300" s="3"/>
      <c r="AA1300" s="3"/>
      <c r="AB1300" s="3"/>
      <c r="AC1300" s="3"/>
    </row>
    <row r="1301" spans="26:29" s="1" customFormat="1" ht="12.75" customHeight="1" x14ac:dyDescent="0.2">
      <c r="Z1301" s="3"/>
      <c r="AA1301" s="3"/>
      <c r="AB1301" s="3"/>
      <c r="AC1301" s="3"/>
    </row>
    <row r="1302" spans="26:29" s="1" customFormat="1" ht="12.75" customHeight="1" x14ac:dyDescent="0.2">
      <c r="Z1302" s="3"/>
      <c r="AA1302" s="3"/>
      <c r="AB1302" s="3"/>
      <c r="AC1302" s="3"/>
    </row>
    <row r="1303" spans="26:29" s="1" customFormat="1" ht="12.75" customHeight="1" x14ac:dyDescent="0.2">
      <c r="Z1303" s="3"/>
      <c r="AA1303" s="3"/>
      <c r="AB1303" s="3"/>
      <c r="AC1303" s="3"/>
    </row>
    <row r="1304" spans="26:29" s="1" customFormat="1" ht="12.75" customHeight="1" x14ac:dyDescent="0.2">
      <c r="Z1304" s="3"/>
      <c r="AA1304" s="3"/>
      <c r="AB1304" s="3"/>
      <c r="AC1304" s="3"/>
    </row>
    <row r="1305" spans="26:29" s="1" customFormat="1" ht="12.75" customHeight="1" x14ac:dyDescent="0.2">
      <c r="Z1305" s="3"/>
      <c r="AA1305" s="3"/>
      <c r="AB1305" s="3"/>
      <c r="AC1305" s="3"/>
    </row>
    <row r="1306" spans="26:29" s="1" customFormat="1" ht="12.75" customHeight="1" x14ac:dyDescent="0.2">
      <c r="Z1306" s="3"/>
      <c r="AA1306" s="3"/>
      <c r="AB1306" s="3"/>
      <c r="AC1306" s="3"/>
    </row>
    <row r="1307" spans="26:29" s="1" customFormat="1" ht="12.75" customHeight="1" x14ac:dyDescent="0.2">
      <c r="Z1307" s="3"/>
      <c r="AA1307" s="3"/>
      <c r="AB1307" s="3"/>
      <c r="AC1307" s="3"/>
    </row>
    <row r="1308" spans="26:29" s="1" customFormat="1" ht="12.75" customHeight="1" x14ac:dyDescent="0.2">
      <c r="Z1308" s="3"/>
      <c r="AA1308" s="3"/>
      <c r="AB1308" s="3"/>
      <c r="AC1308" s="3"/>
    </row>
    <row r="1309" spans="26:29" s="1" customFormat="1" ht="12.75" customHeight="1" x14ac:dyDescent="0.2">
      <c r="Z1309" s="3"/>
      <c r="AA1309" s="3"/>
      <c r="AB1309" s="3"/>
      <c r="AC1309" s="3"/>
    </row>
    <row r="1310" spans="26:29" s="1" customFormat="1" ht="12.75" customHeight="1" x14ac:dyDescent="0.2">
      <c r="Z1310" s="3"/>
      <c r="AA1310" s="3"/>
      <c r="AB1310" s="3"/>
      <c r="AC1310" s="3"/>
    </row>
    <row r="1311" spans="26:29" s="1" customFormat="1" ht="12.75" customHeight="1" x14ac:dyDescent="0.2">
      <c r="Z1311" s="3"/>
      <c r="AA1311" s="3"/>
      <c r="AB1311" s="3"/>
      <c r="AC1311" s="3"/>
    </row>
    <row r="1312" spans="26:29" s="1" customFormat="1" ht="12.75" customHeight="1" x14ac:dyDescent="0.2">
      <c r="Z1312" s="3"/>
      <c r="AA1312" s="3"/>
      <c r="AB1312" s="3"/>
      <c r="AC1312" s="3"/>
    </row>
    <row r="1313" spans="26:29" s="1" customFormat="1" ht="12.75" customHeight="1" x14ac:dyDescent="0.2">
      <c r="Z1313" s="3"/>
      <c r="AA1313" s="3"/>
      <c r="AB1313" s="3"/>
      <c r="AC1313" s="3"/>
    </row>
    <row r="1314" spans="26:29" s="1" customFormat="1" ht="12.75" customHeight="1" x14ac:dyDescent="0.2">
      <c r="Z1314" s="3"/>
      <c r="AA1314" s="3"/>
      <c r="AB1314" s="3"/>
      <c r="AC1314" s="3"/>
    </row>
    <row r="1315" spans="26:29" s="1" customFormat="1" ht="12.75" customHeight="1" x14ac:dyDescent="0.2">
      <c r="Z1315" s="3"/>
      <c r="AA1315" s="3"/>
      <c r="AB1315" s="3"/>
      <c r="AC1315" s="3"/>
    </row>
    <row r="1316" spans="26:29" s="1" customFormat="1" ht="12.75" customHeight="1" x14ac:dyDescent="0.2">
      <c r="Z1316" s="3"/>
      <c r="AA1316" s="3"/>
      <c r="AB1316" s="3"/>
      <c r="AC1316" s="3"/>
    </row>
    <row r="1317" spans="26:29" s="1" customFormat="1" ht="12.75" customHeight="1" x14ac:dyDescent="0.2">
      <c r="Z1317" s="3"/>
      <c r="AA1317" s="3"/>
      <c r="AB1317" s="3"/>
      <c r="AC1317" s="3"/>
    </row>
    <row r="1318" spans="26:29" s="1" customFormat="1" ht="12.75" customHeight="1" x14ac:dyDescent="0.2">
      <c r="Z1318" s="3"/>
      <c r="AA1318" s="3"/>
      <c r="AB1318" s="3"/>
      <c r="AC1318" s="3"/>
    </row>
    <row r="1319" spans="26:29" s="1" customFormat="1" ht="12.75" customHeight="1" x14ac:dyDescent="0.2">
      <c r="Z1319" s="3"/>
      <c r="AA1319" s="3"/>
      <c r="AB1319" s="3"/>
      <c r="AC1319" s="3"/>
    </row>
    <row r="1320" spans="26:29" s="1" customFormat="1" ht="12.75" customHeight="1" x14ac:dyDescent="0.2">
      <c r="Z1320" s="3"/>
      <c r="AA1320" s="3"/>
      <c r="AB1320" s="3"/>
      <c r="AC1320" s="3"/>
    </row>
    <row r="1321" spans="26:29" s="1" customFormat="1" ht="12.75" customHeight="1" x14ac:dyDescent="0.2">
      <c r="Z1321" s="3"/>
      <c r="AA1321" s="3"/>
      <c r="AB1321" s="3"/>
      <c r="AC1321" s="3"/>
    </row>
    <row r="1322" spans="26:29" s="1" customFormat="1" ht="12.75" customHeight="1" x14ac:dyDescent="0.2">
      <c r="Z1322" s="3"/>
      <c r="AA1322" s="3"/>
      <c r="AB1322" s="3"/>
      <c r="AC1322" s="3"/>
    </row>
    <row r="1323" spans="26:29" s="1" customFormat="1" ht="12.75" customHeight="1" x14ac:dyDescent="0.2">
      <c r="Z1323" s="3"/>
      <c r="AA1323" s="3"/>
      <c r="AB1323" s="3"/>
      <c r="AC1323" s="3"/>
    </row>
    <row r="1324" spans="26:29" s="1" customFormat="1" ht="12.75" customHeight="1" x14ac:dyDescent="0.2">
      <c r="Z1324" s="3"/>
      <c r="AA1324" s="3"/>
      <c r="AB1324" s="3"/>
      <c r="AC1324" s="3"/>
    </row>
    <row r="1325" spans="26:29" s="1" customFormat="1" ht="12.75" customHeight="1" x14ac:dyDescent="0.2">
      <c r="Z1325" s="3"/>
      <c r="AA1325" s="3"/>
      <c r="AB1325" s="3"/>
      <c r="AC1325" s="3"/>
    </row>
    <row r="1326" spans="26:29" s="1" customFormat="1" ht="12.75" customHeight="1" x14ac:dyDescent="0.2">
      <c r="Z1326" s="3"/>
      <c r="AA1326" s="3"/>
      <c r="AB1326" s="3"/>
      <c r="AC1326" s="3"/>
    </row>
    <row r="1327" spans="26:29" s="1" customFormat="1" ht="12.75" customHeight="1" x14ac:dyDescent="0.2">
      <c r="Z1327" s="3"/>
      <c r="AA1327" s="3"/>
      <c r="AB1327" s="3"/>
      <c r="AC1327" s="3"/>
    </row>
    <row r="1328" spans="26:29" s="1" customFormat="1" ht="12.75" customHeight="1" x14ac:dyDescent="0.2">
      <c r="Z1328" s="3"/>
      <c r="AA1328" s="3"/>
      <c r="AB1328" s="3"/>
      <c r="AC1328" s="3"/>
    </row>
    <row r="1329" spans="26:29" s="1" customFormat="1" ht="12.75" customHeight="1" x14ac:dyDescent="0.2">
      <c r="Z1329" s="3"/>
      <c r="AA1329" s="3"/>
      <c r="AB1329" s="3"/>
      <c r="AC1329" s="3"/>
    </row>
    <row r="1330" spans="26:29" s="1" customFormat="1" ht="12.75" customHeight="1" x14ac:dyDescent="0.2">
      <c r="Z1330" s="3"/>
      <c r="AA1330" s="3"/>
      <c r="AB1330" s="3"/>
      <c r="AC1330" s="3"/>
    </row>
    <row r="1331" spans="26:29" s="1" customFormat="1" ht="12.75" customHeight="1" x14ac:dyDescent="0.2">
      <c r="Z1331" s="3"/>
      <c r="AA1331" s="3"/>
      <c r="AB1331" s="3"/>
      <c r="AC1331" s="3"/>
    </row>
    <row r="1332" spans="26:29" s="1" customFormat="1" ht="12.75" customHeight="1" x14ac:dyDescent="0.2">
      <c r="Z1332" s="3"/>
      <c r="AA1332" s="3"/>
      <c r="AB1332" s="3"/>
      <c r="AC1332" s="3"/>
    </row>
    <row r="1333" spans="26:29" s="1" customFormat="1" ht="12.75" customHeight="1" x14ac:dyDescent="0.2">
      <c r="Z1333" s="3"/>
      <c r="AA1333" s="3"/>
      <c r="AB1333" s="3"/>
      <c r="AC1333" s="3"/>
    </row>
    <row r="1334" spans="26:29" s="1" customFormat="1" ht="12.75" customHeight="1" x14ac:dyDescent="0.2">
      <c r="Z1334" s="3"/>
      <c r="AA1334" s="3"/>
      <c r="AB1334" s="3"/>
      <c r="AC1334" s="3"/>
    </row>
    <row r="1335" spans="26:29" s="1" customFormat="1" ht="12.75" customHeight="1" x14ac:dyDescent="0.2">
      <c r="Z1335" s="3"/>
      <c r="AA1335" s="3"/>
      <c r="AB1335" s="3"/>
      <c r="AC1335" s="3"/>
    </row>
    <row r="1336" spans="26:29" s="1" customFormat="1" ht="12.75" customHeight="1" x14ac:dyDescent="0.2">
      <c r="Z1336" s="3"/>
      <c r="AA1336" s="3"/>
      <c r="AB1336" s="3"/>
      <c r="AC1336" s="3"/>
    </row>
    <row r="1337" spans="26:29" s="1" customFormat="1" ht="12.75" customHeight="1" x14ac:dyDescent="0.2">
      <c r="Z1337" s="3"/>
      <c r="AA1337" s="3"/>
      <c r="AB1337" s="3"/>
      <c r="AC1337" s="3"/>
    </row>
    <row r="1338" spans="26:29" s="1" customFormat="1" ht="12.75" customHeight="1" x14ac:dyDescent="0.2">
      <c r="Z1338" s="3"/>
      <c r="AA1338" s="3"/>
      <c r="AB1338" s="3"/>
      <c r="AC1338" s="3"/>
    </row>
    <row r="1339" spans="26:29" s="1" customFormat="1" ht="12.75" customHeight="1" x14ac:dyDescent="0.2">
      <c r="Z1339" s="3"/>
      <c r="AA1339" s="3"/>
      <c r="AB1339" s="3"/>
      <c r="AC1339" s="3"/>
    </row>
    <row r="1340" spans="26:29" s="1" customFormat="1" ht="12.75" customHeight="1" x14ac:dyDescent="0.2">
      <c r="Z1340" s="3"/>
      <c r="AA1340" s="3"/>
      <c r="AB1340" s="3"/>
      <c r="AC1340" s="3"/>
    </row>
    <row r="1341" spans="26:29" s="1" customFormat="1" ht="12.75" customHeight="1" x14ac:dyDescent="0.2">
      <c r="Z1341" s="3"/>
      <c r="AA1341" s="3"/>
      <c r="AB1341" s="3"/>
      <c r="AC1341" s="3"/>
    </row>
    <row r="1342" spans="26:29" s="1" customFormat="1" ht="12.75" customHeight="1" x14ac:dyDescent="0.2">
      <c r="Z1342" s="3"/>
      <c r="AA1342" s="3"/>
      <c r="AB1342" s="3"/>
      <c r="AC1342" s="3"/>
    </row>
    <row r="1343" spans="26:29" s="1" customFormat="1" ht="12.75" customHeight="1" x14ac:dyDescent="0.2">
      <c r="Z1343" s="3"/>
      <c r="AA1343" s="3"/>
      <c r="AB1343" s="3"/>
      <c r="AC1343" s="3"/>
    </row>
    <row r="1344" spans="26:29" s="1" customFormat="1" ht="12.75" customHeight="1" x14ac:dyDescent="0.2">
      <c r="Z1344" s="3"/>
      <c r="AA1344" s="3"/>
      <c r="AB1344" s="3"/>
      <c r="AC1344" s="3"/>
    </row>
    <row r="1345" spans="26:29" s="1" customFormat="1" ht="12.75" customHeight="1" x14ac:dyDescent="0.2">
      <c r="Z1345" s="3"/>
      <c r="AA1345" s="3"/>
      <c r="AB1345" s="3"/>
      <c r="AC1345" s="3"/>
    </row>
    <row r="1346" spans="26:29" s="1" customFormat="1" ht="12.75" customHeight="1" x14ac:dyDescent="0.2">
      <c r="Z1346" s="3"/>
      <c r="AA1346" s="3"/>
      <c r="AB1346" s="3"/>
      <c r="AC1346" s="3"/>
    </row>
    <row r="1347" spans="26:29" s="1" customFormat="1" ht="12.75" customHeight="1" x14ac:dyDescent="0.2">
      <c r="Z1347" s="3"/>
      <c r="AA1347" s="3"/>
      <c r="AB1347" s="3"/>
      <c r="AC1347" s="3"/>
    </row>
    <row r="1348" spans="26:29" s="1" customFormat="1" ht="12.75" customHeight="1" x14ac:dyDescent="0.2">
      <c r="Z1348" s="3"/>
      <c r="AA1348" s="3"/>
      <c r="AB1348" s="3"/>
      <c r="AC1348" s="3"/>
    </row>
    <row r="1349" spans="26:29" s="1" customFormat="1" ht="12.75" customHeight="1" x14ac:dyDescent="0.2">
      <c r="Z1349" s="3"/>
      <c r="AA1349" s="3"/>
      <c r="AB1349" s="3"/>
      <c r="AC1349" s="3"/>
    </row>
    <row r="1350" spans="26:29" s="1" customFormat="1" ht="12.75" customHeight="1" x14ac:dyDescent="0.2">
      <c r="Z1350" s="3"/>
      <c r="AA1350" s="3"/>
      <c r="AB1350" s="3"/>
      <c r="AC1350" s="3"/>
    </row>
    <row r="1351" spans="26:29" s="1" customFormat="1" ht="12.75" customHeight="1" x14ac:dyDescent="0.2">
      <c r="Z1351" s="3"/>
      <c r="AA1351" s="3"/>
      <c r="AB1351" s="3"/>
      <c r="AC1351" s="3"/>
    </row>
    <row r="1352" spans="26:29" s="1" customFormat="1" ht="12.75" customHeight="1" x14ac:dyDescent="0.2">
      <c r="Z1352" s="3"/>
      <c r="AA1352" s="3"/>
      <c r="AB1352" s="3"/>
      <c r="AC1352" s="3"/>
    </row>
    <row r="1353" spans="26:29" s="1" customFormat="1" ht="12.75" customHeight="1" x14ac:dyDescent="0.2">
      <c r="Z1353" s="3"/>
      <c r="AA1353" s="3"/>
      <c r="AB1353" s="3"/>
      <c r="AC1353" s="3"/>
    </row>
    <row r="1354" spans="26:29" s="1" customFormat="1" ht="12.75" customHeight="1" x14ac:dyDescent="0.2">
      <c r="Z1354" s="3"/>
      <c r="AA1354" s="3"/>
      <c r="AB1354" s="3"/>
      <c r="AC1354" s="3"/>
    </row>
    <row r="1355" spans="26:29" s="1" customFormat="1" ht="12.75" customHeight="1" x14ac:dyDescent="0.2">
      <c r="Z1355" s="3"/>
      <c r="AA1355" s="3"/>
      <c r="AB1355" s="3"/>
      <c r="AC1355" s="3"/>
    </row>
    <row r="1356" spans="26:29" s="1" customFormat="1" ht="12.75" customHeight="1" x14ac:dyDescent="0.2">
      <c r="Z1356" s="3"/>
      <c r="AA1356" s="3"/>
      <c r="AB1356" s="3"/>
      <c r="AC1356" s="3"/>
    </row>
    <row r="1357" spans="26:29" s="1" customFormat="1" ht="12.75" customHeight="1" x14ac:dyDescent="0.2">
      <c r="Z1357" s="3"/>
      <c r="AA1357" s="3"/>
      <c r="AB1357" s="3"/>
      <c r="AC1357" s="3"/>
    </row>
    <row r="1358" spans="26:29" s="1" customFormat="1" ht="12.75" customHeight="1" x14ac:dyDescent="0.2">
      <c r="Z1358" s="3"/>
      <c r="AA1358" s="3"/>
      <c r="AB1358" s="3"/>
      <c r="AC1358" s="3"/>
    </row>
    <row r="1359" spans="26:29" s="1" customFormat="1" ht="12.75" customHeight="1" x14ac:dyDescent="0.2">
      <c r="Z1359" s="3"/>
      <c r="AA1359" s="3"/>
      <c r="AB1359" s="3"/>
      <c r="AC1359" s="3"/>
    </row>
    <row r="1360" spans="26:29" s="1" customFormat="1" ht="12.75" customHeight="1" x14ac:dyDescent="0.2">
      <c r="Z1360" s="3"/>
      <c r="AA1360" s="3"/>
      <c r="AB1360" s="3"/>
      <c r="AC1360" s="3"/>
    </row>
    <row r="1361" spans="26:29" s="1" customFormat="1" ht="12.75" customHeight="1" x14ac:dyDescent="0.2">
      <c r="Z1361" s="3"/>
      <c r="AA1361" s="3"/>
      <c r="AB1361" s="3"/>
      <c r="AC1361" s="3"/>
    </row>
    <row r="1362" spans="26:29" s="1" customFormat="1" ht="12.75" customHeight="1" x14ac:dyDescent="0.2">
      <c r="Z1362" s="3"/>
      <c r="AA1362" s="3"/>
      <c r="AB1362" s="3"/>
      <c r="AC1362" s="3"/>
    </row>
    <row r="1363" spans="26:29" s="1" customFormat="1" ht="12.75" customHeight="1" x14ac:dyDescent="0.2">
      <c r="Z1363" s="3"/>
      <c r="AA1363" s="3"/>
      <c r="AB1363" s="3"/>
      <c r="AC1363" s="3"/>
    </row>
    <row r="1364" spans="26:29" s="1" customFormat="1" ht="12.75" customHeight="1" x14ac:dyDescent="0.2">
      <c r="Z1364" s="3"/>
      <c r="AA1364" s="3"/>
      <c r="AB1364" s="3"/>
      <c r="AC1364" s="3"/>
    </row>
    <row r="1365" spans="26:29" s="1" customFormat="1" ht="12.75" customHeight="1" x14ac:dyDescent="0.2">
      <c r="Z1365" s="3"/>
      <c r="AA1365" s="3"/>
      <c r="AB1365" s="3"/>
      <c r="AC1365" s="3"/>
    </row>
    <row r="1366" spans="26:29" s="1" customFormat="1" ht="12.75" customHeight="1" x14ac:dyDescent="0.2">
      <c r="Z1366" s="3"/>
      <c r="AA1366" s="3"/>
      <c r="AB1366" s="3"/>
      <c r="AC1366" s="3"/>
    </row>
    <row r="1367" spans="26:29" s="1" customFormat="1" ht="12.75" customHeight="1" x14ac:dyDescent="0.2">
      <c r="Z1367" s="3"/>
      <c r="AA1367" s="3"/>
      <c r="AB1367" s="3"/>
      <c r="AC1367" s="3"/>
    </row>
    <row r="1368" spans="26:29" s="1" customFormat="1" ht="12.75" customHeight="1" x14ac:dyDescent="0.2">
      <c r="Z1368" s="3"/>
      <c r="AA1368" s="3"/>
      <c r="AB1368" s="3"/>
      <c r="AC1368" s="3"/>
    </row>
    <row r="1369" spans="26:29" s="1" customFormat="1" ht="12.75" customHeight="1" x14ac:dyDescent="0.2">
      <c r="Z1369" s="3"/>
      <c r="AA1369" s="3"/>
      <c r="AB1369" s="3"/>
      <c r="AC1369" s="3"/>
    </row>
    <row r="1370" spans="26:29" s="1" customFormat="1" ht="12.75" customHeight="1" x14ac:dyDescent="0.2">
      <c r="Z1370" s="3"/>
      <c r="AA1370" s="3"/>
      <c r="AB1370" s="3"/>
      <c r="AC1370" s="3"/>
    </row>
    <row r="1371" spans="26:29" s="1" customFormat="1" ht="12.75" customHeight="1" x14ac:dyDescent="0.2">
      <c r="Z1371" s="3"/>
      <c r="AA1371" s="3"/>
      <c r="AB1371" s="3"/>
      <c r="AC1371" s="3"/>
    </row>
    <row r="1372" spans="26:29" s="1" customFormat="1" ht="12.75" customHeight="1" x14ac:dyDescent="0.2">
      <c r="Z1372" s="3"/>
      <c r="AA1372" s="3"/>
      <c r="AB1372" s="3"/>
      <c r="AC1372" s="3"/>
    </row>
    <row r="1373" spans="26:29" s="1" customFormat="1" ht="12.75" customHeight="1" x14ac:dyDescent="0.2">
      <c r="Z1373" s="3"/>
      <c r="AA1373" s="3"/>
      <c r="AB1373" s="3"/>
      <c r="AC1373" s="3"/>
    </row>
    <row r="1374" spans="26:29" s="1" customFormat="1" ht="12.75" customHeight="1" x14ac:dyDescent="0.2">
      <c r="Z1374" s="3"/>
      <c r="AA1374" s="3"/>
      <c r="AB1374" s="3"/>
      <c r="AC1374" s="3"/>
    </row>
    <row r="1375" spans="26:29" s="1" customFormat="1" ht="12.75" customHeight="1" x14ac:dyDescent="0.2">
      <c r="Z1375" s="3"/>
      <c r="AA1375" s="3"/>
      <c r="AB1375" s="3"/>
      <c r="AC1375" s="3"/>
    </row>
    <row r="1376" spans="26:29" s="1" customFormat="1" ht="12.75" customHeight="1" x14ac:dyDescent="0.2">
      <c r="Z1376" s="3"/>
      <c r="AA1376" s="3"/>
      <c r="AB1376" s="3"/>
      <c r="AC1376" s="3"/>
    </row>
    <row r="1377" spans="26:29" s="1" customFormat="1" ht="12.75" customHeight="1" x14ac:dyDescent="0.2">
      <c r="Z1377" s="3"/>
      <c r="AA1377" s="3"/>
      <c r="AB1377" s="3"/>
      <c r="AC1377" s="3"/>
    </row>
    <row r="1378" spans="26:29" s="1" customFormat="1" ht="12.75" customHeight="1" x14ac:dyDescent="0.2">
      <c r="Z1378" s="3"/>
      <c r="AA1378" s="3"/>
      <c r="AB1378" s="3"/>
      <c r="AC1378" s="3"/>
    </row>
    <row r="1379" spans="26:29" s="1" customFormat="1" ht="12.75" customHeight="1" x14ac:dyDescent="0.2">
      <c r="Z1379" s="3"/>
      <c r="AA1379" s="3"/>
      <c r="AB1379" s="3"/>
      <c r="AC1379" s="3"/>
    </row>
    <row r="1380" spans="26:29" s="1" customFormat="1" ht="12.75" customHeight="1" x14ac:dyDescent="0.2">
      <c r="Z1380" s="3"/>
      <c r="AA1380" s="3"/>
      <c r="AB1380" s="3"/>
      <c r="AC1380" s="3"/>
    </row>
    <row r="1381" spans="26:29" s="1" customFormat="1" ht="12.75" customHeight="1" x14ac:dyDescent="0.2">
      <c r="Z1381" s="3"/>
      <c r="AA1381" s="3"/>
      <c r="AB1381" s="3"/>
      <c r="AC1381" s="3"/>
    </row>
    <row r="1382" spans="26:29" s="1" customFormat="1" ht="12.75" customHeight="1" x14ac:dyDescent="0.2">
      <c r="Z1382" s="3"/>
      <c r="AA1382" s="3"/>
      <c r="AB1382" s="3"/>
      <c r="AC1382" s="3"/>
    </row>
    <row r="1383" spans="26:29" s="1" customFormat="1" ht="12.75" customHeight="1" x14ac:dyDescent="0.2">
      <c r="Z1383" s="3"/>
      <c r="AA1383" s="3"/>
      <c r="AB1383" s="3"/>
      <c r="AC1383" s="3"/>
    </row>
    <row r="1384" spans="26:29" s="1" customFormat="1" ht="12.75" customHeight="1" x14ac:dyDescent="0.2">
      <c r="Z1384" s="3"/>
      <c r="AA1384" s="3"/>
      <c r="AB1384" s="3"/>
      <c r="AC1384" s="3"/>
    </row>
    <row r="1385" spans="26:29" s="1" customFormat="1" ht="12.75" customHeight="1" x14ac:dyDescent="0.2">
      <c r="Z1385" s="3"/>
      <c r="AA1385" s="3"/>
      <c r="AB1385" s="3"/>
      <c r="AC1385" s="3"/>
    </row>
    <row r="1386" spans="26:29" s="1" customFormat="1" ht="12.75" customHeight="1" x14ac:dyDescent="0.2">
      <c r="Z1386" s="3"/>
      <c r="AA1386" s="3"/>
      <c r="AB1386" s="3"/>
      <c r="AC1386" s="3"/>
    </row>
    <row r="1387" spans="26:29" s="1" customFormat="1" ht="12.75" customHeight="1" x14ac:dyDescent="0.2">
      <c r="Z1387" s="3"/>
      <c r="AA1387" s="3"/>
      <c r="AB1387" s="3"/>
      <c r="AC1387" s="3"/>
    </row>
    <row r="1388" spans="26:29" s="1" customFormat="1" ht="12.75" customHeight="1" x14ac:dyDescent="0.2">
      <c r="Z1388" s="3"/>
      <c r="AA1388" s="3"/>
      <c r="AB1388" s="3"/>
      <c r="AC1388" s="3"/>
    </row>
    <row r="1389" spans="26:29" s="1" customFormat="1" ht="12.75" customHeight="1" x14ac:dyDescent="0.2">
      <c r="Z1389" s="3"/>
      <c r="AA1389" s="3"/>
      <c r="AB1389" s="3"/>
      <c r="AC1389" s="3"/>
    </row>
    <row r="1390" spans="26:29" s="1" customFormat="1" ht="12.75" customHeight="1" x14ac:dyDescent="0.2">
      <c r="Z1390" s="3"/>
      <c r="AA1390" s="3"/>
      <c r="AB1390" s="3"/>
      <c r="AC1390" s="3"/>
    </row>
    <row r="1391" spans="26:29" s="1" customFormat="1" ht="12.75" customHeight="1" x14ac:dyDescent="0.2">
      <c r="Z1391" s="3"/>
      <c r="AA1391" s="3"/>
      <c r="AB1391" s="3"/>
      <c r="AC1391" s="3"/>
    </row>
    <row r="1392" spans="26:29" s="1" customFormat="1" ht="12.75" customHeight="1" x14ac:dyDescent="0.2">
      <c r="Z1392" s="3"/>
      <c r="AA1392" s="3"/>
      <c r="AB1392" s="3"/>
      <c r="AC1392" s="3"/>
    </row>
    <row r="1393" spans="26:29" s="1" customFormat="1" ht="12.75" customHeight="1" x14ac:dyDescent="0.2">
      <c r="Z1393" s="3"/>
      <c r="AA1393" s="3"/>
      <c r="AB1393" s="3"/>
      <c r="AC1393" s="3"/>
    </row>
    <row r="1394" spans="26:29" s="1" customFormat="1" ht="12.75" customHeight="1" x14ac:dyDescent="0.2">
      <c r="Z1394" s="3"/>
      <c r="AA1394" s="3"/>
      <c r="AB1394" s="3"/>
      <c r="AC1394" s="3"/>
    </row>
    <row r="1395" spans="26:29" s="1" customFormat="1" ht="12.75" customHeight="1" x14ac:dyDescent="0.2">
      <c r="Z1395" s="3"/>
      <c r="AA1395" s="3"/>
      <c r="AB1395" s="3"/>
      <c r="AC1395" s="3"/>
    </row>
    <row r="1396" spans="26:29" s="1" customFormat="1" ht="12.75" customHeight="1" x14ac:dyDescent="0.2">
      <c r="Z1396" s="3"/>
      <c r="AA1396" s="3"/>
      <c r="AB1396" s="3"/>
      <c r="AC1396" s="3"/>
    </row>
    <row r="1397" spans="26:29" s="1" customFormat="1" ht="12.75" customHeight="1" x14ac:dyDescent="0.2">
      <c r="Z1397" s="3"/>
      <c r="AA1397" s="3"/>
      <c r="AB1397" s="3"/>
      <c r="AC1397" s="3"/>
    </row>
    <row r="1398" spans="26:29" s="1" customFormat="1" ht="12.75" customHeight="1" x14ac:dyDescent="0.2">
      <c r="Z1398" s="3"/>
      <c r="AA1398" s="3"/>
      <c r="AB1398" s="3"/>
      <c r="AC1398" s="3"/>
    </row>
    <row r="1399" spans="26:29" s="1" customFormat="1" ht="12.75" customHeight="1" x14ac:dyDescent="0.2">
      <c r="Z1399" s="3"/>
      <c r="AA1399" s="3"/>
      <c r="AB1399" s="3"/>
      <c r="AC1399" s="3"/>
    </row>
    <row r="1400" spans="26:29" s="1" customFormat="1" ht="12.75" customHeight="1" x14ac:dyDescent="0.2">
      <c r="Z1400" s="3"/>
      <c r="AA1400" s="3"/>
      <c r="AB1400" s="3"/>
      <c r="AC1400" s="3"/>
    </row>
    <row r="1401" spans="26:29" s="1" customFormat="1" ht="12.75" customHeight="1" x14ac:dyDescent="0.2">
      <c r="Z1401" s="3"/>
      <c r="AA1401" s="3"/>
      <c r="AB1401" s="3"/>
      <c r="AC1401" s="3"/>
    </row>
    <row r="1402" spans="26:29" s="1" customFormat="1" ht="12.75" customHeight="1" x14ac:dyDescent="0.2">
      <c r="Z1402" s="3"/>
      <c r="AA1402" s="3"/>
      <c r="AB1402" s="3"/>
      <c r="AC1402" s="3"/>
    </row>
    <row r="1403" spans="26:29" s="1" customFormat="1" ht="12.75" customHeight="1" x14ac:dyDescent="0.2">
      <c r="Z1403" s="3"/>
      <c r="AA1403" s="3"/>
      <c r="AB1403" s="3"/>
      <c r="AC1403" s="3"/>
    </row>
    <row r="1404" spans="26:29" s="1" customFormat="1" ht="12.75" customHeight="1" x14ac:dyDescent="0.2">
      <c r="Z1404" s="3"/>
      <c r="AA1404" s="3"/>
      <c r="AB1404" s="3"/>
      <c r="AC1404" s="3"/>
    </row>
    <row r="1405" spans="26:29" s="1" customFormat="1" ht="12.75" customHeight="1" x14ac:dyDescent="0.2">
      <c r="Z1405" s="3"/>
      <c r="AA1405" s="3"/>
      <c r="AB1405" s="3"/>
      <c r="AC1405" s="3"/>
    </row>
    <row r="1406" spans="26:29" s="1" customFormat="1" ht="12.75" customHeight="1" x14ac:dyDescent="0.2">
      <c r="Z1406" s="3"/>
      <c r="AA1406" s="3"/>
      <c r="AB1406" s="3"/>
      <c r="AC1406" s="3"/>
    </row>
    <row r="1407" spans="26:29" s="1" customFormat="1" ht="12.75" customHeight="1" x14ac:dyDescent="0.2">
      <c r="Z1407" s="3"/>
      <c r="AA1407" s="3"/>
      <c r="AB1407" s="3"/>
      <c r="AC1407" s="3"/>
    </row>
    <row r="1408" spans="26:29" s="1" customFormat="1" ht="12.75" customHeight="1" x14ac:dyDescent="0.2">
      <c r="Z1408" s="3"/>
      <c r="AA1408" s="3"/>
      <c r="AB1408" s="3"/>
      <c r="AC1408" s="3"/>
    </row>
    <row r="1409" spans="26:29" s="1" customFormat="1" ht="12.75" customHeight="1" x14ac:dyDescent="0.2">
      <c r="Z1409" s="3"/>
      <c r="AA1409" s="3"/>
      <c r="AB1409" s="3"/>
      <c r="AC1409" s="3"/>
    </row>
    <row r="1410" spans="26:29" s="1" customFormat="1" ht="12.75" customHeight="1" x14ac:dyDescent="0.2">
      <c r="Z1410" s="3"/>
      <c r="AA1410" s="3"/>
      <c r="AB1410" s="3"/>
      <c r="AC1410" s="3"/>
    </row>
    <row r="1411" spans="26:29" s="1" customFormat="1" ht="12.75" customHeight="1" x14ac:dyDescent="0.2">
      <c r="Z1411" s="3"/>
      <c r="AA1411" s="3"/>
      <c r="AB1411" s="3"/>
      <c r="AC1411" s="3"/>
    </row>
    <row r="1412" spans="26:29" s="1" customFormat="1" ht="12.75" customHeight="1" x14ac:dyDescent="0.2">
      <c r="Z1412" s="3"/>
      <c r="AA1412" s="3"/>
      <c r="AB1412" s="3"/>
      <c r="AC1412" s="3"/>
    </row>
    <row r="1413" spans="26:29" s="1" customFormat="1" ht="12.75" customHeight="1" x14ac:dyDescent="0.2">
      <c r="Z1413" s="3"/>
      <c r="AA1413" s="3"/>
      <c r="AB1413" s="3"/>
      <c r="AC1413" s="3"/>
    </row>
    <row r="1414" spans="26:29" s="1" customFormat="1" ht="12.75" customHeight="1" x14ac:dyDescent="0.2">
      <c r="Z1414" s="3"/>
      <c r="AA1414" s="3"/>
      <c r="AB1414" s="3"/>
      <c r="AC1414" s="3"/>
    </row>
    <row r="1415" spans="26:29" s="1" customFormat="1" ht="12.75" customHeight="1" x14ac:dyDescent="0.2">
      <c r="Z1415" s="3"/>
      <c r="AA1415" s="3"/>
      <c r="AB1415" s="3"/>
      <c r="AC1415" s="3"/>
    </row>
    <row r="1416" spans="26:29" s="1" customFormat="1" ht="12.75" customHeight="1" x14ac:dyDescent="0.2">
      <c r="Z1416" s="3"/>
      <c r="AA1416" s="3"/>
      <c r="AB1416" s="3"/>
      <c r="AC1416" s="3"/>
    </row>
    <row r="1417" spans="26:29" s="1" customFormat="1" ht="12.75" customHeight="1" x14ac:dyDescent="0.2">
      <c r="Z1417" s="3"/>
      <c r="AA1417" s="3"/>
      <c r="AB1417" s="3"/>
      <c r="AC1417" s="3"/>
    </row>
    <row r="1418" spans="26:29" s="1" customFormat="1" ht="12.75" customHeight="1" x14ac:dyDescent="0.2">
      <c r="Z1418" s="3"/>
      <c r="AA1418" s="3"/>
      <c r="AB1418" s="3"/>
      <c r="AC1418" s="3"/>
    </row>
    <row r="1419" spans="26:29" s="1" customFormat="1" ht="12.75" customHeight="1" x14ac:dyDescent="0.2">
      <c r="Z1419" s="3"/>
      <c r="AA1419" s="3"/>
      <c r="AB1419" s="3"/>
      <c r="AC1419" s="3"/>
    </row>
    <row r="1420" spans="26:29" s="1" customFormat="1" ht="12.75" customHeight="1" x14ac:dyDescent="0.2">
      <c r="Z1420" s="3"/>
      <c r="AA1420" s="3"/>
      <c r="AB1420" s="3"/>
      <c r="AC1420" s="3"/>
    </row>
    <row r="1421" spans="26:29" s="1" customFormat="1" ht="12.75" customHeight="1" x14ac:dyDescent="0.2">
      <c r="Z1421" s="3"/>
      <c r="AA1421" s="3"/>
      <c r="AB1421" s="3"/>
      <c r="AC1421" s="3"/>
    </row>
    <row r="1422" spans="26:29" s="1" customFormat="1" ht="12.75" customHeight="1" x14ac:dyDescent="0.2">
      <c r="Z1422" s="3"/>
      <c r="AA1422" s="3"/>
      <c r="AB1422" s="3"/>
      <c r="AC1422" s="3"/>
    </row>
    <row r="1423" spans="26:29" s="1" customFormat="1" ht="12.75" customHeight="1" x14ac:dyDescent="0.2">
      <c r="Z1423" s="3"/>
      <c r="AA1423" s="3"/>
      <c r="AB1423" s="3"/>
      <c r="AC1423" s="3"/>
    </row>
    <row r="1424" spans="26:29" s="1" customFormat="1" ht="12.75" customHeight="1" x14ac:dyDescent="0.2">
      <c r="Z1424" s="3"/>
      <c r="AA1424" s="3"/>
      <c r="AB1424" s="3"/>
      <c r="AC1424" s="3"/>
    </row>
    <row r="1425" spans="26:29" s="1" customFormat="1" ht="12.75" customHeight="1" x14ac:dyDescent="0.2">
      <c r="Z1425" s="3"/>
      <c r="AA1425" s="3"/>
      <c r="AB1425" s="3"/>
      <c r="AC1425" s="3"/>
    </row>
    <row r="1426" spans="26:29" s="1" customFormat="1" ht="12.75" customHeight="1" x14ac:dyDescent="0.2">
      <c r="Z1426" s="3"/>
      <c r="AA1426" s="3"/>
      <c r="AB1426" s="3"/>
      <c r="AC1426" s="3"/>
    </row>
    <row r="1427" spans="26:29" s="1" customFormat="1" ht="12.75" customHeight="1" x14ac:dyDescent="0.2">
      <c r="Z1427" s="3"/>
      <c r="AA1427" s="3"/>
      <c r="AB1427" s="3"/>
      <c r="AC1427" s="3"/>
    </row>
    <row r="1428" spans="26:29" s="1" customFormat="1" ht="12.75" customHeight="1" x14ac:dyDescent="0.2">
      <c r="Z1428" s="3"/>
      <c r="AA1428" s="3"/>
      <c r="AB1428" s="3"/>
      <c r="AC1428" s="3"/>
    </row>
    <row r="1429" spans="26:29" s="1" customFormat="1" ht="12.75" customHeight="1" x14ac:dyDescent="0.2">
      <c r="Z1429" s="3"/>
      <c r="AA1429" s="3"/>
      <c r="AB1429" s="3"/>
      <c r="AC1429" s="3"/>
    </row>
    <row r="1430" spans="26:29" s="1" customFormat="1" ht="12.75" customHeight="1" x14ac:dyDescent="0.2">
      <c r="Z1430" s="3"/>
      <c r="AA1430" s="3"/>
      <c r="AB1430" s="3"/>
      <c r="AC1430" s="3"/>
    </row>
    <row r="1431" spans="26:29" s="1" customFormat="1" ht="12.75" customHeight="1" x14ac:dyDescent="0.2">
      <c r="Z1431" s="3"/>
      <c r="AA1431" s="3"/>
      <c r="AB1431" s="3"/>
      <c r="AC1431" s="3"/>
    </row>
    <row r="1432" spans="26:29" s="1" customFormat="1" ht="12.75" customHeight="1" x14ac:dyDescent="0.2">
      <c r="Z1432" s="3"/>
      <c r="AA1432" s="3"/>
      <c r="AB1432" s="3"/>
      <c r="AC1432" s="3"/>
    </row>
    <row r="1433" spans="26:29" s="1" customFormat="1" ht="12.75" customHeight="1" x14ac:dyDescent="0.2">
      <c r="Z1433" s="3"/>
      <c r="AA1433" s="3"/>
      <c r="AB1433" s="3"/>
      <c r="AC1433" s="3"/>
    </row>
    <row r="1434" spans="26:29" s="1" customFormat="1" ht="12.75" customHeight="1" x14ac:dyDescent="0.2">
      <c r="Z1434" s="3"/>
      <c r="AA1434" s="3"/>
      <c r="AB1434" s="3"/>
      <c r="AC1434" s="3"/>
    </row>
    <row r="1435" spans="26:29" s="1" customFormat="1" ht="12.75" customHeight="1" x14ac:dyDescent="0.2">
      <c r="Z1435" s="3"/>
      <c r="AA1435" s="3"/>
      <c r="AB1435" s="3"/>
      <c r="AC1435" s="3"/>
    </row>
    <row r="1436" spans="26:29" s="1" customFormat="1" ht="12.75" customHeight="1" x14ac:dyDescent="0.2">
      <c r="Z1436" s="3"/>
      <c r="AA1436" s="3"/>
      <c r="AB1436" s="3"/>
      <c r="AC1436" s="3"/>
    </row>
    <row r="1437" spans="26:29" s="1" customFormat="1" ht="12.75" customHeight="1" x14ac:dyDescent="0.2">
      <c r="Z1437" s="3"/>
      <c r="AA1437" s="3"/>
      <c r="AB1437" s="3"/>
      <c r="AC1437" s="3"/>
    </row>
    <row r="1438" spans="26:29" s="1" customFormat="1" ht="12.75" customHeight="1" x14ac:dyDescent="0.2">
      <c r="Z1438" s="3"/>
      <c r="AA1438" s="3"/>
      <c r="AB1438" s="3"/>
      <c r="AC1438" s="3"/>
    </row>
    <row r="1439" spans="26:29" s="1" customFormat="1" ht="12.75" customHeight="1" x14ac:dyDescent="0.2">
      <c r="Z1439" s="3"/>
      <c r="AA1439" s="3"/>
      <c r="AB1439" s="3"/>
      <c r="AC1439" s="3"/>
    </row>
    <row r="1440" spans="26:29" s="1" customFormat="1" ht="12.75" customHeight="1" x14ac:dyDescent="0.2">
      <c r="Z1440" s="3"/>
      <c r="AA1440" s="3"/>
      <c r="AB1440" s="3"/>
      <c r="AC1440" s="3"/>
    </row>
    <row r="1441" spans="26:29" s="1" customFormat="1" ht="12.75" customHeight="1" x14ac:dyDescent="0.2">
      <c r="Z1441" s="3"/>
      <c r="AA1441" s="3"/>
      <c r="AB1441" s="3"/>
      <c r="AC1441" s="3"/>
    </row>
    <row r="1442" spans="26:29" s="1" customFormat="1" ht="12.75" customHeight="1" x14ac:dyDescent="0.2">
      <c r="Z1442" s="3"/>
      <c r="AA1442" s="3"/>
      <c r="AB1442" s="3"/>
      <c r="AC1442" s="3"/>
    </row>
    <row r="1443" spans="26:29" s="1" customFormat="1" ht="12.75" customHeight="1" x14ac:dyDescent="0.2">
      <c r="Z1443" s="3"/>
      <c r="AA1443" s="3"/>
      <c r="AB1443" s="3"/>
      <c r="AC1443" s="3"/>
    </row>
    <row r="1444" spans="26:29" s="1" customFormat="1" ht="12.75" customHeight="1" x14ac:dyDescent="0.2">
      <c r="Z1444" s="3"/>
      <c r="AA1444" s="3"/>
      <c r="AB1444" s="3"/>
      <c r="AC1444" s="3"/>
    </row>
    <row r="1445" spans="26:29" s="1" customFormat="1" ht="12.75" customHeight="1" x14ac:dyDescent="0.2">
      <c r="Z1445" s="3"/>
      <c r="AA1445" s="3"/>
      <c r="AB1445" s="3"/>
      <c r="AC1445" s="3"/>
    </row>
    <row r="1446" spans="26:29" s="1" customFormat="1" ht="12.75" customHeight="1" x14ac:dyDescent="0.2">
      <c r="Z1446" s="3"/>
      <c r="AA1446" s="3"/>
      <c r="AB1446" s="3"/>
      <c r="AC1446" s="3"/>
    </row>
    <row r="1447" spans="26:29" s="1" customFormat="1" ht="12.75" customHeight="1" x14ac:dyDescent="0.2">
      <c r="Z1447" s="3"/>
      <c r="AA1447" s="3"/>
      <c r="AB1447" s="3"/>
      <c r="AC1447" s="3"/>
    </row>
    <row r="1448" spans="26:29" s="1" customFormat="1" ht="12.75" customHeight="1" x14ac:dyDescent="0.2">
      <c r="Z1448" s="3"/>
      <c r="AA1448" s="3"/>
      <c r="AB1448" s="3"/>
      <c r="AC1448" s="3"/>
    </row>
    <row r="1449" spans="26:29" s="1" customFormat="1" ht="12.75" customHeight="1" x14ac:dyDescent="0.2">
      <c r="Z1449" s="3"/>
      <c r="AA1449" s="3"/>
      <c r="AB1449" s="3"/>
      <c r="AC1449" s="3"/>
    </row>
    <row r="1450" spans="26:29" s="1" customFormat="1" ht="12.75" customHeight="1" x14ac:dyDescent="0.2">
      <c r="Z1450" s="3"/>
      <c r="AA1450" s="3"/>
      <c r="AB1450" s="3"/>
      <c r="AC1450" s="3"/>
    </row>
    <row r="1451" spans="26:29" s="1" customFormat="1" ht="12.75" customHeight="1" x14ac:dyDescent="0.2">
      <c r="Z1451" s="3"/>
      <c r="AA1451" s="3"/>
      <c r="AB1451" s="3"/>
      <c r="AC1451" s="3"/>
    </row>
    <row r="1452" spans="26:29" s="1" customFormat="1" ht="12.75" customHeight="1" x14ac:dyDescent="0.2">
      <c r="Z1452" s="3"/>
      <c r="AA1452" s="3"/>
      <c r="AB1452" s="3"/>
      <c r="AC1452" s="3"/>
    </row>
    <row r="1453" spans="26:29" s="1" customFormat="1" ht="12.75" customHeight="1" x14ac:dyDescent="0.2">
      <c r="Z1453" s="3"/>
      <c r="AA1453" s="3"/>
      <c r="AB1453" s="3"/>
      <c r="AC1453" s="3"/>
    </row>
    <row r="1454" spans="26:29" s="1" customFormat="1" ht="12.75" customHeight="1" x14ac:dyDescent="0.2">
      <c r="Z1454" s="3"/>
      <c r="AA1454" s="3"/>
      <c r="AB1454" s="3"/>
      <c r="AC1454" s="3"/>
    </row>
    <row r="1455" spans="26:29" s="1" customFormat="1" ht="12.75" customHeight="1" x14ac:dyDescent="0.2">
      <c r="Z1455" s="3"/>
      <c r="AA1455" s="3"/>
      <c r="AB1455" s="3"/>
      <c r="AC1455" s="3"/>
    </row>
    <row r="1456" spans="26:29" s="1" customFormat="1" ht="12.75" customHeight="1" x14ac:dyDescent="0.2">
      <c r="Z1456" s="3"/>
      <c r="AA1456" s="3"/>
      <c r="AB1456" s="3"/>
      <c r="AC1456" s="3"/>
    </row>
    <row r="1457" spans="26:29" s="1" customFormat="1" ht="12.75" customHeight="1" x14ac:dyDescent="0.2">
      <c r="Z1457" s="3"/>
      <c r="AA1457" s="3"/>
      <c r="AB1457" s="3"/>
      <c r="AC1457" s="3"/>
    </row>
    <row r="1458" spans="26:29" s="1" customFormat="1" ht="12.75" customHeight="1" x14ac:dyDescent="0.2">
      <c r="Z1458" s="3"/>
      <c r="AA1458" s="3"/>
      <c r="AB1458" s="3"/>
      <c r="AC1458" s="3"/>
    </row>
    <row r="1459" spans="26:29" s="1" customFormat="1" ht="12.75" customHeight="1" x14ac:dyDescent="0.2">
      <c r="Z1459" s="3"/>
      <c r="AA1459" s="3"/>
      <c r="AB1459" s="3"/>
      <c r="AC1459" s="3"/>
    </row>
    <row r="1460" spans="26:29" s="1" customFormat="1" ht="12.75" customHeight="1" x14ac:dyDescent="0.2">
      <c r="Z1460" s="3"/>
      <c r="AA1460" s="3"/>
      <c r="AB1460" s="3"/>
      <c r="AC1460" s="3"/>
    </row>
    <row r="1461" spans="26:29" s="1" customFormat="1" ht="12.75" customHeight="1" x14ac:dyDescent="0.2">
      <c r="Z1461" s="3"/>
      <c r="AA1461" s="3"/>
      <c r="AB1461" s="3"/>
      <c r="AC1461" s="3"/>
    </row>
    <row r="1462" spans="26:29" s="1" customFormat="1" ht="12.75" customHeight="1" x14ac:dyDescent="0.2">
      <c r="Z1462" s="3"/>
      <c r="AA1462" s="3"/>
      <c r="AB1462" s="3"/>
      <c r="AC1462" s="3"/>
    </row>
    <row r="1463" spans="26:29" s="1" customFormat="1" ht="12.75" customHeight="1" x14ac:dyDescent="0.2">
      <c r="Z1463" s="3"/>
      <c r="AA1463" s="3"/>
      <c r="AB1463" s="3"/>
      <c r="AC1463" s="3"/>
    </row>
    <row r="1464" spans="26:29" s="1" customFormat="1" ht="12.75" customHeight="1" x14ac:dyDescent="0.2">
      <c r="Z1464" s="3"/>
      <c r="AA1464" s="3"/>
      <c r="AB1464" s="3"/>
      <c r="AC1464" s="3"/>
    </row>
    <row r="1465" spans="26:29" s="1" customFormat="1" ht="12.75" customHeight="1" x14ac:dyDescent="0.2">
      <c r="Z1465" s="3"/>
      <c r="AA1465" s="3"/>
      <c r="AB1465" s="3"/>
      <c r="AC1465" s="3"/>
    </row>
    <row r="1466" spans="26:29" s="1" customFormat="1" ht="12.75" customHeight="1" x14ac:dyDescent="0.2">
      <c r="Z1466" s="3"/>
      <c r="AA1466" s="3"/>
      <c r="AB1466" s="3"/>
      <c r="AC1466" s="3"/>
    </row>
    <row r="1467" spans="26:29" s="1" customFormat="1" ht="12.75" customHeight="1" x14ac:dyDescent="0.2">
      <c r="Z1467" s="3"/>
      <c r="AA1467" s="3"/>
      <c r="AB1467" s="3"/>
      <c r="AC1467" s="3"/>
    </row>
    <row r="1468" spans="26:29" s="1" customFormat="1" ht="12.75" customHeight="1" x14ac:dyDescent="0.2">
      <c r="Z1468" s="3"/>
      <c r="AA1468" s="3"/>
      <c r="AB1468" s="3"/>
      <c r="AC1468" s="3"/>
    </row>
    <row r="1469" spans="26:29" s="1" customFormat="1" ht="12.75" customHeight="1" x14ac:dyDescent="0.2">
      <c r="Z1469" s="3"/>
      <c r="AA1469" s="3"/>
      <c r="AB1469" s="3"/>
      <c r="AC1469" s="3"/>
    </row>
    <row r="1470" spans="26:29" s="1" customFormat="1" ht="12.75" customHeight="1" x14ac:dyDescent="0.2">
      <c r="Z1470" s="3"/>
      <c r="AA1470" s="3"/>
      <c r="AB1470" s="3"/>
      <c r="AC1470" s="3"/>
    </row>
    <row r="1471" spans="26:29" s="1" customFormat="1" ht="12.75" customHeight="1" x14ac:dyDescent="0.2">
      <c r="Z1471" s="3"/>
      <c r="AA1471" s="3"/>
      <c r="AB1471" s="3"/>
      <c r="AC1471" s="3"/>
    </row>
    <row r="1472" spans="26:29" s="1" customFormat="1" ht="12.75" customHeight="1" x14ac:dyDescent="0.2">
      <c r="Z1472" s="3"/>
      <c r="AA1472" s="3"/>
      <c r="AB1472" s="3"/>
      <c r="AC1472" s="3"/>
    </row>
    <row r="1473" spans="26:29" s="1" customFormat="1" ht="12.75" customHeight="1" x14ac:dyDescent="0.2">
      <c r="Z1473" s="3"/>
      <c r="AA1473" s="3"/>
      <c r="AB1473" s="3"/>
      <c r="AC1473" s="3"/>
    </row>
    <row r="1474" spans="26:29" s="1" customFormat="1" ht="12.75" customHeight="1" x14ac:dyDescent="0.2">
      <c r="Z1474" s="3"/>
      <c r="AA1474" s="3"/>
      <c r="AB1474" s="3"/>
      <c r="AC1474" s="3"/>
    </row>
    <row r="1475" spans="26:29" s="1" customFormat="1" ht="12.75" customHeight="1" x14ac:dyDescent="0.2">
      <c r="Z1475" s="3"/>
      <c r="AA1475" s="3"/>
      <c r="AB1475" s="3"/>
      <c r="AC1475" s="3"/>
    </row>
    <row r="1476" spans="26:29" s="1" customFormat="1" ht="12.75" customHeight="1" x14ac:dyDescent="0.2">
      <c r="Z1476" s="3"/>
      <c r="AA1476" s="3"/>
      <c r="AB1476" s="3"/>
      <c r="AC1476" s="3"/>
    </row>
    <row r="1477" spans="26:29" s="1" customFormat="1" ht="12.75" customHeight="1" x14ac:dyDescent="0.2">
      <c r="Z1477" s="3"/>
      <c r="AA1477" s="3"/>
      <c r="AB1477" s="3"/>
      <c r="AC1477" s="3"/>
    </row>
    <row r="1478" spans="26:29" s="1" customFormat="1" ht="12.75" customHeight="1" x14ac:dyDescent="0.2">
      <c r="Z1478" s="3"/>
      <c r="AA1478" s="3"/>
      <c r="AB1478" s="3"/>
      <c r="AC1478" s="3"/>
    </row>
    <row r="1479" spans="26:29" s="1" customFormat="1" ht="12.75" customHeight="1" x14ac:dyDescent="0.2">
      <c r="Z1479" s="3"/>
      <c r="AA1479" s="3"/>
      <c r="AB1479" s="3"/>
      <c r="AC1479" s="3"/>
    </row>
    <row r="1480" spans="26:29" s="1" customFormat="1" ht="12.75" customHeight="1" x14ac:dyDescent="0.2">
      <c r="Z1480" s="3"/>
      <c r="AA1480" s="3"/>
      <c r="AB1480" s="3"/>
      <c r="AC1480" s="3"/>
    </row>
    <row r="1481" spans="26:29" s="1" customFormat="1" ht="12.75" customHeight="1" x14ac:dyDescent="0.2">
      <c r="Z1481" s="3"/>
      <c r="AA1481" s="3"/>
      <c r="AB1481" s="3"/>
      <c r="AC1481" s="3"/>
    </row>
    <row r="1482" spans="26:29" s="1" customFormat="1" ht="12.75" customHeight="1" x14ac:dyDescent="0.2">
      <c r="Z1482" s="3"/>
      <c r="AA1482" s="3"/>
      <c r="AB1482" s="3"/>
      <c r="AC1482" s="3"/>
    </row>
    <row r="1483" spans="26:29" s="1" customFormat="1" ht="12.75" customHeight="1" x14ac:dyDescent="0.2">
      <c r="Z1483" s="3"/>
      <c r="AA1483" s="3"/>
      <c r="AB1483" s="3"/>
      <c r="AC1483" s="3"/>
    </row>
    <row r="1484" spans="26:29" s="1" customFormat="1" ht="12.75" customHeight="1" x14ac:dyDescent="0.2">
      <c r="Z1484" s="3"/>
      <c r="AA1484" s="3"/>
      <c r="AB1484" s="3"/>
      <c r="AC1484" s="3"/>
    </row>
    <row r="1485" spans="26:29" s="1" customFormat="1" ht="12.75" customHeight="1" x14ac:dyDescent="0.2">
      <c r="Z1485" s="3"/>
      <c r="AA1485" s="3"/>
      <c r="AB1485" s="3"/>
      <c r="AC1485" s="3"/>
    </row>
    <row r="1486" spans="26:29" s="1" customFormat="1" ht="12.75" customHeight="1" x14ac:dyDescent="0.2">
      <c r="Z1486" s="3"/>
      <c r="AA1486" s="3"/>
      <c r="AB1486" s="3"/>
      <c r="AC1486" s="3"/>
    </row>
    <row r="1487" spans="26:29" s="1" customFormat="1" ht="12.75" customHeight="1" x14ac:dyDescent="0.2">
      <c r="Z1487" s="3"/>
      <c r="AA1487" s="3"/>
      <c r="AB1487" s="3"/>
      <c r="AC1487" s="3"/>
    </row>
    <row r="1488" spans="26:29" s="1" customFormat="1" ht="12.75" customHeight="1" x14ac:dyDescent="0.2">
      <c r="Z1488" s="3"/>
      <c r="AA1488" s="3"/>
      <c r="AB1488" s="3"/>
      <c r="AC1488" s="3"/>
    </row>
    <row r="1489" spans="26:29" s="1" customFormat="1" ht="12.75" customHeight="1" x14ac:dyDescent="0.2">
      <c r="Z1489" s="3"/>
      <c r="AA1489" s="3"/>
      <c r="AB1489" s="3"/>
      <c r="AC1489" s="3"/>
    </row>
    <row r="1490" spans="26:29" s="1" customFormat="1" ht="12.75" customHeight="1" x14ac:dyDescent="0.2">
      <c r="Z1490" s="3"/>
      <c r="AA1490" s="3"/>
      <c r="AB1490" s="3"/>
      <c r="AC1490" s="3"/>
    </row>
    <row r="1491" spans="26:29" s="1" customFormat="1" ht="12.75" customHeight="1" x14ac:dyDescent="0.2">
      <c r="Z1491" s="3"/>
      <c r="AA1491" s="3"/>
      <c r="AB1491" s="3"/>
      <c r="AC1491" s="3"/>
    </row>
    <row r="1492" spans="26:29" s="1" customFormat="1" ht="12.75" customHeight="1" x14ac:dyDescent="0.2">
      <c r="Z1492" s="3"/>
      <c r="AA1492" s="3"/>
      <c r="AB1492" s="3"/>
      <c r="AC1492" s="3"/>
    </row>
    <row r="1493" spans="26:29" s="1" customFormat="1" ht="12.75" customHeight="1" x14ac:dyDescent="0.2">
      <c r="Z1493" s="3"/>
      <c r="AA1493" s="3"/>
      <c r="AB1493" s="3"/>
      <c r="AC1493" s="3"/>
    </row>
    <row r="1494" spans="26:29" s="1" customFormat="1" ht="12.75" customHeight="1" x14ac:dyDescent="0.2">
      <c r="Z1494" s="3"/>
      <c r="AA1494" s="3"/>
      <c r="AB1494" s="3"/>
      <c r="AC1494" s="3"/>
    </row>
    <row r="1495" spans="26:29" s="1" customFormat="1" ht="12.75" customHeight="1" x14ac:dyDescent="0.2">
      <c r="Z1495" s="3"/>
      <c r="AA1495" s="3"/>
      <c r="AB1495" s="3"/>
      <c r="AC1495" s="3"/>
    </row>
    <row r="1496" spans="26:29" s="1" customFormat="1" ht="12.75" customHeight="1" x14ac:dyDescent="0.2">
      <c r="Z1496" s="3"/>
      <c r="AA1496" s="3"/>
      <c r="AB1496" s="3"/>
      <c r="AC1496" s="3"/>
    </row>
    <row r="1497" spans="26:29" s="1" customFormat="1" ht="12.75" customHeight="1" x14ac:dyDescent="0.2">
      <c r="Z1497" s="3"/>
      <c r="AA1497" s="3"/>
      <c r="AB1497" s="3"/>
      <c r="AC1497" s="3"/>
    </row>
    <row r="1498" spans="26:29" s="1" customFormat="1" ht="12.75" customHeight="1" x14ac:dyDescent="0.2">
      <c r="Z1498" s="3"/>
      <c r="AA1498" s="3"/>
      <c r="AB1498" s="3"/>
      <c r="AC1498" s="3"/>
    </row>
    <row r="1499" spans="26:29" s="1" customFormat="1" ht="12.75" customHeight="1" x14ac:dyDescent="0.2">
      <c r="Z1499" s="3"/>
      <c r="AA1499" s="3"/>
      <c r="AB1499" s="3"/>
      <c r="AC1499" s="3"/>
    </row>
    <row r="1500" spans="26:29" s="1" customFormat="1" ht="12.75" customHeight="1" x14ac:dyDescent="0.2">
      <c r="Z1500" s="3"/>
      <c r="AA1500" s="3"/>
      <c r="AB1500" s="3"/>
      <c r="AC1500" s="3"/>
    </row>
    <row r="1501" spans="26:29" s="1" customFormat="1" ht="12.75" customHeight="1" x14ac:dyDescent="0.2">
      <c r="Z1501" s="3"/>
      <c r="AA1501" s="3"/>
      <c r="AB1501" s="3"/>
      <c r="AC1501" s="3"/>
    </row>
    <row r="1502" spans="26:29" s="1" customFormat="1" ht="12.75" customHeight="1" x14ac:dyDescent="0.2">
      <c r="Z1502" s="3"/>
      <c r="AA1502" s="3"/>
      <c r="AB1502" s="3"/>
      <c r="AC1502" s="3"/>
    </row>
    <row r="1503" spans="26:29" s="1" customFormat="1" ht="12.75" customHeight="1" x14ac:dyDescent="0.2">
      <c r="Z1503" s="3"/>
      <c r="AA1503" s="3"/>
      <c r="AB1503" s="3"/>
      <c r="AC1503" s="3"/>
    </row>
    <row r="1504" spans="26:29" s="1" customFormat="1" ht="12.75" customHeight="1" x14ac:dyDescent="0.2">
      <c r="Z1504" s="3"/>
      <c r="AA1504" s="3"/>
      <c r="AB1504" s="3"/>
      <c r="AC1504" s="3"/>
    </row>
    <row r="1505" spans="26:29" s="1" customFormat="1" ht="12.75" customHeight="1" x14ac:dyDescent="0.2">
      <c r="Z1505" s="3"/>
      <c r="AA1505" s="3"/>
      <c r="AB1505" s="3"/>
      <c r="AC1505" s="3"/>
    </row>
    <row r="1506" spans="26:29" s="1" customFormat="1" ht="12.75" customHeight="1" x14ac:dyDescent="0.2">
      <c r="Z1506" s="3"/>
      <c r="AA1506" s="3"/>
      <c r="AB1506" s="3"/>
      <c r="AC1506" s="3"/>
    </row>
    <row r="1507" spans="26:29" s="1" customFormat="1" ht="12.75" customHeight="1" x14ac:dyDescent="0.2">
      <c r="Z1507" s="3"/>
      <c r="AA1507" s="3"/>
      <c r="AB1507" s="3"/>
      <c r="AC1507" s="3"/>
    </row>
    <row r="1508" spans="26:29" s="1" customFormat="1" ht="12.75" customHeight="1" x14ac:dyDescent="0.2">
      <c r="Z1508" s="3"/>
      <c r="AA1508" s="3"/>
      <c r="AB1508" s="3"/>
      <c r="AC1508" s="3"/>
    </row>
    <row r="1509" spans="26:29" s="1" customFormat="1" ht="12.75" customHeight="1" x14ac:dyDescent="0.2">
      <c r="Z1509" s="3"/>
      <c r="AA1509" s="3"/>
      <c r="AB1509" s="3"/>
      <c r="AC1509" s="3"/>
    </row>
    <row r="1510" spans="26:29" s="1" customFormat="1" ht="12.75" customHeight="1" x14ac:dyDescent="0.2">
      <c r="Z1510" s="3"/>
      <c r="AA1510" s="3"/>
      <c r="AB1510" s="3"/>
      <c r="AC1510" s="3"/>
    </row>
    <row r="1511" spans="26:29" s="1" customFormat="1" ht="12.75" customHeight="1" x14ac:dyDescent="0.2">
      <c r="Z1511" s="3"/>
      <c r="AA1511" s="3"/>
      <c r="AB1511" s="3"/>
      <c r="AC1511" s="3"/>
    </row>
    <row r="1512" spans="26:29" s="1" customFormat="1" ht="12.75" customHeight="1" x14ac:dyDescent="0.2">
      <c r="Z1512" s="3"/>
      <c r="AA1512" s="3"/>
      <c r="AB1512" s="3"/>
      <c r="AC1512" s="3"/>
    </row>
    <row r="1513" spans="26:29" s="1" customFormat="1" ht="12.75" customHeight="1" x14ac:dyDescent="0.2">
      <c r="Z1513" s="3"/>
      <c r="AA1513" s="3"/>
      <c r="AB1513" s="3"/>
      <c r="AC1513" s="3"/>
    </row>
    <row r="1514" spans="26:29" s="1" customFormat="1" ht="12.75" customHeight="1" x14ac:dyDescent="0.2">
      <c r="Z1514" s="3"/>
      <c r="AA1514" s="3"/>
      <c r="AB1514" s="3"/>
      <c r="AC1514" s="3"/>
    </row>
    <row r="1515" spans="26:29" s="1" customFormat="1" ht="12.75" customHeight="1" x14ac:dyDescent="0.2">
      <c r="Z1515" s="3"/>
      <c r="AA1515" s="3"/>
      <c r="AB1515" s="3"/>
      <c r="AC1515" s="3"/>
    </row>
    <row r="1516" spans="26:29" s="1" customFormat="1" ht="12.75" customHeight="1" x14ac:dyDescent="0.2">
      <c r="Z1516" s="3"/>
      <c r="AA1516" s="3"/>
      <c r="AB1516" s="3"/>
      <c r="AC1516" s="3"/>
    </row>
    <row r="1517" spans="26:29" s="1" customFormat="1" ht="12.75" customHeight="1" x14ac:dyDescent="0.2">
      <c r="Z1517" s="3"/>
      <c r="AA1517" s="3"/>
      <c r="AB1517" s="3"/>
      <c r="AC1517" s="3"/>
    </row>
    <row r="1518" spans="26:29" s="1" customFormat="1" ht="12.75" customHeight="1" x14ac:dyDescent="0.2">
      <c r="Z1518" s="3"/>
      <c r="AA1518" s="3"/>
      <c r="AB1518" s="3"/>
      <c r="AC1518" s="3"/>
    </row>
    <row r="1519" spans="26:29" s="1" customFormat="1" ht="12.75" customHeight="1" x14ac:dyDescent="0.2">
      <c r="Z1519" s="3"/>
      <c r="AA1519" s="3"/>
      <c r="AB1519" s="3"/>
      <c r="AC1519" s="3"/>
    </row>
    <row r="1520" spans="26:29" s="1" customFormat="1" ht="12.75" customHeight="1" x14ac:dyDescent="0.2">
      <c r="Z1520" s="3"/>
      <c r="AA1520" s="3"/>
      <c r="AB1520" s="3"/>
      <c r="AC1520" s="3"/>
    </row>
    <row r="1521" spans="26:29" s="1" customFormat="1" ht="12.75" customHeight="1" x14ac:dyDescent="0.2">
      <c r="Z1521" s="3"/>
      <c r="AA1521" s="3"/>
      <c r="AB1521" s="3"/>
      <c r="AC1521" s="3"/>
    </row>
    <row r="1522" spans="26:29" s="1" customFormat="1" ht="12.75" customHeight="1" x14ac:dyDescent="0.2">
      <c r="Z1522" s="3"/>
      <c r="AA1522" s="3"/>
      <c r="AB1522" s="3"/>
      <c r="AC1522" s="3"/>
    </row>
    <row r="1523" spans="26:29" s="1" customFormat="1" ht="12.75" customHeight="1" x14ac:dyDescent="0.2">
      <c r="Z1523" s="3"/>
      <c r="AA1523" s="3"/>
      <c r="AB1523" s="3"/>
      <c r="AC1523" s="3"/>
    </row>
    <row r="1524" spans="26:29" s="1" customFormat="1" ht="12.75" customHeight="1" x14ac:dyDescent="0.2">
      <c r="Z1524" s="3"/>
      <c r="AA1524" s="3"/>
      <c r="AB1524" s="3"/>
      <c r="AC1524" s="3"/>
    </row>
    <row r="1525" spans="26:29" s="1" customFormat="1" ht="12.75" customHeight="1" x14ac:dyDescent="0.2">
      <c r="Z1525" s="3"/>
      <c r="AA1525" s="3"/>
      <c r="AB1525" s="3"/>
      <c r="AC1525" s="3"/>
    </row>
    <row r="1526" spans="26:29" s="1" customFormat="1" ht="12.75" customHeight="1" x14ac:dyDescent="0.2">
      <c r="Z1526" s="3"/>
      <c r="AA1526" s="3"/>
      <c r="AB1526" s="3"/>
      <c r="AC1526" s="3"/>
    </row>
    <row r="1527" spans="26:29" s="1" customFormat="1" ht="12.75" customHeight="1" x14ac:dyDescent="0.2">
      <c r="Z1527" s="3"/>
      <c r="AA1527" s="3"/>
      <c r="AB1527" s="3"/>
      <c r="AC1527" s="3"/>
    </row>
    <row r="1528" spans="26:29" s="1" customFormat="1" ht="12.75" customHeight="1" x14ac:dyDescent="0.2">
      <c r="Z1528" s="3"/>
      <c r="AA1528" s="3"/>
      <c r="AB1528" s="3"/>
      <c r="AC1528" s="3"/>
    </row>
    <row r="1529" spans="26:29" s="1" customFormat="1" ht="12.75" customHeight="1" x14ac:dyDescent="0.2">
      <c r="Z1529" s="3"/>
      <c r="AA1529" s="3"/>
      <c r="AB1529" s="3"/>
      <c r="AC1529" s="3"/>
    </row>
    <row r="1530" spans="26:29" s="1" customFormat="1" ht="12.75" customHeight="1" x14ac:dyDescent="0.2">
      <c r="Z1530" s="3"/>
      <c r="AA1530" s="3"/>
      <c r="AB1530" s="3"/>
      <c r="AC1530" s="3"/>
    </row>
    <row r="1531" spans="26:29" s="1" customFormat="1" ht="12.75" customHeight="1" x14ac:dyDescent="0.2">
      <c r="Z1531" s="3"/>
      <c r="AA1531" s="3"/>
      <c r="AB1531" s="3"/>
      <c r="AC1531" s="3"/>
    </row>
    <row r="1532" spans="26:29" s="1" customFormat="1" ht="12.75" customHeight="1" x14ac:dyDescent="0.2">
      <c r="Z1532" s="3"/>
      <c r="AA1532" s="3"/>
      <c r="AB1532" s="3"/>
      <c r="AC1532" s="3"/>
    </row>
    <row r="1533" spans="26:29" s="1" customFormat="1" ht="12.75" customHeight="1" x14ac:dyDescent="0.2">
      <c r="Z1533" s="3"/>
      <c r="AA1533" s="3"/>
      <c r="AB1533" s="3"/>
      <c r="AC1533" s="3"/>
    </row>
    <row r="1534" spans="26:29" s="1" customFormat="1" ht="12.75" customHeight="1" x14ac:dyDescent="0.2">
      <c r="Z1534" s="3"/>
      <c r="AA1534" s="3"/>
      <c r="AB1534" s="3"/>
      <c r="AC1534" s="3"/>
    </row>
    <row r="1535" spans="26:29" s="1" customFormat="1" ht="12.75" customHeight="1" x14ac:dyDescent="0.2">
      <c r="Z1535" s="3"/>
      <c r="AA1535" s="3"/>
      <c r="AB1535" s="3"/>
      <c r="AC1535" s="3"/>
    </row>
    <row r="1536" spans="26:29" s="1" customFormat="1" ht="12.75" customHeight="1" x14ac:dyDescent="0.2">
      <c r="Z1536" s="3"/>
      <c r="AA1536" s="3"/>
      <c r="AB1536" s="3"/>
      <c r="AC1536" s="3"/>
    </row>
    <row r="1537" spans="26:29" s="1" customFormat="1" ht="12.75" customHeight="1" x14ac:dyDescent="0.2">
      <c r="Z1537" s="3"/>
      <c r="AA1537" s="3"/>
      <c r="AB1537" s="3"/>
      <c r="AC1537" s="3"/>
    </row>
    <row r="1538" spans="26:29" s="1" customFormat="1" ht="12.75" customHeight="1" x14ac:dyDescent="0.2">
      <c r="Z1538" s="3"/>
      <c r="AA1538" s="3"/>
      <c r="AB1538" s="3"/>
      <c r="AC1538" s="3"/>
    </row>
    <row r="1539" spans="26:29" s="1" customFormat="1" ht="12.75" customHeight="1" x14ac:dyDescent="0.2">
      <c r="Z1539" s="3"/>
      <c r="AA1539" s="3"/>
      <c r="AB1539" s="3"/>
      <c r="AC1539" s="3"/>
    </row>
    <row r="1540" spans="26:29" s="1" customFormat="1" ht="12.75" customHeight="1" x14ac:dyDescent="0.2">
      <c r="Z1540" s="3"/>
      <c r="AA1540" s="3"/>
      <c r="AB1540" s="3"/>
      <c r="AC1540" s="3"/>
    </row>
    <row r="1541" spans="26:29" s="1" customFormat="1" ht="12.75" customHeight="1" x14ac:dyDescent="0.2">
      <c r="Z1541" s="3"/>
      <c r="AA1541" s="3"/>
      <c r="AB1541" s="3"/>
      <c r="AC1541" s="3"/>
    </row>
    <row r="1542" spans="26:29" s="1" customFormat="1" ht="12.75" customHeight="1" x14ac:dyDescent="0.2">
      <c r="Z1542" s="3"/>
      <c r="AA1542" s="3"/>
      <c r="AB1542" s="3"/>
      <c r="AC1542" s="3"/>
    </row>
    <row r="1543" spans="26:29" s="1" customFormat="1" ht="12.75" customHeight="1" x14ac:dyDescent="0.2">
      <c r="Z1543" s="3"/>
      <c r="AA1543" s="3"/>
      <c r="AB1543" s="3"/>
      <c r="AC1543" s="3"/>
    </row>
    <row r="1544" spans="26:29" s="1" customFormat="1" ht="12.75" customHeight="1" x14ac:dyDescent="0.2">
      <c r="Z1544" s="3"/>
      <c r="AA1544" s="3"/>
      <c r="AB1544" s="3"/>
      <c r="AC1544" s="3"/>
    </row>
    <row r="1545" spans="26:29" s="1" customFormat="1" ht="12.75" customHeight="1" x14ac:dyDescent="0.2">
      <c r="Z1545" s="3"/>
      <c r="AA1545" s="3"/>
      <c r="AB1545" s="3"/>
      <c r="AC1545" s="3"/>
    </row>
    <row r="1546" spans="26:29" s="1" customFormat="1" ht="12.75" customHeight="1" x14ac:dyDescent="0.2">
      <c r="Z1546" s="3"/>
      <c r="AA1546" s="3"/>
      <c r="AB1546" s="3"/>
      <c r="AC1546" s="3"/>
    </row>
    <row r="1547" spans="26:29" s="1" customFormat="1" ht="12.75" customHeight="1" x14ac:dyDescent="0.2">
      <c r="Z1547" s="3"/>
      <c r="AA1547" s="3"/>
      <c r="AB1547" s="3"/>
      <c r="AC1547" s="3"/>
    </row>
    <row r="1548" spans="26:29" s="1" customFormat="1" ht="12.75" customHeight="1" x14ac:dyDescent="0.2">
      <c r="Z1548" s="3"/>
      <c r="AA1548" s="3"/>
      <c r="AB1548" s="3"/>
      <c r="AC1548" s="3"/>
    </row>
    <row r="1549" spans="26:29" s="1" customFormat="1" ht="12.75" customHeight="1" x14ac:dyDescent="0.2">
      <c r="Z1549" s="3"/>
      <c r="AA1549" s="3"/>
      <c r="AB1549" s="3"/>
      <c r="AC1549" s="3"/>
    </row>
    <row r="1550" spans="26:29" s="1" customFormat="1" ht="12.75" customHeight="1" x14ac:dyDescent="0.2">
      <c r="Z1550" s="3"/>
      <c r="AA1550" s="3"/>
      <c r="AB1550" s="3"/>
      <c r="AC1550" s="3"/>
    </row>
    <row r="1551" spans="26:29" s="1" customFormat="1" ht="12.75" customHeight="1" x14ac:dyDescent="0.2">
      <c r="Z1551" s="3"/>
      <c r="AA1551" s="3"/>
      <c r="AB1551" s="3"/>
      <c r="AC1551" s="3"/>
    </row>
    <row r="1552" spans="26:29" s="1" customFormat="1" ht="12.75" customHeight="1" x14ac:dyDescent="0.2">
      <c r="Z1552" s="3"/>
      <c r="AA1552" s="3"/>
      <c r="AB1552" s="3"/>
      <c r="AC1552" s="3"/>
    </row>
    <row r="1553" spans="26:29" s="1" customFormat="1" ht="12.75" customHeight="1" x14ac:dyDescent="0.2">
      <c r="Z1553" s="3"/>
      <c r="AA1553" s="3"/>
      <c r="AB1553" s="3"/>
      <c r="AC1553" s="3"/>
    </row>
    <row r="1554" spans="26:29" s="1" customFormat="1" ht="12.75" customHeight="1" x14ac:dyDescent="0.2">
      <c r="Z1554" s="3"/>
      <c r="AA1554" s="3"/>
      <c r="AB1554" s="3"/>
      <c r="AC1554" s="3"/>
    </row>
    <row r="1555" spans="26:29" s="1" customFormat="1" ht="12.75" customHeight="1" x14ac:dyDescent="0.2">
      <c r="Z1555" s="3"/>
      <c r="AA1555" s="3"/>
      <c r="AB1555" s="3"/>
      <c r="AC1555" s="3"/>
    </row>
    <row r="1556" spans="26:29" s="1" customFormat="1" ht="12.75" customHeight="1" x14ac:dyDescent="0.2">
      <c r="Z1556" s="3"/>
      <c r="AA1556" s="3"/>
      <c r="AB1556" s="3"/>
      <c r="AC1556" s="3"/>
    </row>
    <row r="1557" spans="26:29" s="1" customFormat="1" ht="12.75" customHeight="1" x14ac:dyDescent="0.2">
      <c r="Z1557" s="3"/>
      <c r="AA1557" s="3"/>
      <c r="AB1557" s="3"/>
      <c r="AC1557" s="3"/>
    </row>
    <row r="1558" spans="26:29" s="1" customFormat="1" ht="12.75" customHeight="1" x14ac:dyDescent="0.2">
      <c r="Z1558" s="3"/>
      <c r="AA1558" s="3"/>
      <c r="AB1558" s="3"/>
      <c r="AC1558" s="3"/>
    </row>
    <row r="1559" spans="26:29" s="1" customFormat="1" ht="12.75" customHeight="1" x14ac:dyDescent="0.2">
      <c r="Z1559" s="3"/>
      <c r="AA1559" s="3"/>
      <c r="AB1559" s="3"/>
      <c r="AC1559" s="3"/>
    </row>
    <row r="1560" spans="26:29" s="1" customFormat="1" ht="12.75" customHeight="1" x14ac:dyDescent="0.2">
      <c r="Z1560" s="3"/>
      <c r="AA1560" s="3"/>
      <c r="AB1560" s="3"/>
      <c r="AC1560" s="3"/>
    </row>
    <row r="1561" spans="26:29" s="1" customFormat="1" ht="12.75" customHeight="1" x14ac:dyDescent="0.2">
      <c r="Z1561" s="3"/>
      <c r="AA1561" s="3"/>
      <c r="AB1561" s="3"/>
      <c r="AC1561" s="3"/>
    </row>
    <row r="1562" spans="26:29" s="1" customFormat="1" ht="12.75" customHeight="1" x14ac:dyDescent="0.2">
      <c r="Z1562" s="3"/>
      <c r="AA1562" s="3"/>
      <c r="AB1562" s="3"/>
      <c r="AC1562" s="3"/>
    </row>
    <row r="1563" spans="26:29" s="1" customFormat="1" ht="12.75" customHeight="1" x14ac:dyDescent="0.2">
      <c r="Z1563" s="3"/>
      <c r="AA1563" s="3"/>
      <c r="AB1563" s="3"/>
      <c r="AC1563" s="3"/>
    </row>
    <row r="1564" spans="26:29" s="1" customFormat="1" ht="12.75" customHeight="1" x14ac:dyDescent="0.2">
      <c r="Z1564" s="3"/>
      <c r="AA1564" s="3"/>
      <c r="AB1564" s="3"/>
      <c r="AC1564" s="3"/>
    </row>
    <row r="1565" spans="26:29" s="1" customFormat="1" ht="12.75" customHeight="1" x14ac:dyDescent="0.2">
      <c r="Z1565" s="3"/>
      <c r="AA1565" s="3"/>
      <c r="AB1565" s="3"/>
      <c r="AC1565" s="3"/>
    </row>
    <row r="1566" spans="26:29" s="1" customFormat="1" ht="12.75" customHeight="1" x14ac:dyDescent="0.2">
      <c r="Z1566" s="3"/>
      <c r="AA1566" s="3"/>
      <c r="AB1566" s="3"/>
      <c r="AC1566" s="3"/>
    </row>
    <row r="1567" spans="26:29" s="1" customFormat="1" ht="12.75" customHeight="1" x14ac:dyDescent="0.2">
      <c r="Z1567" s="3"/>
      <c r="AA1567" s="3"/>
      <c r="AB1567" s="3"/>
      <c r="AC1567" s="3"/>
    </row>
    <row r="1568" spans="26:29" s="1" customFormat="1" ht="12.75" customHeight="1" x14ac:dyDescent="0.2">
      <c r="Z1568" s="3"/>
      <c r="AA1568" s="3"/>
      <c r="AB1568" s="3"/>
      <c r="AC1568" s="3"/>
    </row>
    <row r="1569" spans="26:29" s="1" customFormat="1" ht="12.75" customHeight="1" x14ac:dyDescent="0.2">
      <c r="Z1569" s="3"/>
      <c r="AA1569" s="3"/>
      <c r="AB1569" s="3"/>
      <c r="AC1569" s="3"/>
    </row>
    <row r="1570" spans="26:29" s="1" customFormat="1" ht="12.75" customHeight="1" x14ac:dyDescent="0.2">
      <c r="Z1570" s="3"/>
      <c r="AA1570" s="3"/>
      <c r="AB1570" s="3"/>
      <c r="AC1570" s="3"/>
    </row>
    <row r="1571" spans="26:29" s="1" customFormat="1" ht="12.75" customHeight="1" x14ac:dyDescent="0.2">
      <c r="Z1571" s="3"/>
      <c r="AA1571" s="3"/>
      <c r="AB1571" s="3"/>
      <c r="AC1571" s="3"/>
    </row>
    <row r="1572" spans="26:29" s="1" customFormat="1" ht="12.75" customHeight="1" x14ac:dyDescent="0.2">
      <c r="Z1572" s="3"/>
      <c r="AA1572" s="3"/>
      <c r="AB1572" s="3"/>
      <c r="AC1572" s="3"/>
    </row>
    <row r="1573" spans="26:29" s="1" customFormat="1" ht="12.75" customHeight="1" x14ac:dyDescent="0.2">
      <c r="Z1573" s="3"/>
      <c r="AA1573" s="3"/>
      <c r="AB1573" s="3"/>
      <c r="AC1573" s="3"/>
    </row>
    <row r="1574" spans="26:29" s="1" customFormat="1" ht="12.75" customHeight="1" x14ac:dyDescent="0.2">
      <c r="Z1574" s="3"/>
      <c r="AA1574" s="3"/>
      <c r="AB1574" s="3"/>
      <c r="AC1574" s="3"/>
    </row>
    <row r="1575" spans="26:29" s="1" customFormat="1" ht="12.75" customHeight="1" x14ac:dyDescent="0.2">
      <c r="Z1575" s="3"/>
      <c r="AA1575" s="3"/>
      <c r="AB1575" s="3"/>
      <c r="AC1575" s="3"/>
    </row>
    <row r="1576" spans="26:29" s="1" customFormat="1" ht="12.75" customHeight="1" x14ac:dyDescent="0.2">
      <c r="Z1576" s="3"/>
      <c r="AA1576" s="3"/>
      <c r="AB1576" s="3"/>
      <c r="AC1576" s="3"/>
    </row>
    <row r="1577" spans="26:29" s="1" customFormat="1" ht="12.75" customHeight="1" x14ac:dyDescent="0.2">
      <c r="Z1577" s="3"/>
      <c r="AA1577" s="3"/>
      <c r="AB1577" s="3"/>
      <c r="AC1577" s="3"/>
    </row>
    <row r="1578" spans="26:29" s="1" customFormat="1" ht="12.75" customHeight="1" x14ac:dyDescent="0.2">
      <c r="Z1578" s="3"/>
      <c r="AA1578" s="3"/>
      <c r="AB1578" s="3"/>
      <c r="AC1578" s="3"/>
    </row>
    <row r="1579" spans="26:29" s="1" customFormat="1" ht="12.75" customHeight="1" x14ac:dyDescent="0.2">
      <c r="Z1579" s="3"/>
      <c r="AA1579" s="3"/>
      <c r="AB1579" s="3"/>
      <c r="AC1579" s="3"/>
    </row>
    <row r="1580" spans="26:29" s="1" customFormat="1" ht="12.75" customHeight="1" x14ac:dyDescent="0.2">
      <c r="Z1580" s="3"/>
      <c r="AA1580" s="3"/>
      <c r="AB1580" s="3"/>
      <c r="AC1580" s="3"/>
    </row>
    <row r="1581" spans="26:29" s="1" customFormat="1" ht="12.75" customHeight="1" x14ac:dyDescent="0.2">
      <c r="Z1581" s="3"/>
      <c r="AA1581" s="3"/>
      <c r="AB1581" s="3"/>
      <c r="AC1581" s="3"/>
    </row>
    <row r="1582" spans="26:29" s="1" customFormat="1" ht="12.75" customHeight="1" x14ac:dyDescent="0.2">
      <c r="Z1582" s="3"/>
      <c r="AA1582" s="3"/>
      <c r="AB1582" s="3"/>
      <c r="AC1582" s="3"/>
    </row>
    <row r="1583" spans="26:29" s="1" customFormat="1" ht="12.75" customHeight="1" x14ac:dyDescent="0.2">
      <c r="Z1583" s="3"/>
      <c r="AA1583" s="3"/>
      <c r="AB1583" s="3"/>
      <c r="AC1583" s="3"/>
    </row>
    <row r="1584" spans="26:29" s="1" customFormat="1" ht="12.75" customHeight="1" x14ac:dyDescent="0.2">
      <c r="Z1584" s="3"/>
      <c r="AA1584" s="3"/>
      <c r="AB1584" s="3"/>
      <c r="AC1584" s="3"/>
    </row>
    <row r="1585" spans="26:29" s="1" customFormat="1" ht="12.75" customHeight="1" x14ac:dyDescent="0.2">
      <c r="Z1585" s="3"/>
      <c r="AA1585" s="3"/>
      <c r="AB1585" s="3"/>
      <c r="AC1585" s="3"/>
    </row>
    <row r="1586" spans="26:29" s="1" customFormat="1" ht="12.75" customHeight="1" x14ac:dyDescent="0.2">
      <c r="Z1586" s="3"/>
      <c r="AA1586" s="3"/>
      <c r="AB1586" s="3"/>
      <c r="AC1586" s="3"/>
    </row>
    <row r="1587" spans="26:29" s="1" customFormat="1" ht="12.75" customHeight="1" x14ac:dyDescent="0.2">
      <c r="Z1587" s="3"/>
      <c r="AA1587" s="3"/>
      <c r="AB1587" s="3"/>
      <c r="AC1587" s="3"/>
    </row>
    <row r="1588" spans="26:29" s="1" customFormat="1" ht="12.75" customHeight="1" x14ac:dyDescent="0.2">
      <c r="Z1588" s="3"/>
      <c r="AA1588" s="3"/>
      <c r="AB1588" s="3"/>
      <c r="AC1588" s="3"/>
    </row>
    <row r="1589" spans="26:29" s="1" customFormat="1" ht="12.75" customHeight="1" x14ac:dyDescent="0.2">
      <c r="Z1589" s="3"/>
      <c r="AA1589" s="3"/>
      <c r="AB1589" s="3"/>
      <c r="AC1589" s="3"/>
    </row>
    <row r="1590" spans="26:29" s="1" customFormat="1" ht="12.75" customHeight="1" x14ac:dyDescent="0.2">
      <c r="Z1590" s="3"/>
      <c r="AA1590" s="3"/>
      <c r="AB1590" s="3"/>
      <c r="AC1590" s="3"/>
    </row>
    <row r="1591" spans="26:29" s="1" customFormat="1" ht="12.75" customHeight="1" x14ac:dyDescent="0.2">
      <c r="Z1591" s="3"/>
      <c r="AA1591" s="3"/>
      <c r="AB1591" s="3"/>
      <c r="AC1591" s="3"/>
    </row>
    <row r="1592" spans="26:29" s="1" customFormat="1" ht="12.75" customHeight="1" x14ac:dyDescent="0.2">
      <c r="Z1592" s="3"/>
      <c r="AA1592" s="3"/>
      <c r="AB1592" s="3"/>
      <c r="AC1592" s="3"/>
    </row>
    <row r="1593" spans="26:29" s="1" customFormat="1" ht="12.75" customHeight="1" x14ac:dyDescent="0.2">
      <c r="Z1593" s="3"/>
      <c r="AA1593" s="3"/>
      <c r="AB1593" s="3"/>
      <c r="AC1593" s="3"/>
    </row>
    <row r="1594" spans="26:29" s="1" customFormat="1" ht="12.75" customHeight="1" x14ac:dyDescent="0.2">
      <c r="Z1594" s="3"/>
      <c r="AA1594" s="3"/>
      <c r="AB1594" s="3"/>
      <c r="AC1594" s="3"/>
    </row>
    <row r="1595" spans="26:29" s="1" customFormat="1" ht="12.75" customHeight="1" x14ac:dyDescent="0.2">
      <c r="Z1595" s="3"/>
      <c r="AA1595" s="3"/>
      <c r="AB1595" s="3"/>
      <c r="AC1595" s="3"/>
    </row>
    <row r="1596" spans="26:29" s="1" customFormat="1" ht="12.75" customHeight="1" x14ac:dyDescent="0.2">
      <c r="Z1596" s="3"/>
      <c r="AA1596" s="3"/>
      <c r="AB1596" s="3"/>
      <c r="AC1596" s="3"/>
    </row>
    <row r="1597" spans="26:29" s="1" customFormat="1" ht="12.75" customHeight="1" x14ac:dyDescent="0.2">
      <c r="Z1597" s="3"/>
      <c r="AA1597" s="3"/>
      <c r="AB1597" s="3"/>
      <c r="AC1597" s="3"/>
    </row>
    <row r="1598" spans="26:29" s="1" customFormat="1" ht="12.75" customHeight="1" x14ac:dyDescent="0.2">
      <c r="Z1598" s="3"/>
      <c r="AA1598" s="3"/>
      <c r="AB1598" s="3"/>
      <c r="AC1598" s="3"/>
    </row>
    <row r="1599" spans="26:29" s="1" customFormat="1" ht="12.75" customHeight="1" x14ac:dyDescent="0.2">
      <c r="Z1599" s="3"/>
      <c r="AA1599" s="3"/>
      <c r="AB1599" s="3"/>
      <c r="AC1599" s="3"/>
    </row>
    <row r="1600" spans="26:29" s="1" customFormat="1" ht="12.75" customHeight="1" x14ac:dyDescent="0.2">
      <c r="Z1600" s="3"/>
      <c r="AA1600" s="3"/>
      <c r="AB1600" s="3"/>
      <c r="AC1600" s="3"/>
    </row>
    <row r="1601" spans="26:29" s="1" customFormat="1" ht="12.75" customHeight="1" x14ac:dyDescent="0.2">
      <c r="Z1601" s="3"/>
      <c r="AA1601" s="3"/>
      <c r="AB1601" s="3"/>
      <c r="AC1601" s="3"/>
    </row>
    <row r="1602" spans="26:29" s="1" customFormat="1" ht="12.75" customHeight="1" x14ac:dyDescent="0.2">
      <c r="Z1602" s="3"/>
      <c r="AA1602" s="3"/>
      <c r="AB1602" s="3"/>
      <c r="AC1602" s="3"/>
    </row>
    <row r="1603" spans="26:29" s="1" customFormat="1" ht="12.75" customHeight="1" x14ac:dyDescent="0.2">
      <c r="Z1603" s="3"/>
      <c r="AA1603" s="3"/>
      <c r="AB1603" s="3"/>
      <c r="AC1603" s="3"/>
    </row>
    <row r="1604" spans="26:29" s="1" customFormat="1" ht="12.75" customHeight="1" x14ac:dyDescent="0.2">
      <c r="Z1604" s="3"/>
      <c r="AA1604" s="3"/>
      <c r="AB1604" s="3"/>
      <c r="AC1604" s="3"/>
    </row>
    <row r="1605" spans="26:29" s="1" customFormat="1" ht="12.75" customHeight="1" x14ac:dyDescent="0.2">
      <c r="Z1605" s="3"/>
      <c r="AA1605" s="3"/>
      <c r="AB1605" s="3"/>
      <c r="AC1605" s="3"/>
    </row>
    <row r="1606" spans="26:29" s="1" customFormat="1" ht="12.75" customHeight="1" x14ac:dyDescent="0.2">
      <c r="Z1606" s="3"/>
      <c r="AA1606" s="3"/>
      <c r="AB1606" s="3"/>
      <c r="AC1606" s="3"/>
    </row>
    <row r="1607" spans="26:29" s="1" customFormat="1" ht="12.75" customHeight="1" x14ac:dyDescent="0.2">
      <c r="Z1607" s="3"/>
      <c r="AA1607" s="3"/>
      <c r="AB1607" s="3"/>
      <c r="AC1607" s="3"/>
    </row>
    <row r="1608" spans="26:29" s="1" customFormat="1" ht="12.75" customHeight="1" x14ac:dyDescent="0.2">
      <c r="Z1608" s="3"/>
      <c r="AA1608" s="3"/>
      <c r="AB1608" s="3"/>
      <c r="AC1608" s="3"/>
    </row>
    <row r="1609" spans="26:29" s="1" customFormat="1" ht="12.75" customHeight="1" x14ac:dyDescent="0.2">
      <c r="Z1609" s="3"/>
      <c r="AA1609" s="3"/>
      <c r="AB1609" s="3"/>
      <c r="AC1609" s="3"/>
    </row>
    <row r="1610" spans="26:29" s="1" customFormat="1" ht="12.75" customHeight="1" x14ac:dyDescent="0.2">
      <c r="Z1610" s="3"/>
      <c r="AA1610" s="3"/>
      <c r="AB1610" s="3"/>
      <c r="AC1610" s="3"/>
    </row>
    <row r="1611" spans="26:29" s="1" customFormat="1" ht="12.75" customHeight="1" x14ac:dyDescent="0.2">
      <c r="Z1611" s="3"/>
      <c r="AA1611" s="3"/>
      <c r="AB1611" s="3"/>
      <c r="AC1611" s="3"/>
    </row>
    <row r="1612" spans="26:29" s="1" customFormat="1" ht="12.75" customHeight="1" x14ac:dyDescent="0.2">
      <c r="Z1612" s="3"/>
      <c r="AA1612" s="3"/>
      <c r="AB1612" s="3"/>
      <c r="AC1612" s="3"/>
    </row>
    <row r="1613" spans="26:29" s="1" customFormat="1" ht="12.75" customHeight="1" x14ac:dyDescent="0.2">
      <c r="Z1613" s="3"/>
      <c r="AA1613" s="3"/>
      <c r="AB1613" s="3"/>
      <c r="AC1613" s="3"/>
    </row>
    <row r="1614" spans="26:29" s="1" customFormat="1" ht="12.75" customHeight="1" x14ac:dyDescent="0.2">
      <c r="Z1614" s="3"/>
      <c r="AA1614" s="3"/>
      <c r="AB1614" s="3"/>
      <c r="AC1614" s="3"/>
    </row>
    <row r="1615" spans="26:29" s="1" customFormat="1" ht="12.75" customHeight="1" x14ac:dyDescent="0.2">
      <c r="Z1615" s="3"/>
      <c r="AA1615" s="3"/>
      <c r="AB1615" s="3"/>
      <c r="AC1615" s="3"/>
    </row>
    <row r="1616" spans="26:29" s="1" customFormat="1" ht="12.75" customHeight="1" x14ac:dyDescent="0.2">
      <c r="Z1616" s="3"/>
      <c r="AA1616" s="3"/>
      <c r="AB1616" s="3"/>
      <c r="AC1616" s="3"/>
    </row>
    <row r="1617" spans="26:29" s="1" customFormat="1" ht="12.75" customHeight="1" x14ac:dyDescent="0.2">
      <c r="Z1617" s="3"/>
      <c r="AA1617" s="3"/>
      <c r="AB1617" s="3"/>
      <c r="AC1617" s="3"/>
    </row>
    <row r="1618" spans="26:29" s="1" customFormat="1" ht="12.75" customHeight="1" x14ac:dyDescent="0.2">
      <c r="Z1618" s="3"/>
      <c r="AA1618" s="3"/>
      <c r="AB1618" s="3"/>
      <c r="AC1618" s="3"/>
    </row>
    <row r="1619" spans="26:29" s="1" customFormat="1" ht="12.75" customHeight="1" x14ac:dyDescent="0.2">
      <c r="Z1619" s="3"/>
      <c r="AA1619" s="3"/>
      <c r="AB1619" s="3"/>
      <c r="AC1619" s="3"/>
    </row>
    <row r="1620" spans="26:29" s="1" customFormat="1" ht="12.75" customHeight="1" x14ac:dyDescent="0.2">
      <c r="Z1620" s="3"/>
      <c r="AA1620" s="3"/>
      <c r="AB1620" s="3"/>
      <c r="AC1620" s="3"/>
    </row>
    <row r="1621" spans="26:29" s="1" customFormat="1" ht="12.75" customHeight="1" x14ac:dyDescent="0.2">
      <c r="Z1621" s="3"/>
      <c r="AA1621" s="3"/>
      <c r="AB1621" s="3"/>
      <c r="AC1621" s="3"/>
    </row>
    <row r="1622" spans="26:29" s="1" customFormat="1" ht="12.75" customHeight="1" x14ac:dyDescent="0.2">
      <c r="Z1622" s="3"/>
      <c r="AA1622" s="3"/>
      <c r="AB1622" s="3"/>
      <c r="AC1622" s="3"/>
    </row>
    <row r="1623" spans="26:29" s="1" customFormat="1" ht="12.75" customHeight="1" x14ac:dyDescent="0.2">
      <c r="Z1623" s="3"/>
      <c r="AA1623" s="3"/>
      <c r="AB1623" s="3"/>
      <c r="AC1623" s="3"/>
    </row>
    <row r="1624" spans="26:29" s="1" customFormat="1" ht="12.75" customHeight="1" x14ac:dyDescent="0.2">
      <c r="Z1624" s="3"/>
      <c r="AA1624" s="3"/>
      <c r="AB1624" s="3"/>
      <c r="AC1624" s="3"/>
    </row>
    <row r="1625" spans="26:29" s="1" customFormat="1" ht="12.75" customHeight="1" x14ac:dyDescent="0.2">
      <c r="Z1625" s="3"/>
      <c r="AA1625" s="3"/>
      <c r="AB1625" s="3"/>
      <c r="AC1625" s="3"/>
    </row>
    <row r="1626" spans="26:29" s="1" customFormat="1" ht="12.75" customHeight="1" x14ac:dyDescent="0.2">
      <c r="Z1626" s="3"/>
      <c r="AA1626" s="3"/>
      <c r="AB1626" s="3"/>
      <c r="AC1626" s="3"/>
    </row>
    <row r="1627" spans="26:29" s="1" customFormat="1" ht="12.75" customHeight="1" x14ac:dyDescent="0.2">
      <c r="Z1627" s="3"/>
      <c r="AA1627" s="3"/>
      <c r="AB1627" s="3"/>
      <c r="AC1627" s="3"/>
    </row>
    <row r="1628" spans="26:29" s="1" customFormat="1" ht="12.75" customHeight="1" x14ac:dyDescent="0.2">
      <c r="Z1628" s="3"/>
      <c r="AA1628" s="3"/>
      <c r="AB1628" s="3"/>
      <c r="AC1628" s="3"/>
    </row>
    <row r="1629" spans="26:29" s="1" customFormat="1" ht="12.75" customHeight="1" x14ac:dyDescent="0.2">
      <c r="Z1629" s="3"/>
      <c r="AA1629" s="3"/>
      <c r="AB1629" s="3"/>
      <c r="AC1629" s="3"/>
    </row>
    <row r="1630" spans="26:29" s="1" customFormat="1" ht="12.75" customHeight="1" x14ac:dyDescent="0.2">
      <c r="Z1630" s="3"/>
      <c r="AA1630" s="3"/>
      <c r="AB1630" s="3"/>
      <c r="AC1630" s="3"/>
    </row>
    <row r="1631" spans="26:29" s="1" customFormat="1" ht="12.75" customHeight="1" x14ac:dyDescent="0.2">
      <c r="Z1631" s="3"/>
      <c r="AA1631" s="3"/>
      <c r="AB1631" s="3"/>
      <c r="AC1631" s="3"/>
    </row>
    <row r="1632" spans="26:29" s="1" customFormat="1" ht="12.75" customHeight="1" x14ac:dyDescent="0.2">
      <c r="Z1632" s="3"/>
      <c r="AA1632" s="3"/>
      <c r="AB1632" s="3"/>
      <c r="AC1632" s="3"/>
    </row>
    <row r="1633" spans="26:29" s="1" customFormat="1" ht="12.75" customHeight="1" x14ac:dyDescent="0.2">
      <c r="Z1633" s="3"/>
      <c r="AA1633" s="3"/>
      <c r="AB1633" s="3"/>
      <c r="AC1633" s="3"/>
    </row>
    <row r="1634" spans="26:29" s="1" customFormat="1" ht="12.75" customHeight="1" x14ac:dyDescent="0.2">
      <c r="Z1634" s="3"/>
      <c r="AA1634" s="3"/>
      <c r="AB1634" s="3"/>
      <c r="AC1634" s="3"/>
    </row>
    <row r="1635" spans="26:29" s="1" customFormat="1" ht="12.75" customHeight="1" x14ac:dyDescent="0.2">
      <c r="Z1635" s="3"/>
      <c r="AA1635" s="3"/>
      <c r="AB1635" s="3"/>
      <c r="AC1635" s="3"/>
    </row>
    <row r="1636" spans="26:29" s="1" customFormat="1" ht="12.75" customHeight="1" x14ac:dyDescent="0.2">
      <c r="Z1636" s="3"/>
      <c r="AA1636" s="3"/>
      <c r="AB1636" s="3"/>
      <c r="AC1636" s="3"/>
    </row>
    <row r="1637" spans="26:29" s="1" customFormat="1" ht="12.75" customHeight="1" x14ac:dyDescent="0.2">
      <c r="Z1637" s="3"/>
      <c r="AA1637" s="3"/>
      <c r="AB1637" s="3"/>
      <c r="AC1637" s="3"/>
    </row>
    <row r="1638" spans="26:29" s="1" customFormat="1" ht="12.75" customHeight="1" x14ac:dyDescent="0.2">
      <c r="Z1638" s="3"/>
      <c r="AA1638" s="3"/>
      <c r="AB1638" s="3"/>
      <c r="AC1638" s="3"/>
    </row>
    <row r="1639" spans="26:29" s="1" customFormat="1" ht="12.75" customHeight="1" x14ac:dyDescent="0.2">
      <c r="Z1639" s="3"/>
      <c r="AA1639" s="3"/>
      <c r="AB1639" s="3"/>
      <c r="AC1639" s="3"/>
    </row>
    <row r="1640" spans="26:29" s="1" customFormat="1" ht="12.75" customHeight="1" x14ac:dyDescent="0.2">
      <c r="Z1640" s="3"/>
      <c r="AA1640" s="3"/>
      <c r="AB1640" s="3"/>
      <c r="AC1640" s="3"/>
    </row>
    <row r="1641" spans="26:29" s="1" customFormat="1" ht="12.75" customHeight="1" x14ac:dyDescent="0.2">
      <c r="Z1641" s="3"/>
      <c r="AA1641" s="3"/>
      <c r="AB1641" s="3"/>
      <c r="AC1641" s="3"/>
    </row>
    <row r="1642" spans="26:29" s="1" customFormat="1" ht="12.75" customHeight="1" x14ac:dyDescent="0.2">
      <c r="Z1642" s="3"/>
      <c r="AA1642" s="3"/>
      <c r="AB1642" s="3"/>
      <c r="AC1642" s="3"/>
    </row>
    <row r="1643" spans="26:29" s="1" customFormat="1" ht="12.75" customHeight="1" x14ac:dyDescent="0.2">
      <c r="Z1643" s="3"/>
      <c r="AA1643" s="3"/>
      <c r="AB1643" s="3"/>
      <c r="AC1643" s="3"/>
    </row>
    <row r="1644" spans="26:29" s="1" customFormat="1" ht="12.75" customHeight="1" x14ac:dyDescent="0.2">
      <c r="Z1644" s="3"/>
      <c r="AA1644" s="3"/>
      <c r="AB1644" s="3"/>
      <c r="AC1644" s="3"/>
    </row>
    <row r="1645" spans="26:29" s="1" customFormat="1" ht="12.75" customHeight="1" x14ac:dyDescent="0.2">
      <c r="Z1645" s="3"/>
      <c r="AA1645" s="3"/>
      <c r="AB1645" s="3"/>
      <c r="AC1645" s="3"/>
    </row>
    <row r="1646" spans="26:29" s="1" customFormat="1" ht="12.75" customHeight="1" x14ac:dyDescent="0.2">
      <c r="Z1646" s="3"/>
      <c r="AA1646" s="3"/>
      <c r="AB1646" s="3"/>
      <c r="AC1646" s="3"/>
    </row>
    <row r="1647" spans="26:29" s="1" customFormat="1" ht="12.75" customHeight="1" x14ac:dyDescent="0.2">
      <c r="Z1647" s="3"/>
      <c r="AA1647" s="3"/>
      <c r="AB1647" s="3"/>
      <c r="AC1647" s="3"/>
    </row>
    <row r="1648" spans="26:29" s="1" customFormat="1" ht="12.75" customHeight="1" x14ac:dyDescent="0.2">
      <c r="Z1648" s="3"/>
      <c r="AA1648" s="3"/>
      <c r="AB1648" s="3"/>
      <c r="AC1648" s="3"/>
    </row>
    <row r="1649" spans="26:29" s="1" customFormat="1" ht="12.75" customHeight="1" x14ac:dyDescent="0.2">
      <c r="Z1649" s="3"/>
      <c r="AA1649" s="3"/>
      <c r="AB1649" s="3"/>
      <c r="AC1649" s="3"/>
    </row>
    <row r="1650" spans="26:29" s="1" customFormat="1" ht="12.75" customHeight="1" x14ac:dyDescent="0.2">
      <c r="Z1650" s="3"/>
      <c r="AA1650" s="3"/>
      <c r="AB1650" s="3"/>
      <c r="AC1650" s="3"/>
    </row>
    <row r="1651" spans="26:29" s="1" customFormat="1" ht="12.75" customHeight="1" x14ac:dyDescent="0.2">
      <c r="Z1651" s="3"/>
      <c r="AA1651" s="3"/>
      <c r="AB1651" s="3"/>
      <c r="AC1651" s="3"/>
    </row>
    <row r="1652" spans="26:29" s="1" customFormat="1" ht="12.75" customHeight="1" x14ac:dyDescent="0.2">
      <c r="Z1652" s="3"/>
      <c r="AA1652" s="3"/>
      <c r="AB1652" s="3"/>
      <c r="AC1652" s="3"/>
    </row>
    <row r="1653" spans="26:29" s="1" customFormat="1" ht="12.75" customHeight="1" x14ac:dyDescent="0.2">
      <c r="Z1653" s="3"/>
      <c r="AA1653" s="3"/>
      <c r="AB1653" s="3"/>
      <c r="AC1653" s="3"/>
    </row>
    <row r="1654" spans="26:29" s="1" customFormat="1" ht="12.75" customHeight="1" x14ac:dyDescent="0.2">
      <c r="Z1654" s="3"/>
      <c r="AA1654" s="3"/>
      <c r="AB1654" s="3"/>
      <c r="AC1654" s="3"/>
    </row>
    <row r="1655" spans="26:29" s="1" customFormat="1" ht="12.75" customHeight="1" x14ac:dyDescent="0.2">
      <c r="Z1655" s="3"/>
      <c r="AA1655" s="3"/>
      <c r="AB1655" s="3"/>
      <c r="AC1655" s="3"/>
    </row>
    <row r="1656" spans="26:29" s="1" customFormat="1" ht="12.75" customHeight="1" x14ac:dyDescent="0.2">
      <c r="Z1656" s="3"/>
      <c r="AA1656" s="3"/>
      <c r="AB1656" s="3"/>
      <c r="AC1656" s="3"/>
    </row>
    <row r="1657" spans="26:29" s="1" customFormat="1" ht="12.75" customHeight="1" x14ac:dyDescent="0.2">
      <c r="Z1657" s="3"/>
      <c r="AA1657" s="3"/>
      <c r="AB1657" s="3"/>
      <c r="AC1657" s="3"/>
    </row>
    <row r="1658" spans="26:29" s="1" customFormat="1" ht="12.75" customHeight="1" x14ac:dyDescent="0.2">
      <c r="Z1658" s="3"/>
      <c r="AA1658" s="3"/>
      <c r="AB1658" s="3"/>
      <c r="AC1658" s="3"/>
    </row>
    <row r="1659" spans="26:29" s="1" customFormat="1" ht="12.75" customHeight="1" x14ac:dyDescent="0.2">
      <c r="Z1659" s="3"/>
      <c r="AA1659" s="3"/>
      <c r="AB1659" s="3"/>
      <c r="AC1659" s="3"/>
    </row>
    <row r="1660" spans="26:29" s="1" customFormat="1" ht="12.75" customHeight="1" x14ac:dyDescent="0.2">
      <c r="Z1660" s="3"/>
      <c r="AA1660" s="3"/>
      <c r="AB1660" s="3"/>
      <c r="AC1660" s="3"/>
    </row>
    <row r="1661" spans="26:29" s="1" customFormat="1" ht="12.75" customHeight="1" x14ac:dyDescent="0.2">
      <c r="Z1661" s="3"/>
      <c r="AA1661" s="3"/>
      <c r="AB1661" s="3"/>
      <c r="AC1661" s="3"/>
    </row>
    <row r="1662" spans="26:29" s="1" customFormat="1" ht="12.75" customHeight="1" x14ac:dyDescent="0.2">
      <c r="Z1662" s="3"/>
      <c r="AA1662" s="3"/>
      <c r="AB1662" s="3"/>
      <c r="AC1662" s="3"/>
    </row>
    <row r="1663" spans="26:29" s="1" customFormat="1" ht="12.75" customHeight="1" x14ac:dyDescent="0.2">
      <c r="Z1663" s="3"/>
      <c r="AA1663" s="3"/>
      <c r="AB1663" s="3"/>
      <c r="AC1663" s="3"/>
    </row>
    <row r="1664" spans="26:29" s="1" customFormat="1" ht="12.75" customHeight="1" x14ac:dyDescent="0.2">
      <c r="Z1664" s="3"/>
      <c r="AA1664" s="3"/>
      <c r="AB1664" s="3"/>
      <c r="AC1664" s="3"/>
    </row>
    <row r="1665" spans="26:29" s="1" customFormat="1" ht="12.75" customHeight="1" x14ac:dyDescent="0.2">
      <c r="Z1665" s="3"/>
      <c r="AA1665" s="3"/>
      <c r="AB1665" s="3"/>
      <c r="AC1665" s="3"/>
    </row>
    <row r="1666" spans="26:29" s="1" customFormat="1" ht="12.75" customHeight="1" x14ac:dyDescent="0.2">
      <c r="Z1666" s="3"/>
      <c r="AA1666" s="3"/>
      <c r="AB1666" s="3"/>
      <c r="AC1666" s="3"/>
    </row>
    <row r="1667" spans="26:29" s="1" customFormat="1" ht="12.75" customHeight="1" x14ac:dyDescent="0.2">
      <c r="Z1667" s="3"/>
      <c r="AA1667" s="3"/>
      <c r="AB1667" s="3"/>
      <c r="AC1667" s="3"/>
    </row>
    <row r="1668" spans="26:29" s="1" customFormat="1" ht="12.75" customHeight="1" x14ac:dyDescent="0.2">
      <c r="Z1668" s="3"/>
      <c r="AA1668" s="3"/>
      <c r="AB1668" s="3"/>
      <c r="AC1668" s="3"/>
    </row>
    <row r="1669" spans="26:29" s="1" customFormat="1" ht="12.75" customHeight="1" x14ac:dyDescent="0.2">
      <c r="Z1669" s="3"/>
      <c r="AA1669" s="3"/>
      <c r="AB1669" s="3"/>
      <c r="AC1669" s="3"/>
    </row>
    <row r="1670" spans="26:29" s="1" customFormat="1" ht="12.75" customHeight="1" x14ac:dyDescent="0.2">
      <c r="Z1670" s="3"/>
      <c r="AA1670" s="3"/>
      <c r="AB1670" s="3"/>
      <c r="AC1670" s="3"/>
    </row>
    <row r="1671" spans="26:29" s="1" customFormat="1" ht="12.75" customHeight="1" x14ac:dyDescent="0.2">
      <c r="Z1671" s="3"/>
      <c r="AA1671" s="3"/>
      <c r="AB1671" s="3"/>
      <c r="AC1671" s="3"/>
    </row>
    <row r="1672" spans="26:29" s="1" customFormat="1" ht="12.75" customHeight="1" x14ac:dyDescent="0.2">
      <c r="Z1672" s="3"/>
      <c r="AA1672" s="3"/>
      <c r="AB1672" s="3"/>
      <c r="AC1672" s="3"/>
    </row>
    <row r="1673" spans="26:29" s="1" customFormat="1" ht="12.75" customHeight="1" x14ac:dyDescent="0.2">
      <c r="Z1673" s="3"/>
      <c r="AA1673" s="3"/>
      <c r="AB1673" s="3"/>
      <c r="AC1673" s="3"/>
    </row>
    <row r="1674" spans="26:29" s="1" customFormat="1" ht="12.75" customHeight="1" x14ac:dyDescent="0.2">
      <c r="Z1674" s="3"/>
      <c r="AA1674" s="3"/>
      <c r="AB1674" s="3"/>
      <c r="AC1674" s="3"/>
    </row>
    <row r="1675" spans="26:29" s="1" customFormat="1" ht="12.75" customHeight="1" x14ac:dyDescent="0.2">
      <c r="Z1675" s="3"/>
      <c r="AA1675" s="3"/>
      <c r="AB1675" s="3"/>
      <c r="AC1675" s="3"/>
    </row>
    <row r="1676" spans="26:29" s="1" customFormat="1" ht="12.75" customHeight="1" x14ac:dyDescent="0.2">
      <c r="Z1676" s="3"/>
      <c r="AA1676" s="3"/>
      <c r="AB1676" s="3"/>
      <c r="AC1676" s="3"/>
    </row>
    <row r="1677" spans="26:29" s="1" customFormat="1" ht="12.75" customHeight="1" x14ac:dyDescent="0.2">
      <c r="Z1677" s="3"/>
      <c r="AA1677" s="3"/>
      <c r="AB1677" s="3"/>
      <c r="AC1677" s="3"/>
    </row>
    <row r="1678" spans="26:29" s="1" customFormat="1" ht="12.75" customHeight="1" x14ac:dyDescent="0.2">
      <c r="Z1678" s="3"/>
      <c r="AA1678" s="3"/>
      <c r="AB1678" s="3"/>
      <c r="AC1678" s="3"/>
    </row>
    <row r="1679" spans="26:29" s="1" customFormat="1" ht="12.75" customHeight="1" x14ac:dyDescent="0.2">
      <c r="Z1679" s="3"/>
      <c r="AA1679" s="3"/>
      <c r="AB1679" s="3"/>
      <c r="AC1679" s="3"/>
    </row>
    <row r="1680" spans="26:29" s="1" customFormat="1" ht="12.75" customHeight="1" x14ac:dyDescent="0.2">
      <c r="Z1680" s="3"/>
      <c r="AA1680" s="3"/>
      <c r="AB1680" s="3"/>
      <c r="AC1680" s="3"/>
    </row>
    <row r="1681" spans="26:29" s="1" customFormat="1" ht="12.75" customHeight="1" x14ac:dyDescent="0.2">
      <c r="Z1681" s="3"/>
      <c r="AA1681" s="3"/>
      <c r="AB1681" s="3"/>
      <c r="AC1681" s="3"/>
    </row>
    <row r="1682" spans="26:29" s="1" customFormat="1" ht="12.75" customHeight="1" x14ac:dyDescent="0.2">
      <c r="Z1682" s="3"/>
      <c r="AA1682" s="3"/>
      <c r="AB1682" s="3"/>
      <c r="AC1682" s="3"/>
    </row>
    <row r="1683" spans="26:29" s="1" customFormat="1" ht="12.75" customHeight="1" x14ac:dyDescent="0.2">
      <c r="Z1683" s="3"/>
      <c r="AA1683" s="3"/>
      <c r="AB1683" s="3"/>
      <c r="AC1683" s="3"/>
    </row>
    <row r="1684" spans="26:29" s="1" customFormat="1" ht="12.75" customHeight="1" x14ac:dyDescent="0.2">
      <c r="Z1684" s="3"/>
      <c r="AA1684" s="3"/>
      <c r="AB1684" s="3"/>
      <c r="AC1684" s="3"/>
    </row>
    <row r="1685" spans="26:29" s="1" customFormat="1" ht="12.75" customHeight="1" x14ac:dyDescent="0.2">
      <c r="Z1685" s="3"/>
      <c r="AA1685" s="3"/>
      <c r="AB1685" s="3"/>
      <c r="AC1685" s="3"/>
    </row>
    <row r="1686" spans="26:29" s="1" customFormat="1" ht="12.75" customHeight="1" x14ac:dyDescent="0.2">
      <c r="Z1686" s="3"/>
      <c r="AA1686" s="3"/>
      <c r="AB1686" s="3"/>
      <c r="AC1686" s="3"/>
    </row>
    <row r="1687" spans="26:29" s="1" customFormat="1" ht="12.75" customHeight="1" x14ac:dyDescent="0.2">
      <c r="Z1687" s="3"/>
      <c r="AA1687" s="3"/>
      <c r="AB1687" s="3"/>
      <c r="AC1687" s="3"/>
    </row>
    <row r="1688" spans="26:29" s="1" customFormat="1" ht="12.75" customHeight="1" x14ac:dyDescent="0.2">
      <c r="Z1688" s="3"/>
      <c r="AA1688" s="3"/>
      <c r="AB1688" s="3"/>
      <c r="AC1688" s="3"/>
    </row>
    <row r="1689" spans="26:29" s="1" customFormat="1" ht="12.75" customHeight="1" x14ac:dyDescent="0.2">
      <c r="Z1689" s="3"/>
      <c r="AA1689" s="3"/>
      <c r="AB1689" s="3"/>
      <c r="AC1689" s="3"/>
    </row>
    <row r="1690" spans="26:29" s="1" customFormat="1" ht="12.75" customHeight="1" x14ac:dyDescent="0.2">
      <c r="Z1690" s="3"/>
      <c r="AA1690" s="3"/>
      <c r="AB1690" s="3"/>
      <c r="AC1690" s="3"/>
    </row>
    <row r="1691" spans="26:29" s="1" customFormat="1" ht="12.75" customHeight="1" x14ac:dyDescent="0.2">
      <c r="Z1691" s="3"/>
      <c r="AA1691" s="3"/>
      <c r="AB1691" s="3"/>
      <c r="AC1691" s="3"/>
    </row>
    <row r="1692" spans="26:29" s="1" customFormat="1" ht="12.75" customHeight="1" x14ac:dyDescent="0.2">
      <c r="Z1692" s="3"/>
      <c r="AA1692" s="3"/>
      <c r="AB1692" s="3"/>
      <c r="AC1692" s="3"/>
    </row>
    <row r="1693" spans="26:29" s="1" customFormat="1" ht="12.75" customHeight="1" x14ac:dyDescent="0.2">
      <c r="Z1693" s="3"/>
      <c r="AA1693" s="3"/>
      <c r="AB1693" s="3"/>
      <c r="AC1693" s="3"/>
    </row>
    <row r="1694" spans="26:29" s="1" customFormat="1" ht="12.75" customHeight="1" x14ac:dyDescent="0.2">
      <c r="Z1694" s="3"/>
      <c r="AA1694" s="3"/>
      <c r="AB1694" s="3"/>
      <c r="AC1694" s="3"/>
    </row>
    <row r="1695" spans="26:29" s="1" customFormat="1" ht="12.75" customHeight="1" x14ac:dyDescent="0.2">
      <c r="Z1695" s="3"/>
      <c r="AA1695" s="3"/>
      <c r="AB1695" s="3"/>
      <c r="AC1695" s="3"/>
    </row>
    <row r="1696" spans="26:29" s="1" customFormat="1" ht="12.75" customHeight="1" x14ac:dyDescent="0.2">
      <c r="Z1696" s="3"/>
      <c r="AA1696" s="3"/>
      <c r="AB1696" s="3"/>
      <c r="AC1696" s="3"/>
    </row>
    <row r="1697" spans="26:29" s="1" customFormat="1" ht="12.75" customHeight="1" x14ac:dyDescent="0.2">
      <c r="Z1697" s="3"/>
      <c r="AA1697" s="3"/>
      <c r="AB1697" s="3"/>
      <c r="AC1697" s="3"/>
    </row>
    <row r="1698" spans="26:29" s="1" customFormat="1" ht="12.75" customHeight="1" x14ac:dyDescent="0.2">
      <c r="Z1698" s="3"/>
      <c r="AA1698" s="3"/>
      <c r="AB1698" s="3"/>
      <c r="AC1698" s="3"/>
    </row>
    <row r="1699" spans="26:29" s="1" customFormat="1" ht="12.75" customHeight="1" x14ac:dyDescent="0.2">
      <c r="Z1699" s="3"/>
      <c r="AA1699" s="3"/>
      <c r="AB1699" s="3"/>
      <c r="AC1699" s="3"/>
    </row>
    <row r="1700" spans="26:29" s="1" customFormat="1" ht="12.75" customHeight="1" x14ac:dyDescent="0.2">
      <c r="Z1700" s="3"/>
      <c r="AA1700" s="3"/>
      <c r="AB1700" s="3"/>
      <c r="AC1700" s="3"/>
    </row>
    <row r="1701" spans="26:29" s="1" customFormat="1" ht="12.75" customHeight="1" x14ac:dyDescent="0.2">
      <c r="Z1701" s="3"/>
      <c r="AA1701" s="3"/>
      <c r="AB1701" s="3"/>
      <c r="AC1701" s="3"/>
    </row>
    <row r="1702" spans="26:29" s="1" customFormat="1" ht="12.75" customHeight="1" x14ac:dyDescent="0.2">
      <c r="Z1702" s="3"/>
      <c r="AA1702" s="3"/>
      <c r="AB1702" s="3"/>
      <c r="AC1702" s="3"/>
    </row>
    <row r="1703" spans="26:29" s="1" customFormat="1" ht="12.75" customHeight="1" x14ac:dyDescent="0.2">
      <c r="Z1703" s="3"/>
      <c r="AA1703" s="3"/>
      <c r="AB1703" s="3"/>
      <c r="AC1703" s="3"/>
    </row>
    <row r="1704" spans="26:29" s="1" customFormat="1" ht="12.75" customHeight="1" x14ac:dyDescent="0.2">
      <c r="Z1704" s="3"/>
      <c r="AA1704" s="3"/>
      <c r="AB1704" s="3"/>
      <c r="AC1704" s="3"/>
    </row>
    <row r="1705" spans="26:29" s="1" customFormat="1" ht="12.75" customHeight="1" x14ac:dyDescent="0.2">
      <c r="Z1705" s="3"/>
      <c r="AA1705" s="3"/>
      <c r="AB1705" s="3"/>
      <c r="AC1705" s="3"/>
    </row>
    <row r="1706" spans="26:29" s="1" customFormat="1" ht="12.75" customHeight="1" x14ac:dyDescent="0.2">
      <c r="Z1706" s="3"/>
      <c r="AA1706" s="3"/>
      <c r="AB1706" s="3"/>
      <c r="AC1706" s="3"/>
    </row>
    <row r="1707" spans="26:29" s="1" customFormat="1" ht="12.75" customHeight="1" x14ac:dyDescent="0.2">
      <c r="Z1707" s="3"/>
      <c r="AA1707" s="3"/>
      <c r="AB1707" s="3"/>
      <c r="AC1707" s="3"/>
    </row>
    <row r="1708" spans="26:29" s="1" customFormat="1" ht="12.75" customHeight="1" x14ac:dyDescent="0.2">
      <c r="Z1708" s="3"/>
      <c r="AA1708" s="3"/>
      <c r="AB1708" s="3"/>
      <c r="AC1708" s="3"/>
    </row>
    <row r="1709" spans="26:29" s="1" customFormat="1" ht="12.75" customHeight="1" x14ac:dyDescent="0.2">
      <c r="Z1709" s="3"/>
      <c r="AA1709" s="3"/>
      <c r="AB1709" s="3"/>
      <c r="AC1709" s="3"/>
    </row>
    <row r="1710" spans="26:29" s="1" customFormat="1" ht="12.75" customHeight="1" x14ac:dyDescent="0.2">
      <c r="Z1710" s="3"/>
      <c r="AA1710" s="3"/>
      <c r="AB1710" s="3"/>
      <c r="AC1710" s="3"/>
    </row>
    <row r="1711" spans="26:29" s="1" customFormat="1" ht="12.75" customHeight="1" x14ac:dyDescent="0.2">
      <c r="Z1711" s="3"/>
      <c r="AA1711" s="3"/>
      <c r="AB1711" s="3"/>
      <c r="AC1711" s="3"/>
    </row>
    <row r="1712" spans="26:29" s="1" customFormat="1" ht="12.75" customHeight="1" x14ac:dyDescent="0.2">
      <c r="Z1712" s="3"/>
      <c r="AA1712" s="3"/>
      <c r="AB1712" s="3"/>
      <c r="AC1712" s="3"/>
    </row>
    <row r="1713" spans="26:29" s="1" customFormat="1" ht="12.75" customHeight="1" x14ac:dyDescent="0.2">
      <c r="Z1713" s="3"/>
      <c r="AA1713" s="3"/>
      <c r="AB1713" s="3"/>
      <c r="AC1713" s="3"/>
    </row>
    <row r="1714" spans="26:29" s="1" customFormat="1" ht="12.75" customHeight="1" x14ac:dyDescent="0.2">
      <c r="Z1714" s="3"/>
      <c r="AA1714" s="3"/>
      <c r="AB1714" s="3"/>
      <c r="AC1714" s="3"/>
    </row>
    <row r="1715" spans="26:29" s="1" customFormat="1" ht="12.75" customHeight="1" x14ac:dyDescent="0.2">
      <c r="Z1715" s="3"/>
      <c r="AA1715" s="3"/>
      <c r="AB1715" s="3"/>
      <c r="AC1715" s="3"/>
    </row>
    <row r="1716" spans="26:29" s="1" customFormat="1" ht="12.75" customHeight="1" x14ac:dyDescent="0.2">
      <c r="Z1716" s="3"/>
      <c r="AA1716" s="3"/>
      <c r="AB1716" s="3"/>
      <c r="AC1716" s="3"/>
    </row>
    <row r="1717" spans="26:29" s="1" customFormat="1" ht="12.75" customHeight="1" x14ac:dyDescent="0.2">
      <c r="Z1717" s="3"/>
      <c r="AA1717" s="3"/>
      <c r="AB1717" s="3"/>
      <c r="AC1717" s="3"/>
    </row>
    <row r="1718" spans="26:29" s="1" customFormat="1" ht="12.75" customHeight="1" x14ac:dyDescent="0.2">
      <c r="Z1718" s="3"/>
      <c r="AA1718" s="3"/>
      <c r="AB1718" s="3"/>
      <c r="AC1718" s="3"/>
    </row>
    <row r="1719" spans="26:29" s="1" customFormat="1" ht="12.75" customHeight="1" x14ac:dyDescent="0.2">
      <c r="Z1719" s="3"/>
      <c r="AA1719" s="3"/>
      <c r="AB1719" s="3"/>
      <c r="AC1719" s="3"/>
    </row>
    <row r="1720" spans="26:29" s="1" customFormat="1" ht="12.75" customHeight="1" x14ac:dyDescent="0.2">
      <c r="Z1720" s="3"/>
      <c r="AA1720" s="3"/>
      <c r="AB1720" s="3"/>
      <c r="AC1720" s="3"/>
    </row>
    <row r="1721" spans="26:29" s="1" customFormat="1" ht="12.75" customHeight="1" x14ac:dyDescent="0.2">
      <c r="Z1721" s="3"/>
      <c r="AA1721" s="3"/>
      <c r="AB1721" s="3"/>
      <c r="AC1721" s="3"/>
    </row>
    <row r="1722" spans="26:29" s="1" customFormat="1" ht="12.75" customHeight="1" x14ac:dyDescent="0.2">
      <c r="Z1722" s="3"/>
      <c r="AA1722" s="3"/>
      <c r="AB1722" s="3"/>
      <c r="AC1722" s="3"/>
    </row>
    <row r="1723" spans="26:29" s="1" customFormat="1" ht="12.75" customHeight="1" x14ac:dyDescent="0.2">
      <c r="Z1723" s="3"/>
      <c r="AA1723" s="3"/>
      <c r="AB1723" s="3"/>
      <c r="AC1723" s="3"/>
    </row>
    <row r="1724" spans="26:29" s="1" customFormat="1" ht="12.75" customHeight="1" x14ac:dyDescent="0.2">
      <c r="Z1724" s="3"/>
      <c r="AA1724" s="3"/>
      <c r="AB1724" s="3"/>
      <c r="AC1724" s="3"/>
    </row>
    <row r="1725" spans="26:29" s="1" customFormat="1" ht="12.75" customHeight="1" x14ac:dyDescent="0.2">
      <c r="Z1725" s="3"/>
      <c r="AA1725" s="3"/>
      <c r="AB1725" s="3"/>
      <c r="AC1725" s="3"/>
    </row>
    <row r="1726" spans="26:29" s="1" customFormat="1" ht="12.75" customHeight="1" x14ac:dyDescent="0.2">
      <c r="Z1726" s="3"/>
      <c r="AA1726" s="3"/>
      <c r="AB1726" s="3"/>
      <c r="AC1726" s="3"/>
    </row>
    <row r="1727" spans="26:29" s="1" customFormat="1" ht="12.75" customHeight="1" x14ac:dyDescent="0.2">
      <c r="Z1727" s="3"/>
      <c r="AA1727" s="3"/>
      <c r="AB1727" s="3"/>
      <c r="AC1727" s="3"/>
    </row>
    <row r="1728" spans="26:29" s="1" customFormat="1" ht="12.75" customHeight="1" x14ac:dyDescent="0.2">
      <c r="Z1728" s="3"/>
      <c r="AA1728" s="3"/>
      <c r="AB1728" s="3"/>
      <c r="AC1728" s="3"/>
    </row>
    <row r="1729" spans="26:29" s="1" customFormat="1" ht="12.75" customHeight="1" x14ac:dyDescent="0.2">
      <c r="Z1729" s="3"/>
      <c r="AA1729" s="3"/>
      <c r="AB1729" s="3"/>
      <c r="AC1729" s="3"/>
    </row>
    <row r="1730" spans="26:29" s="1" customFormat="1" ht="12.75" customHeight="1" x14ac:dyDescent="0.2">
      <c r="Z1730" s="3"/>
      <c r="AA1730" s="3"/>
      <c r="AB1730" s="3"/>
      <c r="AC1730" s="3"/>
    </row>
    <row r="1731" spans="26:29" s="1" customFormat="1" ht="12.75" customHeight="1" x14ac:dyDescent="0.2">
      <c r="Z1731" s="3"/>
      <c r="AA1731" s="3"/>
      <c r="AB1731" s="3"/>
      <c r="AC1731" s="3"/>
    </row>
    <row r="1732" spans="26:29" s="1" customFormat="1" ht="12.75" customHeight="1" x14ac:dyDescent="0.2">
      <c r="Z1732" s="3"/>
      <c r="AA1732" s="3"/>
      <c r="AB1732" s="3"/>
      <c r="AC1732" s="3"/>
    </row>
    <row r="1733" spans="26:29" s="1" customFormat="1" ht="12.75" customHeight="1" x14ac:dyDescent="0.2">
      <c r="Z1733" s="3"/>
      <c r="AA1733" s="3"/>
      <c r="AB1733" s="3"/>
      <c r="AC1733" s="3"/>
    </row>
    <row r="1734" spans="26:29" s="1" customFormat="1" ht="12.75" customHeight="1" x14ac:dyDescent="0.2">
      <c r="Z1734" s="3"/>
      <c r="AA1734" s="3"/>
      <c r="AB1734" s="3"/>
      <c r="AC1734" s="3"/>
    </row>
    <row r="1735" spans="26:29" s="1" customFormat="1" ht="12.75" customHeight="1" x14ac:dyDescent="0.2">
      <c r="Z1735" s="3"/>
      <c r="AA1735" s="3"/>
      <c r="AB1735" s="3"/>
      <c r="AC1735" s="3"/>
    </row>
    <row r="1736" spans="26:29" s="1" customFormat="1" ht="12.75" customHeight="1" x14ac:dyDescent="0.2">
      <c r="Z1736" s="3"/>
      <c r="AA1736" s="3"/>
      <c r="AB1736" s="3"/>
      <c r="AC1736" s="3"/>
    </row>
    <row r="1737" spans="26:29" s="1" customFormat="1" ht="12.75" customHeight="1" x14ac:dyDescent="0.2">
      <c r="Z1737" s="3"/>
      <c r="AA1737" s="3"/>
      <c r="AB1737" s="3"/>
      <c r="AC1737" s="3"/>
    </row>
    <row r="1738" spans="26:29" s="1" customFormat="1" ht="12.75" customHeight="1" x14ac:dyDescent="0.2">
      <c r="Z1738" s="3"/>
      <c r="AA1738" s="3"/>
      <c r="AB1738" s="3"/>
      <c r="AC1738" s="3"/>
    </row>
    <row r="1739" spans="26:29" s="1" customFormat="1" ht="12.75" customHeight="1" x14ac:dyDescent="0.2">
      <c r="Z1739" s="3"/>
      <c r="AA1739" s="3"/>
      <c r="AB1739" s="3"/>
      <c r="AC1739" s="3"/>
    </row>
    <row r="1740" spans="26:29" s="1" customFormat="1" ht="12.75" customHeight="1" x14ac:dyDescent="0.2">
      <c r="Z1740" s="3"/>
      <c r="AA1740" s="3"/>
      <c r="AB1740" s="3"/>
      <c r="AC1740" s="3"/>
    </row>
    <row r="1741" spans="26:29" s="1" customFormat="1" ht="12.75" customHeight="1" x14ac:dyDescent="0.2">
      <c r="Z1741" s="3"/>
      <c r="AA1741" s="3"/>
      <c r="AB1741" s="3"/>
      <c r="AC1741" s="3"/>
    </row>
    <row r="1742" spans="26:29" s="1" customFormat="1" ht="12.75" customHeight="1" x14ac:dyDescent="0.2">
      <c r="Z1742" s="3"/>
      <c r="AA1742" s="3"/>
      <c r="AB1742" s="3"/>
      <c r="AC1742" s="3"/>
    </row>
    <row r="1743" spans="26:29" s="1" customFormat="1" ht="12.75" customHeight="1" x14ac:dyDescent="0.2">
      <c r="Z1743" s="3"/>
      <c r="AA1743" s="3"/>
      <c r="AB1743" s="3"/>
      <c r="AC1743" s="3"/>
    </row>
    <row r="1744" spans="26:29" s="1" customFormat="1" ht="12.75" customHeight="1" x14ac:dyDescent="0.2">
      <c r="Z1744" s="3"/>
      <c r="AA1744" s="3"/>
      <c r="AB1744" s="3"/>
      <c r="AC1744" s="3"/>
    </row>
    <row r="1745" spans="26:29" s="1" customFormat="1" ht="12.75" customHeight="1" x14ac:dyDescent="0.2">
      <c r="Z1745" s="3"/>
      <c r="AA1745" s="3"/>
      <c r="AB1745" s="3"/>
      <c r="AC1745" s="3"/>
    </row>
    <row r="1746" spans="26:29" s="1" customFormat="1" ht="12.75" customHeight="1" x14ac:dyDescent="0.2">
      <c r="Z1746" s="3"/>
      <c r="AA1746" s="3"/>
      <c r="AB1746" s="3"/>
      <c r="AC1746" s="3"/>
    </row>
    <row r="1747" spans="26:29" s="1" customFormat="1" ht="12.75" customHeight="1" x14ac:dyDescent="0.2">
      <c r="Z1747" s="3"/>
      <c r="AA1747" s="3"/>
      <c r="AB1747" s="3"/>
      <c r="AC1747" s="3"/>
    </row>
    <row r="1748" spans="26:29" s="1" customFormat="1" ht="12.75" customHeight="1" x14ac:dyDescent="0.2">
      <c r="Z1748" s="3"/>
      <c r="AA1748" s="3"/>
      <c r="AB1748" s="3"/>
      <c r="AC1748" s="3"/>
    </row>
    <row r="1749" spans="26:29" s="1" customFormat="1" ht="12.75" customHeight="1" x14ac:dyDescent="0.2">
      <c r="Z1749" s="3"/>
      <c r="AA1749" s="3"/>
      <c r="AB1749" s="3"/>
      <c r="AC1749" s="3"/>
    </row>
    <row r="1750" spans="26:29" s="1" customFormat="1" ht="12.75" customHeight="1" x14ac:dyDescent="0.2">
      <c r="Z1750" s="3"/>
      <c r="AA1750" s="3"/>
      <c r="AB1750" s="3"/>
      <c r="AC1750" s="3"/>
    </row>
    <row r="1751" spans="26:29" s="1" customFormat="1" ht="12.75" customHeight="1" x14ac:dyDescent="0.2">
      <c r="Z1751" s="3"/>
      <c r="AA1751" s="3"/>
      <c r="AB1751" s="3"/>
      <c r="AC1751" s="3"/>
    </row>
    <row r="1752" spans="26:29" s="1" customFormat="1" ht="12.75" customHeight="1" x14ac:dyDescent="0.2">
      <c r="Z1752" s="3"/>
      <c r="AA1752" s="3"/>
      <c r="AB1752" s="3"/>
      <c r="AC1752" s="3"/>
    </row>
    <row r="1753" spans="26:29" s="1" customFormat="1" ht="12.75" customHeight="1" x14ac:dyDescent="0.2">
      <c r="Z1753" s="3"/>
      <c r="AA1753" s="3"/>
      <c r="AB1753" s="3"/>
      <c r="AC1753" s="3"/>
    </row>
    <row r="1754" spans="26:29" s="1" customFormat="1" ht="12.75" customHeight="1" x14ac:dyDescent="0.2">
      <c r="Z1754" s="3"/>
      <c r="AA1754" s="3"/>
      <c r="AB1754" s="3"/>
      <c r="AC1754" s="3"/>
    </row>
    <row r="1755" spans="26:29" s="1" customFormat="1" ht="12.75" customHeight="1" x14ac:dyDescent="0.2">
      <c r="Z1755" s="3"/>
      <c r="AA1755" s="3"/>
      <c r="AB1755" s="3"/>
      <c r="AC1755" s="3"/>
    </row>
    <row r="1756" spans="26:29" s="1" customFormat="1" ht="12.75" customHeight="1" x14ac:dyDescent="0.2">
      <c r="Z1756" s="3"/>
      <c r="AA1756" s="3"/>
      <c r="AB1756" s="3"/>
      <c r="AC1756" s="3"/>
    </row>
    <row r="1757" spans="26:29" s="1" customFormat="1" ht="12.75" customHeight="1" x14ac:dyDescent="0.2">
      <c r="Z1757" s="3"/>
      <c r="AA1757" s="3"/>
      <c r="AB1757" s="3"/>
      <c r="AC1757" s="3"/>
    </row>
    <row r="1758" spans="26:29" s="1" customFormat="1" ht="12.75" customHeight="1" x14ac:dyDescent="0.2">
      <c r="Z1758" s="3"/>
      <c r="AA1758" s="3"/>
      <c r="AB1758" s="3"/>
      <c r="AC1758" s="3"/>
    </row>
    <row r="1759" spans="26:29" s="1" customFormat="1" ht="12.75" customHeight="1" x14ac:dyDescent="0.2">
      <c r="Z1759" s="3"/>
      <c r="AA1759" s="3"/>
      <c r="AB1759" s="3"/>
      <c r="AC1759" s="3"/>
    </row>
    <row r="1760" spans="26:29" s="1" customFormat="1" ht="12.75" customHeight="1" x14ac:dyDescent="0.2">
      <c r="Z1760" s="3"/>
      <c r="AA1760" s="3"/>
      <c r="AB1760" s="3"/>
      <c r="AC1760" s="3"/>
    </row>
    <row r="1761" spans="26:29" s="1" customFormat="1" ht="12.75" customHeight="1" x14ac:dyDescent="0.2">
      <c r="Z1761" s="3"/>
      <c r="AA1761" s="3"/>
      <c r="AB1761" s="3"/>
      <c r="AC1761" s="3"/>
    </row>
    <row r="1762" spans="26:29" s="1" customFormat="1" ht="12.75" customHeight="1" x14ac:dyDescent="0.2">
      <c r="Z1762" s="3"/>
      <c r="AA1762" s="3"/>
      <c r="AB1762" s="3"/>
      <c r="AC1762" s="3"/>
    </row>
    <row r="1763" spans="26:29" s="1" customFormat="1" ht="12.75" customHeight="1" x14ac:dyDescent="0.2">
      <c r="Z1763" s="3"/>
      <c r="AA1763" s="3"/>
      <c r="AB1763" s="3"/>
      <c r="AC1763" s="3"/>
    </row>
    <row r="1764" spans="26:29" s="1" customFormat="1" ht="12.75" customHeight="1" x14ac:dyDescent="0.2">
      <c r="Z1764" s="3"/>
      <c r="AA1764" s="3"/>
      <c r="AB1764" s="3"/>
      <c r="AC1764" s="3"/>
    </row>
    <row r="1765" spans="26:29" s="1" customFormat="1" ht="12.75" customHeight="1" x14ac:dyDescent="0.2">
      <c r="Z1765" s="3"/>
      <c r="AA1765" s="3"/>
      <c r="AB1765" s="3"/>
      <c r="AC1765" s="3"/>
    </row>
    <row r="1766" spans="26:29" s="1" customFormat="1" ht="12.75" customHeight="1" x14ac:dyDescent="0.2">
      <c r="Z1766" s="3"/>
      <c r="AA1766" s="3"/>
      <c r="AB1766" s="3"/>
      <c r="AC1766" s="3"/>
    </row>
    <row r="1767" spans="26:29" s="1" customFormat="1" ht="12.75" customHeight="1" x14ac:dyDescent="0.2">
      <c r="Z1767" s="3"/>
      <c r="AA1767" s="3"/>
      <c r="AB1767" s="3"/>
      <c r="AC1767" s="3"/>
    </row>
    <row r="1768" spans="26:29" s="1" customFormat="1" ht="12.75" customHeight="1" x14ac:dyDescent="0.2">
      <c r="Z1768" s="3"/>
      <c r="AA1768" s="3"/>
      <c r="AB1768" s="3"/>
      <c r="AC1768" s="3"/>
    </row>
    <row r="1769" spans="26:29" s="1" customFormat="1" ht="12.75" customHeight="1" x14ac:dyDescent="0.2">
      <c r="Z1769" s="3"/>
      <c r="AA1769" s="3"/>
      <c r="AB1769" s="3"/>
      <c r="AC1769" s="3"/>
    </row>
    <row r="1770" spans="26:29" s="1" customFormat="1" ht="12.75" customHeight="1" x14ac:dyDescent="0.2">
      <c r="Z1770" s="3"/>
      <c r="AA1770" s="3"/>
      <c r="AB1770" s="3"/>
      <c r="AC1770" s="3"/>
    </row>
    <row r="1771" spans="26:29" s="1" customFormat="1" ht="12.75" customHeight="1" x14ac:dyDescent="0.2">
      <c r="Z1771" s="3"/>
      <c r="AA1771" s="3"/>
      <c r="AB1771" s="3"/>
      <c r="AC1771" s="3"/>
    </row>
    <row r="1772" spans="26:29" s="1" customFormat="1" ht="12.75" customHeight="1" x14ac:dyDescent="0.2">
      <c r="Z1772" s="3"/>
      <c r="AA1772" s="3"/>
      <c r="AB1772" s="3"/>
      <c r="AC1772" s="3"/>
    </row>
    <row r="1773" spans="26:29" s="1" customFormat="1" ht="12.75" customHeight="1" x14ac:dyDescent="0.2">
      <c r="Z1773" s="3"/>
      <c r="AA1773" s="3"/>
      <c r="AB1773" s="3"/>
      <c r="AC1773" s="3"/>
    </row>
    <row r="1774" spans="26:29" s="1" customFormat="1" ht="12.75" customHeight="1" x14ac:dyDescent="0.2">
      <c r="Z1774" s="3"/>
      <c r="AA1774" s="3"/>
      <c r="AB1774" s="3"/>
      <c r="AC1774" s="3"/>
    </row>
    <row r="1775" spans="26:29" s="1" customFormat="1" ht="12.75" customHeight="1" x14ac:dyDescent="0.2">
      <c r="Z1775" s="3"/>
      <c r="AA1775" s="3"/>
      <c r="AB1775" s="3"/>
      <c r="AC1775" s="3"/>
    </row>
    <row r="1776" spans="26:29" s="1" customFormat="1" ht="12.75" customHeight="1" x14ac:dyDescent="0.2">
      <c r="Z1776" s="3"/>
      <c r="AA1776" s="3"/>
      <c r="AB1776" s="3"/>
      <c r="AC1776" s="3"/>
    </row>
    <row r="1777" spans="26:29" s="1" customFormat="1" ht="12.75" customHeight="1" x14ac:dyDescent="0.2">
      <c r="Z1777" s="3"/>
      <c r="AA1777" s="3"/>
      <c r="AB1777" s="3"/>
      <c r="AC1777" s="3"/>
    </row>
    <row r="1778" spans="26:29" s="1" customFormat="1" ht="12.75" customHeight="1" x14ac:dyDescent="0.2">
      <c r="Z1778" s="3"/>
      <c r="AA1778" s="3"/>
      <c r="AB1778" s="3"/>
      <c r="AC1778" s="3"/>
    </row>
    <row r="1779" spans="26:29" s="1" customFormat="1" ht="12.75" customHeight="1" x14ac:dyDescent="0.2">
      <c r="Z1779" s="3"/>
      <c r="AA1779" s="3"/>
      <c r="AB1779" s="3"/>
      <c r="AC1779" s="3"/>
    </row>
    <row r="1780" spans="26:29" s="1" customFormat="1" ht="12.75" customHeight="1" x14ac:dyDescent="0.2">
      <c r="Z1780" s="3"/>
      <c r="AA1780" s="3"/>
      <c r="AB1780" s="3"/>
      <c r="AC1780" s="3"/>
    </row>
    <row r="1781" spans="26:29" s="1" customFormat="1" ht="12.75" customHeight="1" x14ac:dyDescent="0.2">
      <c r="Z1781" s="3"/>
      <c r="AA1781" s="3"/>
      <c r="AB1781" s="3"/>
      <c r="AC1781" s="3"/>
    </row>
    <row r="1782" spans="26:29" s="1" customFormat="1" ht="12.75" customHeight="1" x14ac:dyDescent="0.2">
      <c r="Z1782" s="3"/>
      <c r="AA1782" s="3"/>
      <c r="AB1782" s="3"/>
      <c r="AC1782" s="3"/>
    </row>
    <row r="1783" spans="26:29" s="1" customFormat="1" ht="12.75" customHeight="1" x14ac:dyDescent="0.2">
      <c r="Z1783" s="3"/>
      <c r="AA1783" s="3"/>
      <c r="AB1783" s="3"/>
      <c r="AC1783" s="3"/>
    </row>
    <row r="1784" spans="26:29" s="1" customFormat="1" ht="12.75" customHeight="1" x14ac:dyDescent="0.2">
      <c r="Z1784" s="3"/>
      <c r="AA1784" s="3"/>
      <c r="AB1784" s="3"/>
      <c r="AC1784" s="3"/>
    </row>
    <row r="1785" spans="26:29" s="1" customFormat="1" ht="12.75" customHeight="1" x14ac:dyDescent="0.2">
      <c r="Z1785" s="3"/>
      <c r="AA1785" s="3"/>
      <c r="AB1785" s="3"/>
      <c r="AC1785" s="3"/>
    </row>
    <row r="1786" spans="26:29" s="1" customFormat="1" ht="12.75" customHeight="1" x14ac:dyDescent="0.2">
      <c r="Z1786" s="3"/>
      <c r="AA1786" s="3"/>
      <c r="AB1786" s="3"/>
      <c r="AC1786" s="3"/>
    </row>
    <row r="1787" spans="26:29" s="1" customFormat="1" ht="12.75" customHeight="1" x14ac:dyDescent="0.2">
      <c r="Z1787" s="3"/>
      <c r="AA1787" s="3"/>
      <c r="AB1787" s="3"/>
      <c r="AC1787" s="3"/>
    </row>
    <row r="1788" spans="26:29" s="1" customFormat="1" ht="12.75" customHeight="1" x14ac:dyDescent="0.2">
      <c r="Z1788" s="3"/>
      <c r="AA1788" s="3"/>
      <c r="AB1788" s="3"/>
      <c r="AC1788" s="3"/>
    </row>
    <row r="1789" spans="26:29" s="1" customFormat="1" ht="12.75" customHeight="1" x14ac:dyDescent="0.2">
      <c r="Z1789" s="3"/>
      <c r="AA1789" s="3"/>
      <c r="AB1789" s="3"/>
      <c r="AC1789" s="3"/>
    </row>
    <row r="1790" spans="26:29" s="1" customFormat="1" ht="12.75" customHeight="1" x14ac:dyDescent="0.2">
      <c r="Z1790" s="3"/>
      <c r="AA1790" s="3"/>
      <c r="AB1790" s="3"/>
      <c r="AC1790" s="3"/>
    </row>
    <row r="1791" spans="26:29" s="1" customFormat="1" ht="12.75" customHeight="1" x14ac:dyDescent="0.2">
      <c r="Z1791" s="3"/>
      <c r="AA1791" s="3"/>
      <c r="AB1791" s="3"/>
      <c r="AC1791" s="3"/>
    </row>
    <row r="1792" spans="26:29" s="1" customFormat="1" ht="12.75" customHeight="1" x14ac:dyDescent="0.2">
      <c r="Z1792" s="3"/>
      <c r="AA1792" s="3"/>
      <c r="AB1792" s="3"/>
      <c r="AC1792" s="3"/>
    </row>
    <row r="1793" spans="26:29" s="1" customFormat="1" ht="12.75" customHeight="1" x14ac:dyDescent="0.2">
      <c r="Z1793" s="3"/>
      <c r="AA1793" s="3"/>
      <c r="AB1793" s="3"/>
      <c r="AC1793" s="3"/>
    </row>
    <row r="1794" spans="26:29" s="1" customFormat="1" ht="12.75" customHeight="1" x14ac:dyDescent="0.2">
      <c r="Z1794" s="3"/>
      <c r="AA1794" s="3"/>
      <c r="AB1794" s="3"/>
      <c r="AC1794" s="3"/>
    </row>
    <row r="1795" spans="26:29" s="1" customFormat="1" ht="12.75" customHeight="1" x14ac:dyDescent="0.2">
      <c r="Z1795" s="3"/>
      <c r="AA1795" s="3"/>
      <c r="AB1795" s="3"/>
      <c r="AC1795" s="3"/>
    </row>
    <row r="1796" spans="26:29" s="1" customFormat="1" ht="12.75" customHeight="1" x14ac:dyDescent="0.2">
      <c r="Z1796" s="3"/>
      <c r="AA1796" s="3"/>
      <c r="AB1796" s="3"/>
      <c r="AC1796" s="3"/>
    </row>
    <row r="1797" spans="26:29" s="1" customFormat="1" ht="12.75" customHeight="1" x14ac:dyDescent="0.2">
      <c r="Z1797" s="3"/>
      <c r="AA1797" s="3"/>
      <c r="AB1797" s="3"/>
      <c r="AC1797" s="3"/>
    </row>
    <row r="1798" spans="26:29" s="1" customFormat="1" ht="12.75" customHeight="1" x14ac:dyDescent="0.2">
      <c r="Z1798" s="3"/>
      <c r="AA1798" s="3"/>
      <c r="AB1798" s="3"/>
      <c r="AC1798" s="3"/>
    </row>
    <row r="1799" spans="26:29" s="1" customFormat="1" ht="12.75" customHeight="1" x14ac:dyDescent="0.2">
      <c r="Z1799" s="3"/>
      <c r="AA1799" s="3"/>
      <c r="AB1799" s="3"/>
      <c r="AC1799" s="3"/>
    </row>
    <row r="1800" spans="26:29" s="1" customFormat="1" ht="12.75" customHeight="1" x14ac:dyDescent="0.2">
      <c r="Z1800" s="3"/>
      <c r="AA1800" s="3"/>
      <c r="AB1800" s="3"/>
      <c r="AC1800" s="3"/>
    </row>
    <row r="1801" spans="26:29" s="1" customFormat="1" ht="12.75" customHeight="1" x14ac:dyDescent="0.2">
      <c r="Z1801" s="3"/>
      <c r="AA1801" s="3"/>
      <c r="AB1801" s="3"/>
      <c r="AC1801" s="3"/>
    </row>
    <row r="1802" spans="26:29" s="1" customFormat="1" ht="12.75" customHeight="1" x14ac:dyDescent="0.2">
      <c r="Z1802" s="3"/>
      <c r="AA1802" s="3"/>
      <c r="AB1802" s="3"/>
      <c r="AC1802" s="3"/>
    </row>
    <row r="1803" spans="26:29" s="1" customFormat="1" ht="12.75" customHeight="1" x14ac:dyDescent="0.2">
      <c r="Z1803" s="3"/>
      <c r="AA1803" s="3"/>
      <c r="AB1803" s="3"/>
      <c r="AC1803" s="3"/>
    </row>
    <row r="1804" spans="26:29" s="1" customFormat="1" ht="12.75" customHeight="1" x14ac:dyDescent="0.2">
      <c r="Z1804" s="3"/>
      <c r="AA1804" s="3"/>
      <c r="AB1804" s="3"/>
      <c r="AC1804" s="3"/>
    </row>
    <row r="1805" spans="26:29" s="1" customFormat="1" ht="12.75" customHeight="1" x14ac:dyDescent="0.2">
      <c r="Z1805" s="3"/>
      <c r="AA1805" s="3"/>
      <c r="AB1805" s="3"/>
      <c r="AC1805" s="3"/>
    </row>
    <row r="1806" spans="26:29" s="1" customFormat="1" ht="12.75" customHeight="1" x14ac:dyDescent="0.2">
      <c r="Z1806" s="3"/>
      <c r="AA1806" s="3"/>
      <c r="AB1806" s="3"/>
      <c r="AC1806" s="3"/>
    </row>
    <row r="1807" spans="26:29" s="1" customFormat="1" ht="12.75" customHeight="1" x14ac:dyDescent="0.2">
      <c r="Z1807" s="3"/>
      <c r="AA1807" s="3"/>
      <c r="AB1807" s="3"/>
      <c r="AC1807" s="3"/>
    </row>
    <row r="1808" spans="26:29" s="1" customFormat="1" ht="12.75" customHeight="1" x14ac:dyDescent="0.2">
      <c r="Z1808" s="3"/>
      <c r="AA1808" s="3"/>
      <c r="AB1808" s="3"/>
      <c r="AC1808" s="3"/>
    </row>
    <row r="1809" spans="26:29" s="1" customFormat="1" ht="12.75" customHeight="1" x14ac:dyDescent="0.2">
      <c r="Z1809" s="3"/>
      <c r="AA1809" s="3"/>
      <c r="AB1809" s="3"/>
      <c r="AC1809" s="3"/>
    </row>
    <row r="1810" spans="26:29" s="1" customFormat="1" ht="12.75" customHeight="1" x14ac:dyDescent="0.2">
      <c r="Z1810" s="3"/>
      <c r="AA1810" s="3"/>
      <c r="AB1810" s="3"/>
      <c r="AC1810" s="3"/>
    </row>
    <row r="1811" spans="26:29" s="1" customFormat="1" ht="12.75" customHeight="1" x14ac:dyDescent="0.2">
      <c r="Z1811" s="3"/>
      <c r="AA1811" s="3"/>
      <c r="AB1811" s="3"/>
      <c r="AC1811" s="3"/>
    </row>
    <row r="1812" spans="26:29" s="1" customFormat="1" ht="12.75" customHeight="1" x14ac:dyDescent="0.2">
      <c r="Z1812" s="3"/>
      <c r="AA1812" s="3"/>
      <c r="AB1812" s="3"/>
      <c r="AC1812" s="3"/>
    </row>
    <row r="1813" spans="26:29" s="1" customFormat="1" ht="12.75" customHeight="1" x14ac:dyDescent="0.2">
      <c r="Z1813" s="3"/>
      <c r="AA1813" s="3"/>
      <c r="AB1813" s="3"/>
      <c r="AC1813" s="3"/>
    </row>
    <row r="1814" spans="26:29" s="1" customFormat="1" ht="12.75" customHeight="1" x14ac:dyDescent="0.2">
      <c r="Z1814" s="3"/>
      <c r="AA1814" s="3"/>
      <c r="AB1814" s="3"/>
      <c r="AC1814" s="3"/>
    </row>
    <row r="1815" spans="26:29" s="1" customFormat="1" ht="12.75" customHeight="1" x14ac:dyDescent="0.2">
      <c r="Z1815" s="3"/>
      <c r="AA1815" s="3"/>
      <c r="AB1815" s="3"/>
      <c r="AC1815" s="3"/>
    </row>
    <row r="1816" spans="26:29" s="1" customFormat="1" ht="12.75" customHeight="1" x14ac:dyDescent="0.2">
      <c r="Z1816" s="3"/>
      <c r="AA1816" s="3"/>
      <c r="AB1816" s="3"/>
      <c r="AC1816" s="3"/>
    </row>
    <row r="1817" spans="26:29" s="1" customFormat="1" ht="12.75" customHeight="1" x14ac:dyDescent="0.2">
      <c r="Z1817" s="3"/>
      <c r="AA1817" s="3"/>
      <c r="AB1817" s="3"/>
      <c r="AC1817" s="3"/>
    </row>
    <row r="1818" spans="26:29" s="1" customFormat="1" ht="12.75" customHeight="1" x14ac:dyDescent="0.2">
      <c r="Z1818" s="3"/>
      <c r="AA1818" s="3"/>
      <c r="AB1818" s="3"/>
      <c r="AC1818" s="3"/>
    </row>
    <row r="1819" spans="26:29" s="1" customFormat="1" ht="12.75" customHeight="1" x14ac:dyDescent="0.2">
      <c r="Z1819" s="3"/>
      <c r="AA1819" s="3"/>
      <c r="AB1819" s="3"/>
      <c r="AC1819" s="3"/>
    </row>
    <row r="1820" spans="26:29" s="1" customFormat="1" ht="12.75" customHeight="1" x14ac:dyDescent="0.2">
      <c r="Z1820" s="3"/>
      <c r="AA1820" s="3"/>
      <c r="AB1820" s="3"/>
      <c r="AC1820" s="3"/>
    </row>
    <row r="1821" spans="26:29" s="1" customFormat="1" ht="12.75" customHeight="1" x14ac:dyDescent="0.2">
      <c r="Z1821" s="3"/>
      <c r="AA1821" s="3"/>
      <c r="AB1821" s="3"/>
      <c r="AC1821" s="3"/>
    </row>
    <row r="1822" spans="26:29" s="1" customFormat="1" ht="12.75" customHeight="1" x14ac:dyDescent="0.2">
      <c r="Z1822" s="3"/>
      <c r="AA1822" s="3"/>
      <c r="AB1822" s="3"/>
      <c r="AC1822" s="3"/>
    </row>
    <row r="1823" spans="26:29" s="1" customFormat="1" ht="12.75" customHeight="1" x14ac:dyDescent="0.2">
      <c r="Z1823" s="3"/>
      <c r="AA1823" s="3"/>
      <c r="AB1823" s="3"/>
      <c r="AC1823" s="3"/>
    </row>
    <row r="1824" spans="26:29" s="1" customFormat="1" ht="12.75" customHeight="1" x14ac:dyDescent="0.2">
      <c r="Z1824" s="3"/>
      <c r="AA1824" s="3"/>
      <c r="AB1824" s="3"/>
      <c r="AC1824" s="3"/>
    </row>
    <row r="1825" spans="26:29" s="1" customFormat="1" ht="12.75" customHeight="1" x14ac:dyDescent="0.2">
      <c r="Z1825" s="3"/>
      <c r="AA1825" s="3"/>
      <c r="AB1825" s="3"/>
      <c r="AC1825" s="3"/>
    </row>
    <row r="1826" spans="26:29" s="1" customFormat="1" ht="12.75" customHeight="1" x14ac:dyDescent="0.2">
      <c r="Z1826" s="3"/>
      <c r="AA1826" s="3"/>
      <c r="AB1826" s="3"/>
      <c r="AC1826" s="3"/>
    </row>
    <row r="1827" spans="26:29" s="1" customFormat="1" ht="12.75" customHeight="1" x14ac:dyDescent="0.2">
      <c r="Z1827" s="3"/>
      <c r="AA1827" s="3"/>
      <c r="AB1827" s="3"/>
      <c r="AC1827" s="3"/>
    </row>
    <row r="1828" spans="26:29" s="1" customFormat="1" ht="12.75" customHeight="1" x14ac:dyDescent="0.2">
      <c r="Z1828" s="3"/>
      <c r="AA1828" s="3"/>
      <c r="AB1828" s="3"/>
      <c r="AC1828" s="3"/>
    </row>
    <row r="1829" spans="26:29" s="1" customFormat="1" ht="12.75" customHeight="1" x14ac:dyDescent="0.2">
      <c r="Z1829" s="3"/>
      <c r="AA1829" s="3"/>
      <c r="AB1829" s="3"/>
      <c r="AC1829" s="3"/>
    </row>
    <row r="1830" spans="26:29" s="1" customFormat="1" ht="12.75" customHeight="1" x14ac:dyDescent="0.2">
      <c r="Z1830" s="3"/>
      <c r="AA1830" s="3"/>
      <c r="AB1830" s="3"/>
      <c r="AC1830" s="3"/>
    </row>
    <row r="1831" spans="26:29" s="1" customFormat="1" ht="12.75" customHeight="1" x14ac:dyDescent="0.2">
      <c r="Z1831" s="3"/>
      <c r="AA1831" s="3"/>
      <c r="AB1831" s="3"/>
      <c r="AC1831" s="3"/>
    </row>
    <row r="1832" spans="26:29" s="1" customFormat="1" ht="12.75" customHeight="1" x14ac:dyDescent="0.2">
      <c r="Z1832" s="3"/>
      <c r="AA1832" s="3"/>
      <c r="AB1832" s="3"/>
      <c r="AC1832" s="3"/>
    </row>
    <row r="1833" spans="26:29" s="1" customFormat="1" ht="12.75" customHeight="1" x14ac:dyDescent="0.2">
      <c r="Z1833" s="3"/>
      <c r="AA1833" s="3"/>
      <c r="AB1833" s="3"/>
      <c r="AC1833" s="3"/>
    </row>
    <row r="1834" spans="26:29" s="1" customFormat="1" ht="12.75" customHeight="1" x14ac:dyDescent="0.2">
      <c r="Z1834" s="3"/>
      <c r="AA1834" s="3"/>
      <c r="AB1834" s="3"/>
      <c r="AC1834" s="3"/>
    </row>
    <row r="1835" spans="26:29" s="1" customFormat="1" ht="12.75" customHeight="1" x14ac:dyDescent="0.2">
      <c r="Z1835" s="3"/>
      <c r="AA1835" s="3"/>
      <c r="AB1835" s="3"/>
      <c r="AC1835" s="3"/>
    </row>
    <row r="1836" spans="26:29" s="1" customFormat="1" ht="12.75" customHeight="1" x14ac:dyDescent="0.2">
      <c r="Z1836" s="3"/>
      <c r="AA1836" s="3"/>
      <c r="AB1836" s="3"/>
      <c r="AC1836" s="3"/>
    </row>
    <row r="1837" spans="26:29" s="1" customFormat="1" ht="12.75" customHeight="1" x14ac:dyDescent="0.2">
      <c r="Z1837" s="3"/>
      <c r="AA1837" s="3"/>
      <c r="AB1837" s="3"/>
      <c r="AC1837" s="3"/>
    </row>
    <row r="1838" spans="26:29" s="1" customFormat="1" ht="12.75" customHeight="1" x14ac:dyDescent="0.2">
      <c r="Z1838" s="3"/>
      <c r="AA1838" s="3"/>
      <c r="AB1838" s="3"/>
      <c r="AC1838" s="3"/>
    </row>
    <row r="1839" spans="26:29" s="1" customFormat="1" ht="12.75" customHeight="1" x14ac:dyDescent="0.2">
      <c r="Z1839" s="3"/>
      <c r="AA1839" s="3"/>
      <c r="AB1839" s="3"/>
      <c r="AC1839" s="3"/>
    </row>
    <row r="1840" spans="26:29" s="1" customFormat="1" ht="12.75" customHeight="1" x14ac:dyDescent="0.2">
      <c r="Z1840" s="3"/>
      <c r="AA1840" s="3"/>
      <c r="AB1840" s="3"/>
      <c r="AC1840" s="3"/>
    </row>
    <row r="1841" spans="26:29" s="1" customFormat="1" ht="12.75" customHeight="1" x14ac:dyDescent="0.2">
      <c r="Z1841" s="3"/>
      <c r="AA1841" s="3"/>
      <c r="AB1841" s="3"/>
      <c r="AC1841" s="3"/>
    </row>
    <row r="1842" spans="26:29" s="1" customFormat="1" ht="12.75" customHeight="1" x14ac:dyDescent="0.2">
      <c r="Z1842" s="3"/>
      <c r="AA1842" s="3"/>
      <c r="AB1842" s="3"/>
      <c r="AC1842" s="3"/>
    </row>
    <row r="1843" spans="26:29" s="1" customFormat="1" ht="12.75" customHeight="1" x14ac:dyDescent="0.2">
      <c r="Z1843" s="3"/>
      <c r="AA1843" s="3"/>
      <c r="AB1843" s="3"/>
      <c r="AC1843" s="3"/>
    </row>
    <row r="1844" spans="26:29" s="1" customFormat="1" ht="12.75" customHeight="1" x14ac:dyDescent="0.2">
      <c r="Z1844" s="3"/>
      <c r="AA1844" s="3"/>
      <c r="AB1844" s="3"/>
      <c r="AC1844" s="3"/>
    </row>
    <row r="1845" spans="26:29" s="1" customFormat="1" ht="12.75" customHeight="1" x14ac:dyDescent="0.2">
      <c r="Z1845" s="3"/>
      <c r="AA1845" s="3"/>
      <c r="AB1845" s="3"/>
      <c r="AC1845" s="3"/>
    </row>
    <row r="1846" spans="26:29" s="1" customFormat="1" ht="12.75" customHeight="1" x14ac:dyDescent="0.2">
      <c r="Z1846" s="3"/>
      <c r="AA1846" s="3"/>
      <c r="AB1846" s="3"/>
      <c r="AC1846" s="3"/>
    </row>
    <row r="1847" spans="26:29" s="1" customFormat="1" ht="12.75" customHeight="1" x14ac:dyDescent="0.2">
      <c r="Z1847" s="3"/>
      <c r="AA1847" s="3"/>
      <c r="AB1847" s="3"/>
      <c r="AC1847" s="3"/>
    </row>
    <row r="1848" spans="26:29" s="1" customFormat="1" ht="12.75" customHeight="1" x14ac:dyDescent="0.2">
      <c r="Z1848" s="3"/>
      <c r="AA1848" s="3"/>
      <c r="AB1848" s="3"/>
      <c r="AC1848" s="3"/>
    </row>
    <row r="1849" spans="26:29" s="1" customFormat="1" ht="12.75" customHeight="1" x14ac:dyDescent="0.2">
      <c r="Z1849" s="3"/>
      <c r="AA1849" s="3"/>
      <c r="AB1849" s="3"/>
      <c r="AC1849" s="3"/>
    </row>
    <row r="1850" spans="26:29" s="1" customFormat="1" ht="12.75" customHeight="1" x14ac:dyDescent="0.2">
      <c r="Z1850" s="3"/>
      <c r="AA1850" s="3"/>
      <c r="AB1850" s="3"/>
      <c r="AC1850" s="3"/>
    </row>
    <row r="1851" spans="26:29" s="1" customFormat="1" ht="12.75" customHeight="1" x14ac:dyDescent="0.2">
      <c r="Z1851" s="3"/>
      <c r="AA1851" s="3"/>
      <c r="AB1851" s="3"/>
      <c r="AC1851" s="3"/>
    </row>
    <row r="1852" spans="26:29" s="1" customFormat="1" ht="12.75" customHeight="1" x14ac:dyDescent="0.2">
      <c r="Z1852" s="3"/>
      <c r="AA1852" s="3"/>
      <c r="AB1852" s="3"/>
      <c r="AC1852" s="3"/>
    </row>
    <row r="1853" spans="26:29" s="1" customFormat="1" ht="12.75" customHeight="1" x14ac:dyDescent="0.2">
      <c r="Z1853" s="3"/>
      <c r="AA1853" s="3"/>
      <c r="AB1853" s="3"/>
      <c r="AC1853" s="3"/>
    </row>
    <row r="1854" spans="26:29" s="1" customFormat="1" ht="12.75" customHeight="1" x14ac:dyDescent="0.2">
      <c r="Z1854" s="3"/>
      <c r="AA1854" s="3"/>
      <c r="AB1854" s="3"/>
      <c r="AC1854" s="3"/>
    </row>
    <row r="1855" spans="26:29" s="1" customFormat="1" ht="12.75" customHeight="1" x14ac:dyDescent="0.2">
      <c r="Z1855" s="3"/>
      <c r="AA1855" s="3"/>
      <c r="AB1855" s="3"/>
      <c r="AC1855" s="3"/>
    </row>
    <row r="1856" spans="26:29" s="1" customFormat="1" ht="12.75" customHeight="1" x14ac:dyDescent="0.2">
      <c r="Z1856" s="3"/>
      <c r="AA1856" s="3"/>
      <c r="AB1856" s="3"/>
      <c r="AC1856" s="3"/>
    </row>
    <row r="1857" spans="26:29" s="1" customFormat="1" ht="12.75" customHeight="1" x14ac:dyDescent="0.2">
      <c r="Z1857" s="3"/>
      <c r="AA1857" s="3"/>
      <c r="AB1857" s="3"/>
      <c r="AC1857" s="3"/>
    </row>
    <row r="1858" spans="26:29" s="1" customFormat="1" ht="12.75" customHeight="1" x14ac:dyDescent="0.2">
      <c r="Z1858" s="3"/>
      <c r="AA1858" s="3"/>
      <c r="AB1858" s="3"/>
      <c r="AC1858" s="3"/>
    </row>
    <row r="1859" spans="26:29" s="1" customFormat="1" ht="12.75" customHeight="1" x14ac:dyDescent="0.2">
      <c r="Z1859" s="3"/>
      <c r="AA1859" s="3"/>
      <c r="AB1859" s="3"/>
      <c r="AC1859" s="3"/>
    </row>
    <row r="1860" spans="26:29" s="1" customFormat="1" ht="12.75" customHeight="1" x14ac:dyDescent="0.2">
      <c r="Z1860" s="3"/>
      <c r="AA1860" s="3"/>
      <c r="AB1860" s="3"/>
      <c r="AC1860" s="3"/>
    </row>
    <row r="1861" spans="26:29" s="1" customFormat="1" ht="12.75" customHeight="1" x14ac:dyDescent="0.2">
      <c r="Z1861" s="3"/>
      <c r="AA1861" s="3"/>
      <c r="AB1861" s="3"/>
      <c r="AC1861" s="3"/>
    </row>
    <row r="1862" spans="26:29" s="1" customFormat="1" ht="12.75" customHeight="1" x14ac:dyDescent="0.2">
      <c r="Z1862" s="3"/>
      <c r="AA1862" s="3"/>
      <c r="AB1862" s="3"/>
      <c r="AC1862" s="3"/>
    </row>
    <row r="1863" spans="26:29" s="1" customFormat="1" ht="12.75" customHeight="1" x14ac:dyDescent="0.2">
      <c r="Z1863" s="3"/>
      <c r="AA1863" s="3"/>
      <c r="AB1863" s="3"/>
      <c r="AC1863" s="3"/>
    </row>
    <row r="1864" spans="26:29" s="1" customFormat="1" ht="12.75" customHeight="1" x14ac:dyDescent="0.2">
      <c r="Z1864" s="3"/>
      <c r="AA1864" s="3"/>
      <c r="AB1864" s="3"/>
      <c r="AC1864" s="3"/>
    </row>
    <row r="1865" spans="26:29" s="1" customFormat="1" ht="12.75" customHeight="1" x14ac:dyDescent="0.2">
      <c r="Z1865" s="3"/>
      <c r="AA1865" s="3"/>
      <c r="AB1865" s="3"/>
      <c r="AC1865" s="3"/>
    </row>
    <row r="1866" spans="26:29" s="1" customFormat="1" ht="12.75" customHeight="1" x14ac:dyDescent="0.2">
      <c r="Z1866" s="3"/>
      <c r="AA1866" s="3"/>
      <c r="AB1866" s="3"/>
      <c r="AC1866" s="3"/>
    </row>
    <row r="1867" spans="26:29" s="1" customFormat="1" ht="12.75" customHeight="1" x14ac:dyDescent="0.2">
      <c r="Z1867" s="3"/>
      <c r="AA1867" s="3"/>
      <c r="AB1867" s="3"/>
      <c r="AC1867" s="3"/>
    </row>
    <row r="1868" spans="26:29" s="1" customFormat="1" ht="12.75" customHeight="1" x14ac:dyDescent="0.2">
      <c r="Z1868" s="3"/>
      <c r="AA1868" s="3"/>
      <c r="AB1868" s="3"/>
      <c r="AC1868" s="3"/>
    </row>
    <row r="1869" spans="26:29" s="1" customFormat="1" ht="12.75" customHeight="1" x14ac:dyDescent="0.2">
      <c r="Z1869" s="3"/>
      <c r="AA1869" s="3"/>
      <c r="AB1869" s="3"/>
      <c r="AC1869" s="3"/>
    </row>
    <row r="1870" spans="26:29" s="1" customFormat="1" ht="12.75" customHeight="1" x14ac:dyDescent="0.2">
      <c r="Z1870" s="3"/>
      <c r="AA1870" s="3"/>
      <c r="AB1870" s="3"/>
      <c r="AC1870" s="3"/>
    </row>
    <row r="1871" spans="26:29" s="1" customFormat="1" ht="12.75" customHeight="1" x14ac:dyDescent="0.2">
      <c r="Z1871" s="3"/>
      <c r="AA1871" s="3"/>
      <c r="AB1871" s="3"/>
      <c r="AC1871" s="3"/>
    </row>
    <row r="1872" spans="26:29" s="1" customFormat="1" ht="12.75" customHeight="1" x14ac:dyDescent="0.2">
      <c r="Z1872" s="3"/>
      <c r="AA1872" s="3"/>
      <c r="AB1872" s="3"/>
      <c r="AC1872" s="3"/>
    </row>
    <row r="1873" spans="26:29" s="1" customFormat="1" ht="12.75" customHeight="1" x14ac:dyDescent="0.2">
      <c r="Z1873" s="3"/>
      <c r="AA1873" s="3"/>
      <c r="AB1873" s="3"/>
      <c r="AC1873" s="3"/>
    </row>
    <row r="1874" spans="26:29" s="1" customFormat="1" ht="12.75" customHeight="1" x14ac:dyDescent="0.2">
      <c r="Z1874" s="3"/>
      <c r="AA1874" s="3"/>
      <c r="AB1874" s="3"/>
      <c r="AC1874" s="3"/>
    </row>
    <row r="1875" spans="26:29" s="1" customFormat="1" ht="12.75" customHeight="1" x14ac:dyDescent="0.2">
      <c r="Z1875" s="3"/>
      <c r="AA1875" s="3"/>
      <c r="AB1875" s="3"/>
      <c r="AC1875" s="3"/>
    </row>
    <row r="1876" spans="26:29" s="1" customFormat="1" ht="12.75" customHeight="1" x14ac:dyDescent="0.2">
      <c r="Z1876" s="3"/>
      <c r="AA1876" s="3"/>
      <c r="AB1876" s="3"/>
      <c r="AC1876" s="3"/>
    </row>
    <row r="1877" spans="26:29" s="1" customFormat="1" ht="12.75" customHeight="1" x14ac:dyDescent="0.2">
      <c r="Z1877" s="3"/>
      <c r="AA1877" s="3"/>
      <c r="AB1877" s="3"/>
      <c r="AC1877" s="3"/>
    </row>
    <row r="1878" spans="26:29" s="1" customFormat="1" ht="12.75" customHeight="1" x14ac:dyDescent="0.2">
      <c r="Z1878" s="3"/>
      <c r="AA1878" s="3"/>
      <c r="AB1878" s="3"/>
      <c r="AC1878" s="3"/>
    </row>
    <row r="1879" spans="26:29" s="1" customFormat="1" ht="12.75" customHeight="1" x14ac:dyDescent="0.2">
      <c r="Z1879" s="3"/>
      <c r="AA1879" s="3"/>
      <c r="AB1879" s="3"/>
      <c r="AC1879" s="3"/>
    </row>
    <row r="1880" spans="26:29" s="1" customFormat="1" ht="12.75" customHeight="1" x14ac:dyDescent="0.2">
      <c r="Z1880" s="3"/>
      <c r="AA1880" s="3"/>
      <c r="AB1880" s="3"/>
      <c r="AC1880" s="3"/>
    </row>
    <row r="1881" spans="26:29" s="1" customFormat="1" ht="12.75" customHeight="1" x14ac:dyDescent="0.2">
      <c r="Z1881" s="3"/>
      <c r="AA1881" s="3"/>
      <c r="AB1881" s="3"/>
      <c r="AC1881" s="3"/>
    </row>
    <row r="1882" spans="26:29" s="1" customFormat="1" ht="12.75" customHeight="1" x14ac:dyDescent="0.2">
      <c r="Z1882" s="3"/>
      <c r="AA1882" s="3"/>
      <c r="AB1882" s="3"/>
      <c r="AC1882" s="3"/>
    </row>
    <row r="1883" spans="26:29" s="1" customFormat="1" ht="12.75" customHeight="1" x14ac:dyDescent="0.2">
      <c r="Z1883" s="3"/>
      <c r="AA1883" s="3"/>
      <c r="AB1883" s="3"/>
      <c r="AC1883" s="3"/>
    </row>
    <row r="1884" spans="26:29" s="1" customFormat="1" ht="12.75" customHeight="1" x14ac:dyDescent="0.2">
      <c r="Z1884" s="3"/>
      <c r="AA1884" s="3"/>
      <c r="AB1884" s="3"/>
      <c r="AC1884" s="3"/>
    </row>
    <row r="1885" spans="26:29" s="1" customFormat="1" ht="12.75" customHeight="1" x14ac:dyDescent="0.2">
      <c r="Z1885" s="3"/>
      <c r="AA1885" s="3"/>
      <c r="AB1885" s="3"/>
      <c r="AC1885" s="3"/>
    </row>
    <row r="1886" spans="26:29" s="1" customFormat="1" ht="12.75" customHeight="1" x14ac:dyDescent="0.2">
      <c r="Z1886" s="3"/>
      <c r="AA1886" s="3"/>
      <c r="AB1886" s="3"/>
      <c r="AC1886" s="3"/>
    </row>
    <row r="1887" spans="26:29" s="1" customFormat="1" ht="12.75" customHeight="1" x14ac:dyDescent="0.2">
      <c r="Z1887" s="3"/>
      <c r="AA1887" s="3"/>
      <c r="AB1887" s="3"/>
      <c r="AC1887" s="3"/>
    </row>
    <row r="1888" spans="26:29" s="1" customFormat="1" ht="12.75" customHeight="1" x14ac:dyDescent="0.2">
      <c r="Z1888" s="3"/>
      <c r="AA1888" s="3"/>
      <c r="AB1888" s="3"/>
      <c r="AC1888" s="3"/>
    </row>
    <row r="1889" spans="26:29" s="1" customFormat="1" ht="12.75" customHeight="1" x14ac:dyDescent="0.2">
      <c r="Z1889" s="3"/>
      <c r="AA1889" s="3"/>
      <c r="AB1889" s="3"/>
      <c r="AC1889" s="3"/>
    </row>
    <row r="1890" spans="26:29" s="1" customFormat="1" ht="12.75" customHeight="1" x14ac:dyDescent="0.2">
      <c r="Z1890" s="3"/>
      <c r="AA1890" s="3"/>
      <c r="AB1890" s="3"/>
      <c r="AC1890" s="3"/>
    </row>
    <row r="1891" spans="26:29" s="1" customFormat="1" ht="12.75" customHeight="1" x14ac:dyDescent="0.2">
      <c r="Z1891" s="3"/>
      <c r="AA1891" s="3"/>
      <c r="AB1891" s="3"/>
      <c r="AC1891" s="3"/>
    </row>
    <row r="1892" spans="26:29" s="1" customFormat="1" ht="12.75" customHeight="1" x14ac:dyDescent="0.2">
      <c r="Z1892" s="3"/>
      <c r="AA1892" s="3"/>
      <c r="AB1892" s="3"/>
      <c r="AC1892" s="3"/>
    </row>
    <row r="1893" spans="26:29" s="1" customFormat="1" ht="12.75" customHeight="1" x14ac:dyDescent="0.2">
      <c r="Z1893" s="3"/>
      <c r="AA1893" s="3"/>
      <c r="AB1893" s="3"/>
      <c r="AC1893" s="3"/>
    </row>
    <row r="1894" spans="26:29" s="1" customFormat="1" ht="12.75" customHeight="1" x14ac:dyDescent="0.2">
      <c r="Z1894" s="3"/>
      <c r="AA1894" s="3"/>
      <c r="AB1894" s="3"/>
      <c r="AC1894" s="3"/>
    </row>
    <row r="1895" spans="26:29" s="1" customFormat="1" ht="12.75" customHeight="1" x14ac:dyDescent="0.2">
      <c r="Z1895" s="3"/>
      <c r="AA1895" s="3"/>
      <c r="AB1895" s="3"/>
      <c r="AC1895" s="3"/>
    </row>
    <row r="1896" spans="26:29" s="1" customFormat="1" ht="12.75" customHeight="1" x14ac:dyDescent="0.2">
      <c r="Z1896" s="3"/>
      <c r="AA1896" s="3"/>
      <c r="AB1896" s="3"/>
      <c r="AC1896" s="3"/>
    </row>
    <row r="1897" spans="26:29" s="1" customFormat="1" ht="12.75" customHeight="1" x14ac:dyDescent="0.2">
      <c r="Z1897" s="3"/>
      <c r="AA1897" s="3"/>
      <c r="AB1897" s="3"/>
      <c r="AC1897" s="3"/>
    </row>
    <row r="1898" spans="26:29" s="1" customFormat="1" ht="12.75" customHeight="1" x14ac:dyDescent="0.2">
      <c r="Z1898" s="3"/>
      <c r="AA1898" s="3"/>
      <c r="AB1898" s="3"/>
      <c r="AC1898" s="3"/>
    </row>
    <row r="1899" spans="26:29" s="1" customFormat="1" ht="12.75" customHeight="1" x14ac:dyDescent="0.2">
      <c r="Z1899" s="3"/>
      <c r="AA1899" s="3"/>
      <c r="AB1899" s="3"/>
      <c r="AC1899" s="3"/>
    </row>
    <row r="1900" spans="26:29" s="1" customFormat="1" ht="12.75" customHeight="1" x14ac:dyDescent="0.2">
      <c r="Z1900" s="3"/>
      <c r="AA1900" s="3"/>
      <c r="AB1900" s="3"/>
      <c r="AC1900" s="3"/>
    </row>
    <row r="1901" spans="26:29" s="1" customFormat="1" ht="12.75" customHeight="1" x14ac:dyDescent="0.2">
      <c r="Z1901" s="3"/>
      <c r="AA1901" s="3"/>
      <c r="AB1901" s="3"/>
      <c r="AC1901" s="3"/>
    </row>
    <row r="1902" spans="26:29" s="1" customFormat="1" ht="12.75" customHeight="1" x14ac:dyDescent="0.2">
      <c r="Z1902" s="3"/>
      <c r="AA1902" s="3"/>
      <c r="AB1902" s="3"/>
      <c r="AC1902" s="3"/>
    </row>
    <row r="1903" spans="26:29" s="1" customFormat="1" ht="12.75" customHeight="1" x14ac:dyDescent="0.2">
      <c r="Z1903" s="3"/>
      <c r="AA1903" s="3"/>
      <c r="AB1903" s="3"/>
      <c r="AC1903" s="3"/>
    </row>
    <row r="1904" spans="26:29" s="1" customFormat="1" ht="12.75" customHeight="1" x14ac:dyDescent="0.2">
      <c r="Z1904" s="3"/>
      <c r="AA1904" s="3"/>
      <c r="AB1904" s="3"/>
      <c r="AC1904" s="3"/>
    </row>
    <row r="1905" spans="26:29" s="1" customFormat="1" ht="12.75" customHeight="1" x14ac:dyDescent="0.2">
      <c r="Z1905" s="3"/>
      <c r="AA1905" s="3"/>
      <c r="AB1905" s="3"/>
      <c r="AC1905" s="3"/>
    </row>
    <row r="1906" spans="26:29" s="1" customFormat="1" ht="12.75" customHeight="1" x14ac:dyDescent="0.2">
      <c r="Z1906" s="3"/>
      <c r="AA1906" s="3"/>
      <c r="AB1906" s="3"/>
      <c r="AC1906" s="3"/>
    </row>
    <row r="1907" spans="26:29" s="1" customFormat="1" ht="12.75" customHeight="1" x14ac:dyDescent="0.2">
      <c r="Z1907" s="3"/>
      <c r="AA1907" s="3"/>
      <c r="AB1907" s="3"/>
      <c r="AC1907" s="3"/>
    </row>
    <row r="1908" spans="26:29" s="1" customFormat="1" ht="12.75" customHeight="1" x14ac:dyDescent="0.2">
      <c r="Z1908" s="3"/>
      <c r="AA1908" s="3"/>
      <c r="AB1908" s="3"/>
      <c r="AC1908" s="3"/>
    </row>
    <row r="1909" spans="26:29" s="1" customFormat="1" ht="12.75" customHeight="1" x14ac:dyDescent="0.2">
      <c r="Z1909" s="3"/>
      <c r="AA1909" s="3"/>
      <c r="AB1909" s="3"/>
      <c r="AC1909" s="3"/>
    </row>
    <row r="1910" spans="26:29" s="1" customFormat="1" ht="12.75" customHeight="1" x14ac:dyDescent="0.2">
      <c r="Z1910" s="3"/>
      <c r="AA1910" s="3"/>
      <c r="AB1910" s="3"/>
      <c r="AC1910" s="3"/>
    </row>
    <row r="1911" spans="26:29" s="1" customFormat="1" ht="12.75" customHeight="1" x14ac:dyDescent="0.2">
      <c r="Z1911" s="3"/>
      <c r="AA1911" s="3"/>
      <c r="AB1911" s="3"/>
      <c r="AC1911" s="3"/>
    </row>
    <row r="1912" spans="26:29" s="1" customFormat="1" ht="12.75" customHeight="1" x14ac:dyDescent="0.2">
      <c r="Z1912" s="3"/>
      <c r="AA1912" s="3"/>
      <c r="AB1912" s="3"/>
      <c r="AC1912" s="3"/>
    </row>
    <row r="1913" spans="26:29" s="1" customFormat="1" ht="12.75" customHeight="1" x14ac:dyDescent="0.2">
      <c r="Z1913" s="3"/>
      <c r="AA1913" s="3"/>
      <c r="AB1913" s="3"/>
      <c r="AC1913" s="3"/>
    </row>
    <row r="1914" spans="26:29" s="1" customFormat="1" ht="12.75" customHeight="1" x14ac:dyDescent="0.2">
      <c r="Z1914" s="3"/>
      <c r="AA1914" s="3"/>
      <c r="AB1914" s="3"/>
      <c r="AC1914" s="3"/>
    </row>
    <row r="1915" spans="26:29" s="1" customFormat="1" ht="12.75" customHeight="1" x14ac:dyDescent="0.2">
      <c r="Z1915" s="3"/>
      <c r="AA1915" s="3"/>
      <c r="AB1915" s="3"/>
      <c r="AC1915" s="3"/>
    </row>
    <row r="1916" spans="26:29" s="1" customFormat="1" ht="12.75" customHeight="1" x14ac:dyDescent="0.2">
      <c r="Z1916" s="3"/>
      <c r="AA1916" s="3"/>
      <c r="AB1916" s="3"/>
      <c r="AC1916" s="3"/>
    </row>
    <row r="1917" spans="26:29" s="1" customFormat="1" ht="12.75" customHeight="1" x14ac:dyDescent="0.2">
      <c r="Z1917" s="3"/>
      <c r="AA1917" s="3"/>
      <c r="AB1917" s="3"/>
      <c r="AC1917" s="3"/>
    </row>
    <row r="1918" spans="26:29" s="1" customFormat="1" ht="12.75" customHeight="1" x14ac:dyDescent="0.2">
      <c r="Z1918" s="3"/>
      <c r="AA1918" s="3"/>
      <c r="AB1918" s="3"/>
      <c r="AC1918" s="3"/>
    </row>
    <row r="1919" spans="26:29" s="1" customFormat="1" ht="12.75" customHeight="1" x14ac:dyDescent="0.2">
      <c r="Z1919" s="3"/>
      <c r="AA1919" s="3"/>
      <c r="AB1919" s="3"/>
      <c r="AC1919" s="3"/>
    </row>
    <row r="1920" spans="26:29" s="1" customFormat="1" ht="12.75" customHeight="1" x14ac:dyDescent="0.2">
      <c r="Z1920" s="3"/>
      <c r="AA1920" s="3"/>
      <c r="AB1920" s="3"/>
      <c r="AC1920" s="3"/>
    </row>
    <row r="1921" spans="26:29" s="1" customFormat="1" ht="12.75" customHeight="1" x14ac:dyDescent="0.2">
      <c r="Z1921" s="3"/>
      <c r="AA1921" s="3"/>
      <c r="AB1921" s="3"/>
      <c r="AC1921" s="3"/>
    </row>
    <row r="1922" spans="26:29" s="1" customFormat="1" ht="12.75" customHeight="1" x14ac:dyDescent="0.2">
      <c r="Z1922" s="3"/>
      <c r="AA1922" s="3"/>
      <c r="AB1922" s="3"/>
      <c r="AC1922" s="3"/>
    </row>
    <row r="1923" spans="26:29" s="1" customFormat="1" ht="12.75" customHeight="1" x14ac:dyDescent="0.2">
      <c r="Z1923" s="3"/>
      <c r="AA1923" s="3"/>
      <c r="AB1923" s="3"/>
      <c r="AC1923" s="3"/>
    </row>
    <row r="1924" spans="26:29" s="1" customFormat="1" ht="12.75" customHeight="1" x14ac:dyDescent="0.2">
      <c r="Z1924" s="3"/>
      <c r="AA1924" s="3"/>
      <c r="AB1924" s="3"/>
      <c r="AC1924" s="3"/>
    </row>
    <row r="1925" spans="26:29" s="1" customFormat="1" ht="12.75" customHeight="1" x14ac:dyDescent="0.2">
      <c r="Z1925" s="3"/>
      <c r="AA1925" s="3"/>
      <c r="AB1925" s="3"/>
      <c r="AC1925" s="3"/>
    </row>
    <row r="1926" spans="26:29" s="1" customFormat="1" ht="12.75" customHeight="1" x14ac:dyDescent="0.2">
      <c r="Z1926" s="3"/>
      <c r="AA1926" s="3"/>
      <c r="AB1926" s="3"/>
      <c r="AC1926" s="3"/>
    </row>
    <row r="1927" spans="26:29" s="1" customFormat="1" ht="12.75" customHeight="1" x14ac:dyDescent="0.2">
      <c r="Z1927" s="3"/>
      <c r="AA1927" s="3"/>
      <c r="AB1927" s="3"/>
      <c r="AC1927" s="3"/>
    </row>
    <row r="1928" spans="26:29" s="1" customFormat="1" ht="12.75" customHeight="1" x14ac:dyDescent="0.2">
      <c r="Z1928" s="3"/>
      <c r="AA1928" s="3"/>
      <c r="AB1928" s="3"/>
      <c r="AC1928" s="3"/>
    </row>
    <row r="1929" spans="26:29" s="1" customFormat="1" ht="12.75" customHeight="1" x14ac:dyDescent="0.2">
      <c r="Z1929" s="3"/>
      <c r="AA1929" s="3"/>
      <c r="AB1929" s="3"/>
      <c r="AC1929" s="3"/>
    </row>
    <row r="1930" spans="26:29" s="1" customFormat="1" ht="12.75" customHeight="1" x14ac:dyDescent="0.2">
      <c r="Z1930" s="3"/>
      <c r="AA1930" s="3"/>
      <c r="AB1930" s="3"/>
      <c r="AC1930" s="3"/>
    </row>
    <row r="1931" spans="26:29" s="1" customFormat="1" ht="12.75" customHeight="1" x14ac:dyDescent="0.2">
      <c r="Z1931" s="3"/>
      <c r="AA1931" s="3"/>
      <c r="AB1931" s="3"/>
      <c r="AC1931" s="3"/>
    </row>
    <row r="1932" spans="26:29" s="1" customFormat="1" ht="12.75" customHeight="1" x14ac:dyDescent="0.2">
      <c r="Z1932" s="3"/>
      <c r="AA1932" s="3"/>
      <c r="AB1932" s="3"/>
      <c r="AC1932" s="3"/>
    </row>
    <row r="1933" spans="26:29" s="1" customFormat="1" ht="12.75" customHeight="1" x14ac:dyDescent="0.2">
      <c r="Z1933" s="3"/>
      <c r="AA1933" s="3"/>
      <c r="AB1933" s="3"/>
      <c r="AC1933" s="3"/>
    </row>
    <row r="1934" spans="26:29" s="1" customFormat="1" ht="12.75" customHeight="1" x14ac:dyDescent="0.2">
      <c r="Z1934" s="3"/>
      <c r="AA1934" s="3"/>
      <c r="AB1934" s="3"/>
      <c r="AC1934" s="3"/>
    </row>
    <row r="1935" spans="26:29" s="1" customFormat="1" ht="12.75" customHeight="1" x14ac:dyDescent="0.2">
      <c r="Z1935" s="3"/>
      <c r="AA1935" s="3"/>
      <c r="AB1935" s="3"/>
      <c r="AC1935" s="3"/>
    </row>
    <row r="1936" spans="26:29" s="1" customFormat="1" ht="12.75" customHeight="1" x14ac:dyDescent="0.2">
      <c r="Z1936" s="3"/>
      <c r="AA1936" s="3"/>
      <c r="AB1936" s="3"/>
      <c r="AC1936" s="3"/>
    </row>
    <row r="1937" spans="26:29" s="1" customFormat="1" ht="12.75" customHeight="1" x14ac:dyDescent="0.2">
      <c r="Z1937" s="3"/>
      <c r="AA1937" s="3"/>
      <c r="AB1937" s="3"/>
      <c r="AC1937" s="3"/>
    </row>
    <row r="1938" spans="26:29" s="1" customFormat="1" ht="12.75" customHeight="1" x14ac:dyDescent="0.2">
      <c r="Z1938" s="3"/>
      <c r="AA1938" s="3"/>
      <c r="AB1938" s="3"/>
      <c r="AC1938" s="3"/>
    </row>
    <row r="1939" spans="26:29" s="1" customFormat="1" ht="12.75" customHeight="1" x14ac:dyDescent="0.2">
      <c r="Z1939" s="3"/>
      <c r="AA1939" s="3"/>
      <c r="AB1939" s="3"/>
      <c r="AC1939" s="3"/>
    </row>
    <row r="1940" spans="26:29" s="1" customFormat="1" ht="12.75" customHeight="1" x14ac:dyDescent="0.2">
      <c r="Z1940" s="3"/>
      <c r="AA1940" s="3"/>
      <c r="AB1940" s="3"/>
      <c r="AC1940" s="3"/>
    </row>
    <row r="1941" spans="26:29" s="1" customFormat="1" ht="12.75" customHeight="1" x14ac:dyDescent="0.2">
      <c r="Z1941" s="3"/>
      <c r="AA1941" s="3"/>
      <c r="AB1941" s="3"/>
      <c r="AC1941" s="3"/>
    </row>
    <row r="1942" spans="26:29" s="1" customFormat="1" ht="12.75" customHeight="1" x14ac:dyDescent="0.2">
      <c r="Z1942" s="3"/>
      <c r="AA1942" s="3"/>
      <c r="AB1942" s="3"/>
      <c r="AC1942" s="3"/>
    </row>
    <row r="1943" spans="26:29" s="1" customFormat="1" ht="12.75" customHeight="1" x14ac:dyDescent="0.2">
      <c r="Z1943" s="3"/>
      <c r="AA1943" s="3"/>
      <c r="AB1943" s="3"/>
      <c r="AC1943" s="3"/>
    </row>
    <row r="1944" spans="26:29" s="1" customFormat="1" ht="12.75" customHeight="1" x14ac:dyDescent="0.2">
      <c r="Z1944" s="3"/>
      <c r="AA1944" s="3"/>
      <c r="AB1944" s="3"/>
      <c r="AC1944" s="3"/>
    </row>
    <row r="1945" spans="26:29" s="1" customFormat="1" ht="12.75" customHeight="1" x14ac:dyDescent="0.2">
      <c r="Z1945" s="3"/>
      <c r="AA1945" s="3"/>
      <c r="AB1945" s="3"/>
      <c r="AC1945" s="3"/>
    </row>
    <row r="1946" spans="26:29" s="1" customFormat="1" ht="12.75" customHeight="1" x14ac:dyDescent="0.2">
      <c r="Z1946" s="3"/>
      <c r="AA1946" s="3"/>
      <c r="AB1946" s="3"/>
      <c r="AC1946" s="3"/>
    </row>
    <row r="1947" spans="26:29" s="1" customFormat="1" ht="12.75" customHeight="1" x14ac:dyDescent="0.2">
      <c r="Z1947" s="3"/>
      <c r="AA1947" s="3"/>
      <c r="AB1947" s="3"/>
      <c r="AC1947" s="3"/>
    </row>
    <row r="1948" spans="26:29" s="1" customFormat="1" ht="12.75" customHeight="1" x14ac:dyDescent="0.2">
      <c r="Z1948" s="3"/>
      <c r="AA1948" s="3"/>
      <c r="AB1948" s="3"/>
      <c r="AC1948" s="3"/>
    </row>
    <row r="1949" spans="26:29" s="1" customFormat="1" ht="12.75" customHeight="1" x14ac:dyDescent="0.2">
      <c r="Z1949" s="3"/>
      <c r="AA1949" s="3"/>
      <c r="AB1949" s="3"/>
      <c r="AC1949" s="3"/>
    </row>
    <row r="1950" spans="26:29" s="1" customFormat="1" ht="12.75" customHeight="1" x14ac:dyDescent="0.2">
      <c r="Z1950" s="3"/>
      <c r="AA1950" s="3"/>
      <c r="AB1950" s="3"/>
      <c r="AC1950" s="3"/>
    </row>
    <row r="1951" spans="26:29" s="1" customFormat="1" ht="12.75" customHeight="1" x14ac:dyDescent="0.2">
      <c r="Z1951" s="3"/>
      <c r="AA1951" s="3"/>
      <c r="AB1951" s="3"/>
      <c r="AC1951" s="3"/>
    </row>
    <row r="1952" spans="26:29" s="1" customFormat="1" ht="12.75" customHeight="1" x14ac:dyDescent="0.2">
      <c r="Z1952" s="3"/>
      <c r="AA1952" s="3"/>
      <c r="AB1952" s="3"/>
      <c r="AC1952" s="3"/>
    </row>
    <row r="1953" spans="26:29" s="1" customFormat="1" ht="12.75" customHeight="1" x14ac:dyDescent="0.2">
      <c r="Z1953" s="3"/>
      <c r="AA1953" s="3"/>
      <c r="AB1953" s="3"/>
      <c r="AC1953" s="3"/>
    </row>
    <row r="1954" spans="26:29" s="1" customFormat="1" ht="12.75" customHeight="1" x14ac:dyDescent="0.2">
      <c r="Z1954" s="3"/>
      <c r="AA1954" s="3"/>
      <c r="AB1954" s="3"/>
      <c r="AC1954" s="3"/>
    </row>
    <row r="1955" spans="26:29" s="1" customFormat="1" ht="12.75" customHeight="1" x14ac:dyDescent="0.2">
      <c r="Z1955" s="3"/>
      <c r="AA1955" s="3"/>
      <c r="AB1955" s="3"/>
      <c r="AC1955" s="3"/>
    </row>
    <row r="1956" spans="26:29" s="1" customFormat="1" ht="12.75" customHeight="1" x14ac:dyDescent="0.2">
      <c r="Z1956" s="3"/>
      <c r="AA1956" s="3"/>
      <c r="AB1956" s="3"/>
      <c r="AC1956" s="3"/>
    </row>
    <row r="1957" spans="26:29" s="1" customFormat="1" ht="12.75" customHeight="1" x14ac:dyDescent="0.2">
      <c r="Z1957" s="3"/>
      <c r="AA1957" s="3"/>
      <c r="AB1957" s="3"/>
      <c r="AC1957" s="3"/>
    </row>
    <row r="1958" spans="26:29" s="1" customFormat="1" ht="12.75" customHeight="1" x14ac:dyDescent="0.2">
      <c r="Z1958" s="3"/>
      <c r="AA1958" s="3"/>
      <c r="AB1958" s="3"/>
      <c r="AC1958" s="3"/>
    </row>
    <row r="1959" spans="26:29" s="1" customFormat="1" ht="12.75" customHeight="1" x14ac:dyDescent="0.2">
      <c r="Z1959" s="3"/>
      <c r="AA1959" s="3"/>
      <c r="AB1959" s="3"/>
      <c r="AC1959" s="3"/>
    </row>
    <row r="1960" spans="26:29" s="1" customFormat="1" ht="12.75" customHeight="1" x14ac:dyDescent="0.2">
      <c r="Z1960" s="3"/>
      <c r="AA1960" s="3"/>
      <c r="AB1960" s="3"/>
      <c r="AC1960" s="3"/>
    </row>
    <row r="1961" spans="26:29" s="1" customFormat="1" ht="12.75" customHeight="1" x14ac:dyDescent="0.2">
      <c r="Z1961" s="3"/>
      <c r="AA1961" s="3"/>
      <c r="AB1961" s="3"/>
      <c r="AC1961" s="3"/>
    </row>
    <row r="1962" spans="26:29" s="1" customFormat="1" ht="12.75" customHeight="1" x14ac:dyDescent="0.2">
      <c r="Z1962" s="3"/>
      <c r="AA1962" s="3"/>
      <c r="AB1962" s="3"/>
      <c r="AC1962" s="3"/>
    </row>
    <row r="1963" spans="26:29" s="1" customFormat="1" ht="12.75" customHeight="1" x14ac:dyDescent="0.2">
      <c r="Z1963" s="3"/>
      <c r="AA1963" s="3"/>
      <c r="AB1963" s="3"/>
      <c r="AC1963" s="3"/>
    </row>
    <row r="1964" spans="26:29" s="1" customFormat="1" ht="12.75" customHeight="1" x14ac:dyDescent="0.2">
      <c r="Z1964" s="3"/>
      <c r="AA1964" s="3"/>
      <c r="AB1964" s="3"/>
      <c r="AC1964" s="3"/>
    </row>
    <row r="1965" spans="26:29" s="1" customFormat="1" ht="12.75" customHeight="1" x14ac:dyDescent="0.2">
      <c r="Z1965" s="3"/>
      <c r="AA1965" s="3"/>
      <c r="AB1965" s="3"/>
      <c r="AC1965" s="3"/>
    </row>
    <row r="1966" spans="26:29" s="1" customFormat="1" ht="12.75" customHeight="1" x14ac:dyDescent="0.2">
      <c r="Z1966" s="3"/>
      <c r="AA1966" s="3"/>
      <c r="AB1966" s="3"/>
      <c r="AC1966" s="3"/>
    </row>
    <row r="1967" spans="26:29" s="1" customFormat="1" ht="12.75" customHeight="1" x14ac:dyDescent="0.2">
      <c r="Z1967" s="3"/>
      <c r="AA1967" s="3"/>
      <c r="AB1967" s="3"/>
      <c r="AC1967" s="3"/>
    </row>
    <row r="1968" spans="26:29" s="1" customFormat="1" ht="12.75" customHeight="1" x14ac:dyDescent="0.2">
      <c r="Z1968" s="3"/>
      <c r="AA1968" s="3"/>
      <c r="AB1968" s="3"/>
      <c r="AC1968" s="3"/>
    </row>
    <row r="1969" spans="26:29" s="1" customFormat="1" ht="12.75" customHeight="1" x14ac:dyDescent="0.2">
      <c r="Z1969" s="3"/>
      <c r="AA1969" s="3"/>
      <c r="AB1969" s="3"/>
      <c r="AC1969" s="3"/>
    </row>
    <row r="1970" spans="26:29" s="1" customFormat="1" ht="12.75" customHeight="1" x14ac:dyDescent="0.2">
      <c r="Z1970" s="3"/>
      <c r="AA1970" s="3"/>
      <c r="AB1970" s="3"/>
      <c r="AC1970" s="3"/>
    </row>
    <row r="1971" spans="26:29" s="1" customFormat="1" ht="12.75" customHeight="1" x14ac:dyDescent="0.2">
      <c r="Z1971" s="3"/>
      <c r="AA1971" s="3"/>
      <c r="AB1971" s="3"/>
      <c r="AC1971" s="3"/>
    </row>
    <row r="1972" spans="26:29" s="1" customFormat="1" ht="12.75" customHeight="1" x14ac:dyDescent="0.2">
      <c r="Z1972" s="3"/>
      <c r="AA1972" s="3"/>
      <c r="AB1972" s="3"/>
      <c r="AC1972" s="3"/>
    </row>
    <row r="1973" spans="26:29" s="1" customFormat="1" ht="12.75" customHeight="1" x14ac:dyDescent="0.2">
      <c r="Z1973" s="3"/>
      <c r="AA1973" s="3"/>
      <c r="AB1973" s="3"/>
      <c r="AC1973" s="3"/>
    </row>
    <row r="1974" spans="26:29" s="1" customFormat="1" ht="12.75" customHeight="1" x14ac:dyDescent="0.2">
      <c r="Z1974" s="3"/>
      <c r="AA1974" s="3"/>
      <c r="AB1974" s="3"/>
      <c r="AC1974" s="3"/>
    </row>
    <row r="1975" spans="26:29" s="1" customFormat="1" ht="12.75" customHeight="1" x14ac:dyDescent="0.2">
      <c r="Z1975" s="3"/>
      <c r="AA1975" s="3"/>
      <c r="AB1975" s="3"/>
      <c r="AC1975" s="3"/>
    </row>
    <row r="1976" spans="26:29" s="1" customFormat="1" ht="12.75" customHeight="1" x14ac:dyDescent="0.2">
      <c r="Z1976" s="3"/>
      <c r="AA1976" s="3"/>
      <c r="AB1976" s="3"/>
      <c r="AC1976" s="3"/>
    </row>
    <row r="1977" spans="26:29" s="1" customFormat="1" ht="12.75" customHeight="1" x14ac:dyDescent="0.2">
      <c r="Z1977" s="3"/>
      <c r="AA1977" s="3"/>
      <c r="AB1977" s="3"/>
      <c r="AC1977" s="3"/>
    </row>
    <row r="1978" spans="26:29" s="1" customFormat="1" ht="12.75" customHeight="1" x14ac:dyDescent="0.2">
      <c r="Z1978" s="3"/>
      <c r="AA1978" s="3"/>
      <c r="AB1978" s="3"/>
      <c r="AC1978" s="3"/>
    </row>
    <row r="1979" spans="26:29" s="1" customFormat="1" ht="12.75" customHeight="1" x14ac:dyDescent="0.2">
      <c r="Z1979" s="3"/>
      <c r="AA1979" s="3"/>
      <c r="AB1979" s="3"/>
      <c r="AC1979" s="3"/>
    </row>
    <row r="1980" spans="26:29" s="1" customFormat="1" ht="12.75" customHeight="1" x14ac:dyDescent="0.2">
      <c r="Z1980" s="3"/>
      <c r="AA1980" s="3"/>
      <c r="AB1980" s="3"/>
      <c r="AC1980" s="3"/>
    </row>
    <row r="1981" spans="26:29" s="1" customFormat="1" ht="12.75" customHeight="1" x14ac:dyDescent="0.2">
      <c r="Z1981" s="3"/>
      <c r="AA1981" s="3"/>
      <c r="AB1981" s="3"/>
      <c r="AC1981" s="3"/>
    </row>
    <row r="1982" spans="26:29" s="1" customFormat="1" ht="12.75" customHeight="1" x14ac:dyDescent="0.2">
      <c r="Z1982" s="3"/>
      <c r="AA1982" s="3"/>
      <c r="AB1982" s="3"/>
      <c r="AC1982" s="3"/>
    </row>
    <row r="1983" spans="26:29" s="1" customFormat="1" ht="12.75" customHeight="1" x14ac:dyDescent="0.2">
      <c r="Z1983" s="3"/>
      <c r="AA1983" s="3"/>
      <c r="AB1983" s="3"/>
      <c r="AC1983" s="3"/>
    </row>
    <row r="1984" spans="26:29" s="1" customFormat="1" ht="12.75" customHeight="1" x14ac:dyDescent="0.2">
      <c r="Z1984" s="3"/>
      <c r="AA1984" s="3"/>
      <c r="AB1984" s="3"/>
      <c r="AC1984" s="3"/>
    </row>
    <row r="1985" spans="26:29" s="1" customFormat="1" ht="12.75" customHeight="1" x14ac:dyDescent="0.2">
      <c r="Z1985" s="3"/>
      <c r="AA1985" s="3"/>
      <c r="AB1985" s="3"/>
      <c r="AC1985" s="3"/>
    </row>
    <row r="1986" spans="26:29" s="1" customFormat="1" ht="12.75" customHeight="1" x14ac:dyDescent="0.2">
      <c r="Z1986" s="3"/>
      <c r="AA1986" s="3"/>
      <c r="AB1986" s="3"/>
      <c r="AC1986" s="3"/>
    </row>
    <row r="1987" spans="26:29" s="1" customFormat="1" ht="12.75" customHeight="1" x14ac:dyDescent="0.2">
      <c r="Z1987" s="3"/>
      <c r="AA1987" s="3"/>
      <c r="AB1987" s="3"/>
      <c r="AC1987" s="3"/>
    </row>
    <row r="1988" spans="26:29" s="1" customFormat="1" ht="12.75" customHeight="1" x14ac:dyDescent="0.2">
      <c r="Z1988" s="3"/>
      <c r="AA1988" s="3"/>
      <c r="AB1988" s="3"/>
      <c r="AC1988" s="3"/>
    </row>
    <row r="1989" spans="26:29" s="1" customFormat="1" ht="12.75" customHeight="1" x14ac:dyDescent="0.2">
      <c r="Z1989" s="3"/>
      <c r="AA1989" s="3"/>
      <c r="AB1989" s="3"/>
      <c r="AC1989" s="3"/>
    </row>
    <row r="1990" spans="26:29" s="1" customFormat="1" ht="12.75" customHeight="1" x14ac:dyDescent="0.2">
      <c r="Z1990" s="3"/>
      <c r="AA1990" s="3"/>
      <c r="AB1990" s="3"/>
      <c r="AC1990" s="3"/>
    </row>
    <row r="1991" spans="26:29" s="1" customFormat="1" ht="12.75" customHeight="1" x14ac:dyDescent="0.2">
      <c r="Z1991" s="3"/>
      <c r="AA1991" s="3"/>
      <c r="AB1991" s="3"/>
      <c r="AC1991" s="3"/>
    </row>
    <row r="1992" spans="26:29" s="1" customFormat="1" ht="12.75" customHeight="1" x14ac:dyDescent="0.2">
      <c r="Z1992" s="3"/>
      <c r="AA1992" s="3"/>
      <c r="AB1992" s="3"/>
      <c r="AC1992" s="3"/>
    </row>
    <row r="1993" spans="26:29" s="1" customFormat="1" ht="12.75" customHeight="1" x14ac:dyDescent="0.2">
      <c r="Z1993" s="3"/>
      <c r="AA1993" s="3"/>
      <c r="AB1993" s="3"/>
      <c r="AC1993" s="3"/>
    </row>
    <row r="1994" spans="26:29" s="1" customFormat="1" ht="12.75" customHeight="1" x14ac:dyDescent="0.2">
      <c r="Z1994" s="3"/>
      <c r="AA1994" s="3"/>
      <c r="AB1994" s="3"/>
      <c r="AC1994" s="3"/>
    </row>
    <row r="1995" spans="26:29" s="1" customFormat="1" ht="12.75" customHeight="1" x14ac:dyDescent="0.2">
      <c r="Z1995" s="3"/>
      <c r="AA1995" s="3"/>
      <c r="AB1995" s="3"/>
      <c r="AC1995" s="3"/>
    </row>
    <row r="1996" spans="26:29" s="1" customFormat="1" ht="12.75" customHeight="1" x14ac:dyDescent="0.2">
      <c r="Z1996" s="3"/>
      <c r="AA1996" s="3"/>
      <c r="AB1996" s="3"/>
      <c r="AC1996" s="3"/>
    </row>
    <row r="1997" spans="26:29" s="1" customFormat="1" ht="12.75" customHeight="1" x14ac:dyDescent="0.2">
      <c r="Z1997" s="3"/>
      <c r="AA1997" s="3"/>
      <c r="AB1997" s="3"/>
      <c r="AC1997" s="3"/>
    </row>
    <row r="1998" spans="26:29" s="1" customFormat="1" ht="12.75" customHeight="1" x14ac:dyDescent="0.2">
      <c r="Z1998" s="3"/>
      <c r="AA1998" s="3"/>
      <c r="AB1998" s="3"/>
      <c r="AC1998" s="3"/>
    </row>
    <row r="1999" spans="26:29" s="1" customFormat="1" ht="12.75" customHeight="1" x14ac:dyDescent="0.2">
      <c r="Z1999" s="3"/>
      <c r="AA1999" s="3"/>
      <c r="AB1999" s="3"/>
      <c r="AC1999" s="3"/>
    </row>
    <row r="2000" spans="26:29" s="1" customFormat="1" ht="12.75" customHeight="1" x14ac:dyDescent="0.2">
      <c r="Z2000" s="3"/>
      <c r="AA2000" s="3"/>
      <c r="AB2000" s="3"/>
      <c r="AC2000" s="3"/>
    </row>
    <row r="2001" spans="26:29" s="1" customFormat="1" ht="12.75" customHeight="1" x14ac:dyDescent="0.2">
      <c r="Z2001" s="3"/>
      <c r="AA2001" s="3"/>
      <c r="AB2001" s="3"/>
      <c r="AC2001" s="3"/>
    </row>
    <row r="2002" spans="26:29" s="1" customFormat="1" ht="12.75" customHeight="1" x14ac:dyDescent="0.2">
      <c r="Z2002" s="3"/>
      <c r="AA2002" s="3"/>
      <c r="AB2002" s="3"/>
      <c r="AC2002" s="3"/>
    </row>
    <row r="2003" spans="26:29" s="1" customFormat="1" ht="12.75" customHeight="1" x14ac:dyDescent="0.2">
      <c r="Z2003" s="3"/>
      <c r="AA2003" s="3"/>
      <c r="AB2003" s="3"/>
      <c r="AC2003" s="3"/>
    </row>
    <row r="2004" spans="26:29" s="1" customFormat="1" ht="12.75" customHeight="1" x14ac:dyDescent="0.2">
      <c r="Z2004" s="3"/>
      <c r="AA2004" s="3"/>
      <c r="AB2004" s="3"/>
      <c r="AC2004" s="3"/>
    </row>
    <row r="2005" spans="26:29" s="1" customFormat="1" ht="12.75" customHeight="1" x14ac:dyDescent="0.2">
      <c r="Z2005" s="3"/>
      <c r="AA2005" s="3"/>
      <c r="AB2005" s="3"/>
      <c r="AC2005" s="3"/>
    </row>
    <row r="2006" spans="26:29" s="1" customFormat="1" ht="12.75" customHeight="1" x14ac:dyDescent="0.2">
      <c r="Z2006" s="3"/>
      <c r="AA2006" s="3"/>
      <c r="AB2006" s="3"/>
      <c r="AC2006" s="3"/>
    </row>
    <row r="2007" spans="26:29" s="1" customFormat="1" ht="12.75" customHeight="1" x14ac:dyDescent="0.2">
      <c r="Z2007" s="3"/>
      <c r="AA2007" s="3"/>
      <c r="AB2007" s="3"/>
      <c r="AC2007" s="3"/>
    </row>
    <row r="2008" spans="26:29" s="1" customFormat="1" ht="12.75" customHeight="1" x14ac:dyDescent="0.2">
      <c r="Z2008" s="3"/>
      <c r="AA2008" s="3"/>
      <c r="AB2008" s="3"/>
      <c r="AC2008" s="3"/>
    </row>
    <row r="2009" spans="26:29" s="1" customFormat="1" ht="12.75" customHeight="1" x14ac:dyDescent="0.2">
      <c r="Z2009" s="3"/>
      <c r="AA2009" s="3"/>
      <c r="AB2009" s="3"/>
      <c r="AC2009" s="3"/>
    </row>
    <row r="2010" spans="26:29" s="1" customFormat="1" ht="12.75" customHeight="1" x14ac:dyDescent="0.2">
      <c r="Z2010" s="3"/>
      <c r="AA2010" s="3"/>
      <c r="AB2010" s="3"/>
      <c r="AC2010" s="3"/>
    </row>
    <row r="2011" spans="26:29" s="1" customFormat="1" ht="12.75" customHeight="1" x14ac:dyDescent="0.2">
      <c r="Z2011" s="3"/>
      <c r="AA2011" s="3"/>
      <c r="AB2011" s="3"/>
      <c r="AC2011" s="3"/>
    </row>
    <row r="2012" spans="26:29" s="1" customFormat="1" ht="12.75" customHeight="1" x14ac:dyDescent="0.2">
      <c r="Z2012" s="3"/>
      <c r="AA2012" s="3"/>
      <c r="AB2012" s="3"/>
      <c r="AC2012" s="3"/>
    </row>
    <row r="2013" spans="26:29" s="1" customFormat="1" ht="12.75" customHeight="1" x14ac:dyDescent="0.2">
      <c r="Z2013" s="3"/>
      <c r="AA2013" s="3"/>
      <c r="AB2013" s="3"/>
      <c r="AC2013" s="3"/>
    </row>
    <row r="2014" spans="26:29" s="1" customFormat="1" ht="12.75" customHeight="1" x14ac:dyDescent="0.2">
      <c r="Z2014" s="3"/>
      <c r="AA2014" s="3"/>
      <c r="AB2014" s="3"/>
      <c r="AC2014" s="3"/>
    </row>
    <row r="2015" spans="26:29" s="1" customFormat="1" ht="12.75" customHeight="1" x14ac:dyDescent="0.2">
      <c r="Z2015" s="3"/>
      <c r="AA2015" s="3"/>
      <c r="AB2015" s="3"/>
      <c r="AC2015" s="3"/>
    </row>
    <row r="2016" spans="26:29" s="1" customFormat="1" ht="12.75" customHeight="1" x14ac:dyDescent="0.2">
      <c r="Z2016" s="3"/>
      <c r="AA2016" s="3"/>
      <c r="AB2016" s="3"/>
      <c r="AC2016" s="3"/>
    </row>
    <row r="2017" spans="26:29" s="1" customFormat="1" ht="12.75" customHeight="1" x14ac:dyDescent="0.2">
      <c r="Z2017" s="3"/>
      <c r="AA2017" s="3"/>
      <c r="AB2017" s="3"/>
      <c r="AC2017" s="3"/>
    </row>
    <row r="2018" spans="26:29" s="1" customFormat="1" ht="12.75" customHeight="1" x14ac:dyDescent="0.2">
      <c r="Z2018" s="3"/>
      <c r="AA2018" s="3"/>
      <c r="AB2018" s="3"/>
      <c r="AC2018" s="3"/>
    </row>
    <row r="2019" spans="26:29" s="1" customFormat="1" ht="12.75" customHeight="1" x14ac:dyDescent="0.2">
      <c r="Z2019" s="3"/>
      <c r="AA2019" s="3"/>
      <c r="AB2019" s="3"/>
      <c r="AC2019" s="3"/>
    </row>
    <row r="2020" spans="26:29" s="1" customFormat="1" ht="12.75" customHeight="1" x14ac:dyDescent="0.2">
      <c r="Z2020" s="3"/>
      <c r="AA2020" s="3"/>
      <c r="AB2020" s="3"/>
      <c r="AC2020" s="3"/>
    </row>
    <row r="2021" spans="26:29" s="1" customFormat="1" ht="12.75" customHeight="1" x14ac:dyDescent="0.2">
      <c r="Z2021" s="3"/>
      <c r="AA2021" s="3"/>
      <c r="AB2021" s="3"/>
      <c r="AC2021" s="3"/>
    </row>
    <row r="2022" spans="26:29" s="1" customFormat="1" ht="12.75" customHeight="1" x14ac:dyDescent="0.2">
      <c r="Z2022" s="3"/>
      <c r="AA2022" s="3"/>
      <c r="AB2022" s="3"/>
      <c r="AC2022" s="3"/>
    </row>
    <row r="2023" spans="26:29" s="1" customFormat="1" ht="12.75" customHeight="1" x14ac:dyDescent="0.2">
      <c r="Z2023" s="3"/>
      <c r="AA2023" s="3"/>
      <c r="AB2023" s="3"/>
      <c r="AC2023" s="3"/>
    </row>
    <row r="2024" spans="26:29" s="1" customFormat="1" ht="12.75" customHeight="1" x14ac:dyDescent="0.2">
      <c r="Z2024" s="3"/>
      <c r="AA2024" s="3"/>
      <c r="AB2024" s="3"/>
      <c r="AC2024" s="3"/>
    </row>
    <row r="2025" spans="26:29" s="1" customFormat="1" ht="12.75" customHeight="1" x14ac:dyDescent="0.2">
      <c r="Z2025" s="3"/>
      <c r="AA2025" s="3"/>
      <c r="AB2025" s="3"/>
      <c r="AC2025" s="3"/>
    </row>
    <row r="2026" spans="26:29" s="1" customFormat="1" ht="12.75" customHeight="1" x14ac:dyDescent="0.2">
      <c r="Z2026" s="3"/>
      <c r="AA2026" s="3"/>
      <c r="AB2026" s="3"/>
      <c r="AC2026" s="3"/>
    </row>
    <row r="2027" spans="26:29" s="1" customFormat="1" ht="12.75" customHeight="1" x14ac:dyDescent="0.2">
      <c r="Z2027" s="3"/>
      <c r="AA2027" s="3"/>
      <c r="AB2027" s="3"/>
      <c r="AC2027" s="3"/>
    </row>
    <row r="2028" spans="26:29" s="1" customFormat="1" ht="12.75" customHeight="1" x14ac:dyDescent="0.2">
      <c r="Z2028" s="3"/>
      <c r="AA2028" s="3"/>
      <c r="AB2028" s="3"/>
      <c r="AC2028" s="3"/>
    </row>
    <row r="2029" spans="26:29" s="1" customFormat="1" ht="12.75" customHeight="1" x14ac:dyDescent="0.2">
      <c r="Z2029" s="3"/>
      <c r="AA2029" s="3"/>
      <c r="AB2029" s="3"/>
      <c r="AC2029" s="3"/>
    </row>
    <row r="2030" spans="26:29" s="1" customFormat="1" ht="12.75" customHeight="1" x14ac:dyDescent="0.2">
      <c r="Z2030" s="3"/>
      <c r="AA2030" s="3"/>
      <c r="AB2030" s="3"/>
      <c r="AC2030" s="3"/>
    </row>
    <row r="2031" spans="26:29" s="1" customFormat="1" ht="12.75" customHeight="1" x14ac:dyDescent="0.2">
      <c r="Z2031" s="3"/>
      <c r="AA2031" s="3"/>
      <c r="AB2031" s="3"/>
      <c r="AC2031" s="3"/>
    </row>
    <row r="2032" spans="26:29" s="1" customFormat="1" ht="12.75" customHeight="1" x14ac:dyDescent="0.2">
      <c r="Z2032" s="3"/>
      <c r="AA2032" s="3"/>
      <c r="AB2032" s="3"/>
      <c r="AC2032" s="3"/>
    </row>
    <row r="2033" spans="26:29" s="1" customFormat="1" ht="12.75" customHeight="1" x14ac:dyDescent="0.2">
      <c r="Z2033" s="3"/>
      <c r="AA2033" s="3"/>
      <c r="AB2033" s="3"/>
      <c r="AC2033" s="3"/>
    </row>
    <row r="2034" spans="26:29" s="1" customFormat="1" ht="12.75" customHeight="1" x14ac:dyDescent="0.2">
      <c r="Z2034" s="3"/>
      <c r="AA2034" s="3"/>
      <c r="AB2034" s="3"/>
      <c r="AC2034" s="3"/>
    </row>
    <row r="2035" spans="26:29" s="1" customFormat="1" ht="12.75" customHeight="1" x14ac:dyDescent="0.2">
      <c r="Z2035" s="3"/>
      <c r="AA2035" s="3"/>
      <c r="AB2035" s="3"/>
      <c r="AC2035" s="3"/>
    </row>
    <row r="2036" spans="26:29" s="1" customFormat="1" ht="12.75" customHeight="1" x14ac:dyDescent="0.2">
      <c r="Z2036" s="3"/>
      <c r="AA2036" s="3"/>
      <c r="AB2036" s="3"/>
      <c r="AC2036" s="3"/>
    </row>
    <row r="2037" spans="26:29" s="1" customFormat="1" ht="12.75" customHeight="1" x14ac:dyDescent="0.2">
      <c r="Z2037" s="3"/>
      <c r="AA2037" s="3"/>
      <c r="AB2037" s="3"/>
      <c r="AC2037" s="3"/>
    </row>
    <row r="2038" spans="26:29" s="1" customFormat="1" ht="12.75" customHeight="1" x14ac:dyDescent="0.2">
      <c r="Z2038" s="3"/>
      <c r="AA2038" s="3"/>
      <c r="AB2038" s="3"/>
      <c r="AC2038" s="3"/>
    </row>
    <row r="2039" spans="26:29" s="1" customFormat="1" ht="12.75" customHeight="1" x14ac:dyDescent="0.2">
      <c r="Z2039" s="3"/>
      <c r="AA2039" s="3"/>
      <c r="AB2039" s="3"/>
      <c r="AC2039" s="3"/>
    </row>
    <row r="2040" spans="26:29" s="1" customFormat="1" ht="12.75" customHeight="1" x14ac:dyDescent="0.2">
      <c r="Z2040" s="3"/>
      <c r="AA2040" s="3"/>
      <c r="AB2040" s="3"/>
      <c r="AC2040" s="3"/>
    </row>
    <row r="2041" spans="26:29" s="1" customFormat="1" ht="12.75" customHeight="1" x14ac:dyDescent="0.2">
      <c r="Z2041" s="3"/>
      <c r="AA2041" s="3"/>
      <c r="AB2041" s="3"/>
      <c r="AC2041" s="3"/>
    </row>
    <row r="2042" spans="26:29" s="1" customFormat="1" ht="12.75" customHeight="1" x14ac:dyDescent="0.2">
      <c r="Z2042" s="3"/>
      <c r="AA2042" s="3"/>
      <c r="AB2042" s="3"/>
      <c r="AC2042" s="3"/>
    </row>
    <row r="2043" spans="26:29" s="1" customFormat="1" ht="12.75" customHeight="1" x14ac:dyDescent="0.2">
      <c r="Z2043" s="3"/>
      <c r="AA2043" s="3"/>
      <c r="AB2043" s="3"/>
      <c r="AC2043" s="3"/>
    </row>
    <row r="2044" spans="26:29" s="1" customFormat="1" ht="12.75" customHeight="1" x14ac:dyDescent="0.2">
      <c r="Z2044" s="3"/>
      <c r="AA2044" s="3"/>
      <c r="AB2044" s="3"/>
      <c r="AC2044" s="3"/>
    </row>
    <row r="2045" spans="26:29" s="1" customFormat="1" ht="12.75" customHeight="1" x14ac:dyDescent="0.2">
      <c r="Z2045" s="3"/>
      <c r="AA2045" s="3"/>
      <c r="AB2045" s="3"/>
      <c r="AC2045" s="3"/>
    </row>
    <row r="2046" spans="26:29" s="1" customFormat="1" ht="12.75" customHeight="1" x14ac:dyDescent="0.2">
      <c r="Z2046" s="3"/>
      <c r="AA2046" s="3"/>
      <c r="AB2046" s="3"/>
      <c r="AC2046" s="3"/>
    </row>
    <row r="2047" spans="26:29" s="1" customFormat="1" ht="12.75" customHeight="1" x14ac:dyDescent="0.2">
      <c r="Z2047" s="3"/>
      <c r="AA2047" s="3"/>
      <c r="AB2047" s="3"/>
      <c r="AC2047" s="3"/>
    </row>
    <row r="2048" spans="26:29" s="1" customFormat="1" ht="12.75" customHeight="1" x14ac:dyDescent="0.2">
      <c r="Z2048" s="3"/>
      <c r="AA2048" s="3"/>
      <c r="AB2048" s="3"/>
      <c r="AC2048" s="3"/>
    </row>
    <row r="2049" spans="26:29" s="1" customFormat="1" ht="12.75" customHeight="1" x14ac:dyDescent="0.2">
      <c r="Z2049" s="3"/>
      <c r="AA2049" s="3"/>
      <c r="AB2049" s="3"/>
      <c r="AC2049" s="3"/>
    </row>
    <row r="2050" spans="26:29" s="1" customFormat="1" ht="12.75" customHeight="1" x14ac:dyDescent="0.2">
      <c r="Z2050" s="3"/>
      <c r="AA2050" s="3"/>
      <c r="AB2050" s="3"/>
      <c r="AC2050" s="3"/>
    </row>
    <row r="2051" spans="26:29" s="1" customFormat="1" ht="12.75" customHeight="1" x14ac:dyDescent="0.2">
      <c r="Z2051" s="3"/>
      <c r="AA2051" s="3"/>
      <c r="AB2051" s="3"/>
      <c r="AC2051" s="3"/>
    </row>
    <row r="2052" spans="26:29" s="1" customFormat="1" ht="12.75" customHeight="1" x14ac:dyDescent="0.2">
      <c r="Z2052" s="3"/>
      <c r="AA2052" s="3"/>
      <c r="AB2052" s="3"/>
      <c r="AC2052" s="3"/>
    </row>
    <row r="2053" spans="26:29" s="1" customFormat="1" ht="12.75" customHeight="1" x14ac:dyDescent="0.2">
      <c r="Z2053" s="3"/>
      <c r="AA2053" s="3"/>
      <c r="AB2053" s="3"/>
      <c r="AC2053" s="3"/>
    </row>
    <row r="2054" spans="26:29" s="1" customFormat="1" ht="12.75" customHeight="1" x14ac:dyDescent="0.2">
      <c r="Z2054" s="3"/>
      <c r="AA2054" s="3"/>
      <c r="AB2054" s="3"/>
      <c r="AC2054" s="3"/>
    </row>
    <row r="2055" spans="26:29" s="1" customFormat="1" ht="12.75" customHeight="1" x14ac:dyDescent="0.2">
      <c r="Z2055" s="3"/>
      <c r="AA2055" s="3"/>
      <c r="AB2055" s="3"/>
      <c r="AC2055" s="3"/>
    </row>
    <row r="2056" spans="26:29" s="1" customFormat="1" ht="12.75" customHeight="1" x14ac:dyDescent="0.2">
      <c r="Z2056" s="3"/>
      <c r="AA2056" s="3"/>
      <c r="AB2056" s="3"/>
      <c r="AC2056" s="3"/>
    </row>
    <row r="2057" spans="26:29" s="1" customFormat="1" ht="12.75" customHeight="1" x14ac:dyDescent="0.2">
      <c r="Z2057" s="3"/>
      <c r="AA2057" s="3"/>
      <c r="AB2057" s="3"/>
      <c r="AC2057" s="3"/>
    </row>
    <row r="2058" spans="26:29" s="1" customFormat="1" ht="12.75" customHeight="1" x14ac:dyDescent="0.2">
      <c r="Z2058" s="3"/>
      <c r="AA2058" s="3"/>
      <c r="AB2058" s="3"/>
      <c r="AC2058" s="3"/>
    </row>
    <row r="2059" spans="26:29" s="1" customFormat="1" ht="12.75" customHeight="1" x14ac:dyDescent="0.2">
      <c r="Z2059" s="3"/>
      <c r="AA2059" s="3"/>
      <c r="AB2059" s="3"/>
      <c r="AC2059" s="3"/>
    </row>
    <row r="2060" spans="26:29" s="1" customFormat="1" ht="12.75" customHeight="1" x14ac:dyDescent="0.2">
      <c r="Z2060" s="3"/>
      <c r="AA2060" s="3"/>
      <c r="AB2060" s="3"/>
      <c r="AC2060" s="3"/>
    </row>
    <row r="2061" spans="26:29" s="1" customFormat="1" ht="12.75" customHeight="1" x14ac:dyDescent="0.2">
      <c r="Z2061" s="3"/>
      <c r="AA2061" s="3"/>
      <c r="AB2061" s="3"/>
      <c r="AC2061" s="3"/>
    </row>
    <row r="2062" spans="26:29" s="1" customFormat="1" ht="12.75" customHeight="1" x14ac:dyDescent="0.2">
      <c r="Z2062" s="3"/>
      <c r="AA2062" s="3"/>
      <c r="AB2062" s="3"/>
      <c r="AC2062" s="3"/>
    </row>
    <row r="2063" spans="26:29" s="1" customFormat="1" ht="12.75" customHeight="1" x14ac:dyDescent="0.2">
      <c r="Z2063" s="3"/>
      <c r="AA2063" s="3"/>
      <c r="AB2063" s="3"/>
      <c r="AC2063" s="3"/>
    </row>
    <row r="2064" spans="26:29" s="1" customFormat="1" ht="12.75" customHeight="1" x14ac:dyDescent="0.2">
      <c r="Z2064" s="3"/>
      <c r="AA2064" s="3"/>
      <c r="AB2064" s="3"/>
      <c r="AC2064" s="3"/>
    </row>
    <row r="2065" spans="26:29" s="1" customFormat="1" ht="12.75" customHeight="1" x14ac:dyDescent="0.2">
      <c r="Z2065" s="3"/>
      <c r="AA2065" s="3"/>
      <c r="AB2065" s="3"/>
      <c r="AC2065" s="3"/>
    </row>
    <row r="2066" spans="26:29" s="1" customFormat="1" ht="12.75" customHeight="1" x14ac:dyDescent="0.2">
      <c r="Z2066" s="3"/>
      <c r="AA2066" s="3"/>
      <c r="AB2066" s="3"/>
      <c r="AC2066" s="3"/>
    </row>
    <row r="2067" spans="26:29" s="1" customFormat="1" ht="12.75" customHeight="1" x14ac:dyDescent="0.2">
      <c r="Z2067" s="3"/>
      <c r="AA2067" s="3"/>
      <c r="AB2067" s="3"/>
      <c r="AC2067" s="3"/>
    </row>
    <row r="2068" spans="26:29" s="1" customFormat="1" ht="12.75" customHeight="1" x14ac:dyDescent="0.2">
      <c r="Z2068" s="3"/>
      <c r="AA2068" s="3"/>
      <c r="AB2068" s="3"/>
      <c r="AC2068" s="3"/>
    </row>
    <row r="2069" spans="26:29" s="1" customFormat="1" ht="12.75" customHeight="1" x14ac:dyDescent="0.2">
      <c r="Z2069" s="3"/>
      <c r="AA2069" s="3"/>
      <c r="AB2069" s="3"/>
      <c r="AC2069" s="3"/>
    </row>
    <row r="2070" spans="26:29" s="1" customFormat="1" ht="12.75" customHeight="1" x14ac:dyDescent="0.2">
      <c r="Z2070" s="3"/>
      <c r="AA2070" s="3"/>
      <c r="AB2070" s="3"/>
      <c r="AC2070" s="3"/>
    </row>
    <row r="2071" spans="26:29" s="1" customFormat="1" ht="12.75" customHeight="1" x14ac:dyDescent="0.2">
      <c r="Z2071" s="3"/>
      <c r="AA2071" s="3"/>
      <c r="AB2071" s="3"/>
      <c r="AC2071" s="3"/>
    </row>
    <row r="2072" spans="26:29" s="1" customFormat="1" ht="12.75" customHeight="1" x14ac:dyDescent="0.2">
      <c r="Z2072" s="3"/>
      <c r="AA2072" s="3"/>
      <c r="AB2072" s="3"/>
      <c r="AC2072" s="3"/>
    </row>
    <row r="2073" spans="26:29" s="1" customFormat="1" ht="12.75" customHeight="1" x14ac:dyDescent="0.2">
      <c r="Z2073" s="3"/>
      <c r="AA2073" s="3"/>
      <c r="AB2073" s="3"/>
      <c r="AC2073" s="3"/>
    </row>
  </sheetData>
  <mergeCells count="38">
    <mergeCell ref="T8:T10"/>
    <mergeCell ref="U8:U10"/>
    <mergeCell ref="V8:V10"/>
    <mergeCell ref="AC8:AC10"/>
    <mergeCell ref="W8:W10"/>
    <mergeCell ref="X8:X10"/>
    <mergeCell ref="Y8:Y10"/>
    <mergeCell ref="Z8:Z10"/>
    <mergeCell ref="AA8:AA10"/>
    <mergeCell ref="AB8:AB10"/>
    <mergeCell ref="S8:S10"/>
    <mergeCell ref="H8:H10"/>
    <mergeCell ref="I8:I10"/>
    <mergeCell ref="J8:J10"/>
    <mergeCell ref="K8:K10"/>
    <mergeCell ref="L8:L10"/>
    <mergeCell ref="M8:M10"/>
    <mergeCell ref="N8:N10"/>
    <mergeCell ref="O8:O10"/>
    <mergeCell ref="P8:P10"/>
    <mergeCell ref="Q8:Q10"/>
    <mergeCell ref="R8:R10"/>
    <mergeCell ref="G8:G10"/>
    <mergeCell ref="A2:AC2"/>
    <mergeCell ref="A4:AC4"/>
    <mergeCell ref="A7:A10"/>
    <mergeCell ref="B7:E7"/>
    <mergeCell ref="F7:I7"/>
    <mergeCell ref="J7:M7"/>
    <mergeCell ref="N7:Q7"/>
    <mergeCell ref="R7:U7"/>
    <mergeCell ref="V7:Y7"/>
    <mergeCell ref="Z7:AC7"/>
    <mergeCell ref="B8:B10"/>
    <mergeCell ref="C8:C10"/>
    <mergeCell ref="D8:D10"/>
    <mergeCell ref="E8:E10"/>
    <mergeCell ref="F8:F10"/>
  </mergeCells>
  <pageMargins left="0.5" right="0.5" top="1" bottom="0.5" header="0.2" footer="0.1"/>
  <pageSetup paperSize="5" scale="80" fitToWidth="0" orientation="landscape" r:id="rId1"/>
  <headerFooter>
    <oddFooter>&amp;R&amp;"Arial,Bold"&amp;10Page 17</oddFooter>
  </headerFooter>
  <colBreaks count="3" manualBreakCount="3">
    <brk id="9" max="38" man="1"/>
    <brk id="17" max="38" man="1"/>
    <brk id="25" max="38"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4" tint="0.39997558519241921"/>
    <pageSetUpPr fitToPage="1"/>
  </sheetPr>
  <dimension ref="A1:J40"/>
  <sheetViews>
    <sheetView showGridLines="0" zoomScale="85" zoomScaleNormal="85" zoomScaleSheetLayoutView="80" workbookViewId="0">
      <pane xSplit="1" ySplit="10" topLeftCell="C11" activePane="bottomRight" state="frozen"/>
      <selection pane="topRight" activeCell="B1" sqref="B1"/>
      <selection pane="bottomLeft" activeCell="A11" sqref="A11"/>
      <selection pane="bottomRight" activeCell="C19" sqref="C19"/>
    </sheetView>
  </sheetViews>
  <sheetFormatPr defaultColWidth="11" defaultRowHeight="12.75" customHeight="1" x14ac:dyDescent="0.2"/>
  <cols>
    <col min="1" max="1" width="58.140625" style="182" customWidth="1"/>
    <col min="2" max="3" width="24.42578125" style="214" customWidth="1"/>
    <col min="4" max="4" width="24.42578125" style="182" customWidth="1"/>
    <col min="5" max="5" width="26.28515625" style="182" customWidth="1"/>
    <col min="6" max="6" width="26.85546875" style="182" customWidth="1"/>
    <col min="7" max="10" width="24.42578125" style="182" customWidth="1"/>
    <col min="11" max="16384" width="11" style="182"/>
  </cols>
  <sheetData>
    <row r="1" spans="1:10" s="400" customFormat="1" ht="14.1" customHeight="1" x14ac:dyDescent="0.25">
      <c r="A1" s="367"/>
      <c r="B1" s="483"/>
      <c r="C1" s="483"/>
      <c r="D1" s="367"/>
      <c r="E1" s="367"/>
      <c r="F1" s="367"/>
      <c r="G1" s="367"/>
      <c r="H1" s="367"/>
      <c r="I1" s="367"/>
      <c r="J1" s="367"/>
    </row>
    <row r="2" spans="1:10" s="400" customFormat="1" ht="14.1" customHeight="1" x14ac:dyDescent="0.25">
      <c r="A2" s="3152" t="s">
        <v>348</v>
      </c>
      <c r="B2" s="3152"/>
      <c r="C2" s="3152"/>
      <c r="D2" s="3152"/>
      <c r="E2" s="3152"/>
      <c r="F2" s="3152"/>
      <c r="G2" s="3152"/>
      <c r="H2" s="3152"/>
      <c r="I2" s="3152"/>
      <c r="J2" s="3152"/>
    </row>
    <row r="3" spans="1:10" s="400" customFormat="1" ht="14.1" customHeight="1" x14ac:dyDescent="0.25">
      <c r="A3" s="61"/>
      <c r="B3" s="61"/>
      <c r="C3" s="61"/>
      <c r="D3" s="61"/>
      <c r="E3" s="61"/>
      <c r="F3" s="61"/>
      <c r="G3" s="61"/>
      <c r="H3" s="61"/>
      <c r="I3" s="61"/>
      <c r="J3" s="61"/>
    </row>
    <row r="4" spans="1:10" s="400" customFormat="1" ht="14.1" customHeight="1" x14ac:dyDescent="0.2">
      <c r="A4" s="3805" t="s">
        <v>2032</v>
      </c>
      <c r="B4" s="3805"/>
      <c r="C4" s="3805"/>
      <c r="D4" s="3805"/>
      <c r="E4" s="3805"/>
      <c r="F4" s="3805"/>
      <c r="G4" s="3805"/>
      <c r="H4" s="3805"/>
      <c r="I4" s="3805"/>
      <c r="J4" s="3805"/>
    </row>
    <row r="5" spans="1:10" s="400" customFormat="1" ht="14.1" customHeight="1" x14ac:dyDescent="0.25">
      <c r="A5" s="442" t="s">
        <v>252</v>
      </c>
      <c r="B5" s="443"/>
      <c r="C5" s="443"/>
      <c r="D5" s="444" t="s">
        <v>252</v>
      </c>
      <c r="E5" s="442" t="s">
        <v>252</v>
      </c>
      <c r="F5" s="442" t="s">
        <v>252</v>
      </c>
      <c r="G5" s="442"/>
      <c r="H5" s="442"/>
      <c r="I5" s="442"/>
      <c r="J5" s="442"/>
    </row>
    <row r="6" spans="1:10" s="400" customFormat="1" ht="14.1" customHeight="1" thickBot="1" x14ac:dyDescent="0.3">
      <c r="A6" s="442" t="s">
        <v>252</v>
      </c>
      <c r="B6" s="443"/>
      <c r="C6" s="443"/>
      <c r="D6" s="444" t="s">
        <v>252</v>
      </c>
      <c r="E6" s="442" t="s">
        <v>252</v>
      </c>
      <c r="F6" s="442" t="s">
        <v>252</v>
      </c>
      <c r="G6" s="442"/>
      <c r="H6" s="442"/>
      <c r="I6" s="442"/>
      <c r="J6" s="442"/>
    </row>
    <row r="7" spans="1:10" s="512" customFormat="1" ht="12.75" customHeight="1" x14ac:dyDescent="0.25">
      <c r="A7" s="3798" t="s">
        <v>281</v>
      </c>
      <c r="B7" s="3801" t="s">
        <v>2035</v>
      </c>
      <c r="C7" s="633"/>
      <c r="D7" s="3801" t="s">
        <v>1405</v>
      </c>
      <c r="E7" s="3806" t="s">
        <v>1738</v>
      </c>
      <c r="F7" s="3807"/>
      <c r="G7" s="3448" t="s">
        <v>1741</v>
      </c>
      <c r="H7" s="3448" t="s">
        <v>1742</v>
      </c>
      <c r="I7" s="3448" t="s">
        <v>46</v>
      </c>
      <c r="J7" s="3450" t="s">
        <v>2037</v>
      </c>
    </row>
    <row r="8" spans="1:10" s="512" customFormat="1" ht="12.75" customHeight="1" x14ac:dyDescent="0.25">
      <c r="A8" s="3799"/>
      <c r="B8" s="3802"/>
      <c r="C8" s="634" t="s">
        <v>2036</v>
      </c>
      <c r="D8" s="3802"/>
      <c r="E8" s="3795" t="s">
        <v>1739</v>
      </c>
      <c r="F8" s="3797" t="s">
        <v>1740</v>
      </c>
      <c r="G8" s="3803"/>
      <c r="H8" s="3803"/>
      <c r="I8" s="3803"/>
      <c r="J8" s="3612"/>
    </row>
    <row r="9" spans="1:10" s="512" customFormat="1" ht="12.75" customHeight="1" x14ac:dyDescent="0.25">
      <c r="A9" s="3800"/>
      <c r="B9" s="3796"/>
      <c r="C9" s="632"/>
      <c r="D9" s="3796"/>
      <c r="E9" s="3796"/>
      <c r="F9" s="3590"/>
      <c r="G9" s="3804"/>
      <c r="H9" s="3804"/>
      <c r="I9" s="3804"/>
      <c r="J9" s="3613"/>
    </row>
    <row r="10" spans="1:10" ht="12.75" customHeight="1" thickBot="1" x14ac:dyDescent="0.25">
      <c r="A10" s="630" t="s">
        <v>70</v>
      </c>
      <c r="B10" s="630" t="s">
        <v>71</v>
      </c>
      <c r="C10" s="406" t="s">
        <v>72</v>
      </c>
      <c r="D10" s="406" t="s">
        <v>73</v>
      </c>
      <c r="E10" s="631" t="s">
        <v>74</v>
      </c>
      <c r="F10" s="631" t="s">
        <v>267</v>
      </c>
      <c r="G10" s="406" t="s">
        <v>268</v>
      </c>
      <c r="H10" s="406" t="s">
        <v>269</v>
      </c>
      <c r="I10" s="407" t="s">
        <v>270</v>
      </c>
      <c r="J10" s="407" t="s">
        <v>271</v>
      </c>
    </row>
    <row r="11" spans="1:10" ht="12.75" customHeight="1" thickBot="1" x14ac:dyDescent="0.25">
      <c r="A11" s="257"/>
      <c r="B11" s="515"/>
      <c r="C11" s="515"/>
      <c r="D11" s="325"/>
      <c r="E11" s="325"/>
      <c r="F11" s="325"/>
      <c r="G11" s="325"/>
      <c r="H11" s="325"/>
      <c r="I11" s="325"/>
      <c r="J11" s="516"/>
    </row>
    <row r="12" spans="1:10" s="184" customFormat="1" ht="12.75" customHeight="1" thickBot="1" x14ac:dyDescent="0.25">
      <c r="A12" s="246" t="s">
        <v>1631</v>
      </c>
      <c r="B12" s="417"/>
      <c r="C12" s="417"/>
      <c r="D12" s="417"/>
      <c r="E12" s="417"/>
      <c r="F12" s="417"/>
      <c r="G12" s="417"/>
      <c r="H12" s="417"/>
      <c r="I12" s="417"/>
      <c r="J12" s="419">
        <f>B12+D12+E12+F12+G12+H12+I12+C12</f>
        <v>0</v>
      </c>
    </row>
    <row r="13" spans="1:10" ht="12.75" customHeight="1" thickBot="1" x14ac:dyDescent="0.25">
      <c r="A13" s="247"/>
      <c r="B13" s="429"/>
      <c r="C13" s="429"/>
      <c r="D13" s="429"/>
      <c r="E13" s="429"/>
      <c r="F13" s="429"/>
      <c r="G13" s="429"/>
      <c r="H13" s="429"/>
      <c r="I13" s="429"/>
      <c r="J13" s="430"/>
    </row>
    <row r="14" spans="1:10" s="183" customFormat="1" ht="12.75" customHeight="1" thickBot="1" x14ac:dyDescent="0.25">
      <c r="A14" s="246" t="s">
        <v>1632</v>
      </c>
      <c r="B14" s="417"/>
      <c r="C14" s="417"/>
      <c r="D14" s="417"/>
      <c r="E14" s="417"/>
      <c r="F14" s="417"/>
      <c r="G14" s="417"/>
      <c r="H14" s="417"/>
      <c r="I14" s="417"/>
      <c r="J14" s="419">
        <f>B14+D14+E14+F14+G14+H14+I14+C14</f>
        <v>0</v>
      </c>
    </row>
    <row r="15" spans="1:10" ht="12.75" customHeight="1" thickBot="1" x14ac:dyDescent="0.25">
      <c r="A15" s="247"/>
      <c r="B15" s="481"/>
      <c r="C15" s="481"/>
      <c r="D15" s="481"/>
      <c r="E15" s="481"/>
      <c r="F15" s="481"/>
      <c r="G15" s="481"/>
      <c r="H15" s="481"/>
      <c r="I15" s="481"/>
      <c r="J15" s="482"/>
    </row>
    <row r="16" spans="1:10" s="184" customFormat="1" ht="12.75" customHeight="1" thickBot="1" x14ac:dyDescent="0.25">
      <c r="A16" s="246" t="s">
        <v>1709</v>
      </c>
      <c r="B16" s="417">
        <f>SUM(B17:B22)</f>
        <v>0</v>
      </c>
      <c r="C16" s="417"/>
      <c r="D16" s="417">
        <f t="shared" ref="D16:I16" si="0">SUM(D17:D22)</f>
        <v>0</v>
      </c>
      <c r="E16" s="417">
        <f t="shared" si="0"/>
        <v>0</v>
      </c>
      <c r="F16" s="417">
        <f t="shared" si="0"/>
        <v>0</v>
      </c>
      <c r="G16" s="417">
        <f t="shared" si="0"/>
        <v>0</v>
      </c>
      <c r="H16" s="417">
        <f t="shared" si="0"/>
        <v>0</v>
      </c>
      <c r="I16" s="417">
        <f t="shared" si="0"/>
        <v>0</v>
      </c>
      <c r="J16" s="419">
        <f t="shared" ref="J16:J22" si="1">B16+D16+E16+F16+G16+H16+I16+C16</f>
        <v>0</v>
      </c>
    </row>
    <row r="17" spans="1:10" ht="12.75" customHeight="1" x14ac:dyDescent="0.2">
      <c r="A17" s="513" t="s">
        <v>1181</v>
      </c>
      <c r="B17" s="517"/>
      <c r="C17" s="517"/>
      <c r="D17" s="517"/>
      <c r="E17" s="517"/>
      <c r="F17" s="517"/>
      <c r="G17" s="517"/>
      <c r="H17" s="517"/>
      <c r="I17" s="517"/>
      <c r="J17" s="518">
        <f t="shared" si="1"/>
        <v>0</v>
      </c>
    </row>
    <row r="18" spans="1:10" ht="12.75" customHeight="1" x14ac:dyDescent="0.2">
      <c r="A18" s="513" t="s">
        <v>1202</v>
      </c>
      <c r="B18" s="462"/>
      <c r="C18" s="462"/>
      <c r="D18" s="462"/>
      <c r="E18" s="462"/>
      <c r="F18" s="462"/>
      <c r="G18" s="462"/>
      <c r="H18" s="462"/>
      <c r="I18" s="462"/>
      <c r="J18" s="479">
        <f t="shared" si="1"/>
        <v>0</v>
      </c>
    </row>
    <row r="19" spans="1:10" s="183" customFormat="1" ht="12.75" customHeight="1" x14ac:dyDescent="0.2">
      <c r="A19" s="513" t="s">
        <v>1182</v>
      </c>
      <c r="B19" s="457"/>
      <c r="C19" s="457"/>
      <c r="D19" s="457"/>
      <c r="E19" s="457"/>
      <c r="F19" s="457"/>
      <c r="G19" s="457"/>
      <c r="H19" s="457"/>
      <c r="I19" s="457"/>
      <c r="J19" s="478">
        <f t="shared" si="1"/>
        <v>0</v>
      </c>
    </row>
    <row r="20" spans="1:10" s="183" customFormat="1" ht="12.75" customHeight="1" x14ac:dyDescent="0.2">
      <c r="A20" s="513" t="s">
        <v>1183</v>
      </c>
      <c r="B20" s="457"/>
      <c r="C20" s="457"/>
      <c r="D20" s="457"/>
      <c r="E20" s="457"/>
      <c r="F20" s="457"/>
      <c r="G20" s="457"/>
      <c r="H20" s="457"/>
      <c r="I20" s="457"/>
      <c r="J20" s="478">
        <f t="shared" si="1"/>
        <v>0</v>
      </c>
    </row>
    <row r="21" spans="1:10" s="183" customFormat="1" ht="12.75" customHeight="1" x14ac:dyDescent="0.2">
      <c r="A21" s="513" t="s">
        <v>1184</v>
      </c>
      <c r="B21" s="457"/>
      <c r="C21" s="457"/>
      <c r="D21" s="457"/>
      <c r="E21" s="457"/>
      <c r="F21" s="457"/>
      <c r="G21" s="457"/>
      <c r="H21" s="457"/>
      <c r="I21" s="457"/>
      <c r="J21" s="478">
        <f t="shared" si="1"/>
        <v>0</v>
      </c>
    </row>
    <row r="22" spans="1:10" s="183" customFormat="1" ht="12.75" customHeight="1" x14ac:dyDescent="0.2">
      <c r="A22" s="513" t="s">
        <v>1189</v>
      </c>
      <c r="B22" s="457"/>
      <c r="C22" s="457"/>
      <c r="D22" s="457"/>
      <c r="E22" s="457"/>
      <c r="F22" s="457"/>
      <c r="G22" s="457"/>
      <c r="H22" s="457"/>
      <c r="I22" s="457"/>
      <c r="J22" s="478">
        <f t="shared" si="1"/>
        <v>0</v>
      </c>
    </row>
    <row r="23" spans="1:10" s="183" customFormat="1" ht="12.75" customHeight="1" thickBot="1" x14ac:dyDescent="0.25">
      <c r="A23" s="247"/>
      <c r="B23" s="429"/>
      <c r="C23" s="429"/>
      <c r="D23" s="429"/>
      <c r="E23" s="429"/>
      <c r="F23" s="429"/>
      <c r="G23" s="429"/>
      <c r="H23" s="429"/>
      <c r="I23" s="429"/>
      <c r="J23" s="430"/>
    </row>
    <row r="24" spans="1:10" s="183" customFormat="1" ht="12.75" customHeight="1" thickBot="1" x14ac:dyDescent="0.25">
      <c r="A24" s="246" t="s">
        <v>1710</v>
      </c>
      <c r="B24" s="417">
        <f>SUM(B25:B35)</f>
        <v>0</v>
      </c>
      <c r="C24" s="417"/>
      <c r="D24" s="417">
        <f t="shared" ref="D24:I24" si="2">SUM(D25:D35)</f>
        <v>0</v>
      </c>
      <c r="E24" s="417">
        <f t="shared" si="2"/>
        <v>0</v>
      </c>
      <c r="F24" s="417">
        <f t="shared" si="2"/>
        <v>0</v>
      </c>
      <c r="G24" s="417">
        <f t="shared" si="2"/>
        <v>0</v>
      </c>
      <c r="H24" s="417">
        <f t="shared" si="2"/>
        <v>0</v>
      </c>
      <c r="I24" s="417">
        <f t="shared" si="2"/>
        <v>0</v>
      </c>
      <c r="J24" s="419">
        <f>B24+D24+E24+F24+G24+H24+I24+C24</f>
        <v>0</v>
      </c>
    </row>
    <row r="25" spans="1:10" s="183" customFormat="1" ht="12.75" customHeight="1" x14ac:dyDescent="0.2">
      <c r="A25" s="514" t="s">
        <v>1698</v>
      </c>
      <c r="B25" s="519"/>
      <c r="C25" s="519"/>
      <c r="D25" s="519"/>
      <c r="E25" s="519"/>
      <c r="F25" s="519"/>
      <c r="G25" s="519"/>
      <c r="H25" s="519"/>
      <c r="I25" s="519"/>
      <c r="J25" s="520">
        <f t="shared" ref="J25:J35" si="3">B25+D25+E25+F25+G25+H25+I25+C25</f>
        <v>0</v>
      </c>
    </row>
    <row r="26" spans="1:10" s="183" customFormat="1" ht="12.75" customHeight="1" x14ac:dyDescent="0.2">
      <c r="A26" s="513" t="s">
        <v>1699</v>
      </c>
      <c r="B26" s="457"/>
      <c r="C26" s="457"/>
      <c r="D26" s="457"/>
      <c r="E26" s="457"/>
      <c r="F26" s="457"/>
      <c r="G26" s="457"/>
      <c r="H26" s="457"/>
      <c r="I26" s="457"/>
      <c r="J26" s="478">
        <f t="shared" si="3"/>
        <v>0</v>
      </c>
    </row>
    <row r="27" spans="1:10" s="183" customFormat="1" ht="12.75" customHeight="1" x14ac:dyDescent="0.2">
      <c r="A27" s="513" t="s">
        <v>1700</v>
      </c>
      <c r="B27" s="457"/>
      <c r="C27" s="457"/>
      <c r="D27" s="457"/>
      <c r="E27" s="457"/>
      <c r="F27" s="457"/>
      <c r="G27" s="457"/>
      <c r="H27" s="457"/>
      <c r="I27" s="457"/>
      <c r="J27" s="478">
        <f t="shared" si="3"/>
        <v>0</v>
      </c>
    </row>
    <row r="28" spans="1:10" s="183" customFormat="1" ht="12.75" customHeight="1" x14ac:dyDescent="0.2">
      <c r="A28" s="513" t="s">
        <v>1743</v>
      </c>
      <c r="B28" s="457"/>
      <c r="C28" s="457"/>
      <c r="D28" s="457"/>
      <c r="E28" s="457"/>
      <c r="F28" s="457"/>
      <c r="G28" s="457"/>
      <c r="H28" s="457"/>
      <c r="I28" s="457"/>
      <c r="J28" s="478">
        <f t="shared" si="3"/>
        <v>0</v>
      </c>
    </row>
    <row r="29" spans="1:10" s="183" customFormat="1" ht="12.75" customHeight="1" x14ac:dyDescent="0.2">
      <c r="A29" s="513" t="s">
        <v>964</v>
      </c>
      <c r="B29" s="457"/>
      <c r="C29" s="457"/>
      <c r="D29" s="457"/>
      <c r="E29" s="457"/>
      <c r="F29" s="457"/>
      <c r="G29" s="457"/>
      <c r="H29" s="457"/>
      <c r="I29" s="457"/>
      <c r="J29" s="478">
        <f t="shared" si="3"/>
        <v>0</v>
      </c>
    </row>
    <row r="30" spans="1:10" s="183" customFormat="1" ht="12.75" customHeight="1" x14ac:dyDescent="0.2">
      <c r="A30" s="513" t="s">
        <v>1703</v>
      </c>
      <c r="B30" s="457"/>
      <c r="C30" s="457"/>
      <c r="D30" s="457"/>
      <c r="E30" s="457"/>
      <c r="F30" s="457"/>
      <c r="G30" s="457"/>
      <c r="H30" s="457"/>
      <c r="I30" s="457"/>
      <c r="J30" s="478">
        <f t="shared" si="3"/>
        <v>0</v>
      </c>
    </row>
    <row r="31" spans="1:10" ht="12.75" customHeight="1" x14ac:dyDescent="0.2">
      <c r="A31" s="513" t="s">
        <v>1704</v>
      </c>
      <c r="B31" s="457"/>
      <c r="C31" s="457"/>
      <c r="D31" s="434"/>
      <c r="E31" s="434"/>
      <c r="F31" s="434"/>
      <c r="G31" s="434"/>
      <c r="H31" s="434"/>
      <c r="I31" s="434"/>
      <c r="J31" s="478">
        <f t="shared" si="3"/>
        <v>0</v>
      </c>
    </row>
    <row r="32" spans="1:10" ht="12.75" customHeight="1" x14ac:dyDescent="0.2">
      <c r="A32" s="513" t="s">
        <v>1744</v>
      </c>
      <c r="B32" s="434"/>
      <c r="C32" s="434"/>
      <c r="D32" s="434"/>
      <c r="E32" s="434"/>
      <c r="F32" s="434"/>
      <c r="G32" s="434"/>
      <c r="H32" s="434"/>
      <c r="I32" s="434"/>
      <c r="J32" s="478">
        <f t="shared" si="3"/>
        <v>0</v>
      </c>
    </row>
    <row r="33" spans="1:10" ht="12.75" customHeight="1" x14ac:dyDescent="0.2">
      <c r="A33" s="513" t="s">
        <v>1706</v>
      </c>
      <c r="B33" s="434"/>
      <c r="C33" s="434"/>
      <c r="D33" s="434"/>
      <c r="E33" s="434"/>
      <c r="F33" s="434"/>
      <c r="G33" s="434"/>
      <c r="H33" s="434"/>
      <c r="I33" s="434"/>
      <c r="J33" s="478">
        <f t="shared" si="3"/>
        <v>0</v>
      </c>
    </row>
    <row r="34" spans="1:10" ht="12.75" customHeight="1" x14ac:dyDescent="0.2">
      <c r="A34" s="513" t="s">
        <v>1707</v>
      </c>
      <c r="B34" s="434"/>
      <c r="C34" s="434"/>
      <c r="D34" s="434"/>
      <c r="E34" s="434"/>
      <c r="F34" s="434"/>
      <c r="G34" s="434"/>
      <c r="H34" s="434"/>
      <c r="I34" s="434"/>
      <c r="J34" s="478">
        <f t="shared" si="3"/>
        <v>0</v>
      </c>
    </row>
    <row r="35" spans="1:10" s="183" customFormat="1" ht="12.75" customHeight="1" x14ac:dyDescent="0.2">
      <c r="A35" s="513" t="s">
        <v>1708</v>
      </c>
      <c r="B35" s="457"/>
      <c r="C35" s="457"/>
      <c r="D35" s="457"/>
      <c r="E35" s="457"/>
      <c r="F35" s="457"/>
      <c r="G35" s="457"/>
      <c r="H35" s="457"/>
      <c r="I35" s="457"/>
      <c r="J35" s="478">
        <f t="shared" si="3"/>
        <v>0</v>
      </c>
    </row>
    <row r="36" spans="1:10" ht="12.75" customHeight="1" thickBot="1" x14ac:dyDescent="0.25">
      <c r="A36" s="266"/>
      <c r="B36" s="429"/>
      <c r="C36" s="429"/>
      <c r="D36" s="429"/>
      <c r="E36" s="429"/>
      <c r="F36" s="429"/>
      <c r="G36" s="429"/>
      <c r="H36" s="429"/>
      <c r="I36" s="429"/>
      <c r="J36" s="430"/>
    </row>
    <row r="37" spans="1:10" ht="12.75" customHeight="1" thickBot="1" x14ac:dyDescent="0.25">
      <c r="A37" s="427" t="s">
        <v>251</v>
      </c>
      <c r="B37" s="467">
        <f>B24+B16+B14+B12</f>
        <v>0</v>
      </c>
      <c r="C37" s="467"/>
      <c r="D37" s="467">
        <f t="shared" ref="D37:I37" si="4">D24+D16+D14+D12</f>
        <v>0</v>
      </c>
      <c r="E37" s="467">
        <f t="shared" si="4"/>
        <v>0</v>
      </c>
      <c r="F37" s="467">
        <f t="shared" si="4"/>
        <v>0</v>
      </c>
      <c r="G37" s="467">
        <f t="shared" si="4"/>
        <v>0</v>
      </c>
      <c r="H37" s="467">
        <f t="shared" si="4"/>
        <v>0</v>
      </c>
      <c r="I37" s="467">
        <f t="shared" si="4"/>
        <v>0</v>
      </c>
      <c r="J37" s="475">
        <f>J24+J16+J14+J12</f>
        <v>0</v>
      </c>
    </row>
    <row r="38" spans="1:10" ht="12.75" customHeight="1" x14ac:dyDescent="0.2">
      <c r="A38" s="1"/>
      <c r="B38" s="511"/>
      <c r="C38" s="511"/>
      <c r="D38" s="1"/>
      <c r="E38" s="1"/>
      <c r="F38" s="1"/>
      <c r="G38" s="1"/>
      <c r="H38" s="1"/>
      <c r="I38" s="1"/>
      <c r="J38" s="1"/>
    </row>
    <row r="40" spans="1:10" ht="12.75" customHeight="1" x14ac:dyDescent="0.2">
      <c r="D40" s="185"/>
    </row>
  </sheetData>
  <protectedRanges>
    <protectedRange sqref="D4:E4" name="Range20_2_1_1_1"/>
    <protectedRange sqref="B12:J13" name="Range1_1_1_1"/>
    <protectedRange sqref="B21:J23" name="Range3_1_1_1"/>
    <protectedRange password="CE2C" sqref="B30:J30" name="Range6_1_1_1_1_1"/>
    <protectedRange sqref="B31:C31 B35:I35 B25:I27 B28:J29" name="Range13_1_1_1_1_1"/>
    <protectedRange sqref="B32:I34 D31:I31" name="Range14_1_1_1_1_1"/>
  </protectedRanges>
  <mergeCells count="12">
    <mergeCell ref="A2:J2"/>
    <mergeCell ref="E8:E9"/>
    <mergeCell ref="F8:F9"/>
    <mergeCell ref="A7:A9"/>
    <mergeCell ref="B7:B9"/>
    <mergeCell ref="D7:D9"/>
    <mergeCell ref="G7:G9"/>
    <mergeCell ref="H7:H9"/>
    <mergeCell ref="I7:I9"/>
    <mergeCell ref="J7:J9"/>
    <mergeCell ref="A4:J4"/>
    <mergeCell ref="E7:F7"/>
  </mergeCells>
  <pageMargins left="0.5" right="0.5" top="1" bottom="0.5" header="0.2" footer="0.1"/>
  <pageSetup paperSize="5" scale="64" fitToHeight="0" orientation="landscape" r:id="rId1"/>
  <headerFooter>
    <oddFooter>&amp;R&amp;"Arial,Bold"&amp;10Page 18</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99"/>
  </sheetPr>
  <dimension ref="A1:AH2076"/>
  <sheetViews>
    <sheetView showGridLines="0" zoomScale="85" zoomScaleNormal="85" zoomScaleSheetLayoutView="75" zoomScalePageLayoutView="75" workbookViewId="0">
      <pane xSplit="1" ySplit="10" topLeftCell="B77" activePane="bottomRight" state="frozen"/>
      <selection pane="topRight" activeCell="B1" sqref="B1"/>
      <selection pane="bottomLeft" activeCell="A11" sqref="A11"/>
      <selection pane="bottomRight" activeCell="A97" sqref="A97"/>
    </sheetView>
  </sheetViews>
  <sheetFormatPr defaultRowHeight="12.75" x14ac:dyDescent="0.2"/>
  <cols>
    <col min="1" max="1" width="32.140625" style="3" customWidth="1"/>
    <col min="2" max="5" width="16.85546875" style="3" customWidth="1"/>
    <col min="6" max="6" width="17.85546875" style="713" customWidth="1"/>
    <col min="7" max="29" width="16.85546875" style="3" customWidth="1"/>
    <col min="30" max="30" width="3.7109375" style="3" customWidth="1"/>
    <col min="31" max="31" width="10.5703125" style="3" bestFit="1" customWidth="1"/>
    <col min="32" max="16384" width="9.140625" style="3"/>
  </cols>
  <sheetData>
    <row r="1" spans="1:34" s="1388" customFormat="1" ht="17.25" thickTop="1" thickBot="1" x14ac:dyDescent="0.3">
      <c r="A1" s="1798"/>
      <c r="B1" s="1798"/>
      <c r="C1" s="1798"/>
      <c r="D1" s="1798"/>
      <c r="E1" s="1798"/>
      <c r="F1" s="1799"/>
      <c r="G1" s="1798"/>
      <c r="H1" s="1798"/>
      <c r="I1" s="1798"/>
      <c r="J1" s="1798"/>
      <c r="K1" s="1798"/>
      <c r="L1" s="1798"/>
      <c r="M1" s="1798"/>
      <c r="N1" s="1798"/>
      <c r="O1" s="1798"/>
      <c r="P1" s="1798"/>
      <c r="Q1" s="1798"/>
      <c r="R1" s="1798"/>
      <c r="S1" s="1798"/>
      <c r="T1" s="1798"/>
      <c r="U1" s="1798"/>
      <c r="V1" s="1798"/>
      <c r="W1" s="1798"/>
      <c r="X1" s="1798"/>
      <c r="Y1" s="1798"/>
      <c r="Z1" s="1798"/>
      <c r="AA1" s="1798"/>
      <c r="AB1" s="1798"/>
      <c r="AC1" s="1798"/>
      <c r="AE1" s="3117" t="s">
        <v>2247</v>
      </c>
    </row>
    <row r="2" spans="1:34" s="1039" customFormat="1" ht="16.5" thickTop="1" x14ac:dyDescent="0.25">
      <c r="A2" s="3437" t="s">
        <v>2222</v>
      </c>
      <c r="B2" s="3437"/>
      <c r="C2" s="3437"/>
      <c r="D2" s="3437"/>
      <c r="E2" s="3437"/>
      <c r="F2" s="3437"/>
      <c r="G2" s="3437"/>
      <c r="H2" s="3437"/>
      <c r="I2" s="3437"/>
      <c r="J2" s="3437"/>
      <c r="K2" s="3437"/>
      <c r="L2" s="3437"/>
      <c r="M2" s="3437"/>
      <c r="N2" s="3437"/>
      <c r="O2" s="3437"/>
      <c r="P2" s="3437"/>
      <c r="Q2" s="3437"/>
      <c r="R2" s="3437" t="s">
        <v>348</v>
      </c>
      <c r="S2" s="3437"/>
      <c r="T2" s="3437"/>
      <c r="U2" s="3437"/>
      <c r="V2" s="3437"/>
      <c r="W2" s="3437"/>
      <c r="X2" s="3437"/>
      <c r="Y2" s="3437"/>
      <c r="Z2" s="3437"/>
      <c r="AA2" s="3437"/>
      <c r="AB2" s="3437"/>
      <c r="AC2" s="3437"/>
      <c r="AD2" s="1487"/>
      <c r="AE2" s="2229"/>
      <c r="AF2" s="1487"/>
      <c r="AG2" s="1487"/>
      <c r="AH2" s="1487"/>
    </row>
    <row r="3" spans="1:34" s="1388" customFormat="1" ht="15.75" x14ac:dyDescent="0.25">
      <c r="A3" s="1798"/>
      <c r="B3" s="1798"/>
      <c r="C3" s="1798"/>
      <c r="D3" s="1798"/>
      <c r="E3" s="1798"/>
      <c r="F3" s="1799"/>
      <c r="G3" s="1798"/>
      <c r="H3" s="1798"/>
      <c r="I3" s="1798"/>
      <c r="J3" s="1798"/>
      <c r="K3" s="1798"/>
      <c r="L3" s="1798"/>
      <c r="M3" s="1798"/>
      <c r="N3" s="1798"/>
      <c r="O3" s="1798"/>
      <c r="P3" s="1798"/>
      <c r="Q3" s="1798"/>
      <c r="R3" s="3817"/>
      <c r="S3" s="3817"/>
      <c r="T3" s="3817"/>
      <c r="U3" s="3817"/>
      <c r="V3" s="3817"/>
      <c r="W3" s="3817"/>
      <c r="X3" s="3817"/>
      <c r="Y3" s="3817"/>
      <c r="Z3" s="3817"/>
      <c r="AA3" s="3817"/>
      <c r="AB3" s="3817"/>
      <c r="AC3" s="3817"/>
      <c r="AD3" s="1798"/>
      <c r="AE3" s="1798"/>
      <c r="AF3" s="1798"/>
      <c r="AG3" s="1798"/>
      <c r="AH3" s="1798"/>
    </row>
    <row r="4" spans="1:34" s="1388" customFormat="1" ht="15.75" x14ac:dyDescent="0.25">
      <c r="A4" s="3811" t="s">
        <v>1259</v>
      </c>
      <c r="B4" s="3811"/>
      <c r="C4" s="3811"/>
      <c r="D4" s="3811"/>
      <c r="E4" s="3811"/>
      <c r="F4" s="3811"/>
      <c r="G4" s="3811"/>
      <c r="H4" s="3811"/>
      <c r="I4" s="3811"/>
      <c r="J4" s="3811"/>
      <c r="K4" s="3811"/>
      <c r="L4" s="3811"/>
      <c r="M4" s="3811"/>
      <c r="N4" s="3811"/>
      <c r="O4" s="3811"/>
      <c r="P4" s="3811"/>
      <c r="Q4" s="3811"/>
      <c r="R4" s="3811" t="s">
        <v>1259</v>
      </c>
      <c r="S4" s="3811"/>
      <c r="T4" s="3811"/>
      <c r="U4" s="3811"/>
      <c r="V4" s="3811"/>
      <c r="W4" s="3811"/>
      <c r="X4" s="3811"/>
      <c r="Y4" s="3811"/>
      <c r="Z4" s="3811"/>
      <c r="AA4" s="3811"/>
      <c r="AB4" s="3811"/>
      <c r="AC4" s="3811"/>
      <c r="AD4" s="1800"/>
      <c r="AE4" s="1800"/>
      <c r="AF4" s="1800"/>
      <c r="AG4" s="1800"/>
      <c r="AH4" s="1800"/>
    </row>
    <row r="5" spans="1:34" s="1388" customFormat="1" ht="15.75" x14ac:dyDescent="0.25">
      <c r="A5" s="1801"/>
      <c r="B5" s="1801"/>
      <c r="C5" s="1801"/>
      <c r="D5" s="1801"/>
      <c r="E5" s="1801"/>
      <c r="F5" s="1802"/>
      <c r="G5" s="1801"/>
      <c r="H5" s="1801"/>
      <c r="I5" s="1801"/>
      <c r="J5" s="1801"/>
      <c r="K5" s="1801"/>
      <c r="L5" s="1801"/>
      <c r="M5" s="1801"/>
      <c r="N5" s="1801"/>
      <c r="O5" s="1801"/>
      <c r="P5" s="1801"/>
      <c r="Q5" s="1801"/>
      <c r="R5" s="1801"/>
      <c r="S5" s="1801"/>
      <c r="T5" s="1801"/>
      <c r="U5" s="1801"/>
      <c r="V5" s="1801"/>
      <c r="W5" s="1801"/>
      <c r="X5" s="1801"/>
      <c r="Y5" s="1801"/>
      <c r="Z5" s="1801"/>
      <c r="AA5" s="1801"/>
      <c r="AB5" s="1801"/>
      <c r="AC5" s="1801"/>
    </row>
    <row r="6" spans="1:34" s="180" customFormat="1" ht="16.5" thickBot="1" x14ac:dyDescent="0.3">
      <c r="A6" s="1795"/>
      <c r="B6" s="1796"/>
      <c r="C6" s="1795"/>
      <c r="D6" s="1795"/>
      <c r="E6" s="1795"/>
      <c r="F6" s="1797"/>
      <c r="G6" s="1795"/>
      <c r="H6" s="1795"/>
      <c r="I6" s="1795"/>
      <c r="J6" s="1795"/>
      <c r="K6" s="1795"/>
      <c r="L6" s="1795"/>
      <c r="M6" s="1795"/>
      <c r="N6" s="1795"/>
      <c r="O6" s="1795"/>
      <c r="P6" s="1795"/>
      <c r="Q6" s="1795"/>
      <c r="R6" s="1795"/>
      <c r="S6" s="1795"/>
      <c r="T6" s="1795"/>
      <c r="U6" s="1795"/>
      <c r="V6" s="1795"/>
      <c r="W6" s="1795"/>
      <c r="X6" s="1795"/>
      <c r="Y6" s="1795"/>
      <c r="Z6" s="1795"/>
      <c r="AA6" s="1795"/>
      <c r="AB6" s="1795"/>
      <c r="AC6" s="1795"/>
    </row>
    <row r="7" spans="1:34" s="1" customFormat="1" ht="15.75" customHeight="1" x14ac:dyDescent="0.2">
      <c r="A7" s="3822" t="s">
        <v>1048</v>
      </c>
      <c r="B7" s="3808" t="s">
        <v>213</v>
      </c>
      <c r="C7" s="3809"/>
      <c r="D7" s="3809"/>
      <c r="E7" s="3810"/>
      <c r="F7" s="3812" t="s">
        <v>1207</v>
      </c>
      <c r="G7" s="3812"/>
      <c r="H7" s="3812"/>
      <c r="I7" s="3812"/>
      <c r="J7" s="3813" t="s">
        <v>289</v>
      </c>
      <c r="K7" s="3812"/>
      <c r="L7" s="3812"/>
      <c r="M7" s="3814"/>
      <c r="N7" s="3815" t="s">
        <v>290</v>
      </c>
      <c r="O7" s="3809"/>
      <c r="P7" s="3809"/>
      <c r="Q7" s="3816"/>
      <c r="R7" s="3808" t="s">
        <v>291</v>
      </c>
      <c r="S7" s="3809"/>
      <c r="T7" s="3809"/>
      <c r="U7" s="3810"/>
      <c r="V7" s="3815" t="s">
        <v>292</v>
      </c>
      <c r="W7" s="3809"/>
      <c r="X7" s="3809"/>
      <c r="Y7" s="3816"/>
      <c r="Z7" s="3808" t="s">
        <v>293</v>
      </c>
      <c r="AA7" s="3809"/>
      <c r="AB7" s="3809"/>
      <c r="AC7" s="3810"/>
    </row>
    <row r="8" spans="1:34" s="1" customFormat="1" ht="15" customHeight="1" x14ac:dyDescent="0.2">
      <c r="A8" s="3823"/>
      <c r="B8" s="3820" t="s">
        <v>2627</v>
      </c>
      <c r="C8" s="3515" t="s">
        <v>2626</v>
      </c>
      <c r="D8" s="3515" t="s">
        <v>390</v>
      </c>
      <c r="E8" s="3793" t="s">
        <v>2625</v>
      </c>
      <c r="F8" s="3825" t="s">
        <v>2314</v>
      </c>
      <c r="G8" s="3515" t="s">
        <v>389</v>
      </c>
      <c r="H8" s="3515" t="s">
        <v>390</v>
      </c>
      <c r="I8" s="3818" t="s">
        <v>1209</v>
      </c>
      <c r="J8" s="3820" t="s">
        <v>2314</v>
      </c>
      <c r="K8" s="3515" t="s">
        <v>389</v>
      </c>
      <c r="L8" s="3515" t="s">
        <v>390</v>
      </c>
      <c r="M8" s="3793" t="s">
        <v>1209</v>
      </c>
      <c r="N8" s="3789" t="s">
        <v>2314</v>
      </c>
      <c r="O8" s="3515" t="s">
        <v>389</v>
      </c>
      <c r="P8" s="3515" t="s">
        <v>390</v>
      </c>
      <c r="Q8" s="3818" t="s">
        <v>1209</v>
      </c>
      <c r="R8" s="3820" t="s">
        <v>2314</v>
      </c>
      <c r="S8" s="3515" t="s">
        <v>389</v>
      </c>
      <c r="T8" s="3515" t="s">
        <v>390</v>
      </c>
      <c r="U8" s="3793" t="s">
        <v>1209</v>
      </c>
      <c r="V8" s="3789" t="s">
        <v>2314</v>
      </c>
      <c r="W8" s="3515" t="s">
        <v>389</v>
      </c>
      <c r="X8" s="3515" t="s">
        <v>390</v>
      </c>
      <c r="Y8" s="3818" t="s">
        <v>1209</v>
      </c>
      <c r="Z8" s="3820" t="s">
        <v>2315</v>
      </c>
      <c r="AA8" s="3515" t="s">
        <v>389</v>
      </c>
      <c r="AB8" s="3515" t="s">
        <v>390</v>
      </c>
      <c r="AC8" s="3793" t="s">
        <v>1209</v>
      </c>
    </row>
    <row r="9" spans="1:34" s="1" customFormat="1" ht="15.75" customHeight="1" x14ac:dyDescent="0.2">
      <c r="A9" s="3823"/>
      <c r="B9" s="3820"/>
      <c r="C9" s="3515"/>
      <c r="D9" s="3515"/>
      <c r="E9" s="3793"/>
      <c r="F9" s="3825"/>
      <c r="G9" s="3515"/>
      <c r="H9" s="3515"/>
      <c r="I9" s="3818"/>
      <c r="J9" s="3820"/>
      <c r="K9" s="3515"/>
      <c r="L9" s="3515"/>
      <c r="M9" s="3793"/>
      <c r="N9" s="3789"/>
      <c r="O9" s="3515"/>
      <c r="P9" s="3515"/>
      <c r="Q9" s="3818"/>
      <c r="R9" s="3820"/>
      <c r="S9" s="3515"/>
      <c r="T9" s="3515"/>
      <c r="U9" s="3793"/>
      <c r="V9" s="3789"/>
      <c r="W9" s="3515"/>
      <c r="X9" s="3515"/>
      <c r="Y9" s="3818"/>
      <c r="Z9" s="3820"/>
      <c r="AA9" s="3515"/>
      <c r="AB9" s="3515"/>
      <c r="AC9" s="3793"/>
    </row>
    <row r="10" spans="1:34" s="1" customFormat="1" ht="16.5" customHeight="1" thickBot="1" x14ac:dyDescent="0.25">
      <c r="A10" s="3824"/>
      <c r="B10" s="3821"/>
      <c r="C10" s="3516"/>
      <c r="D10" s="3516"/>
      <c r="E10" s="3794"/>
      <c r="F10" s="3826"/>
      <c r="G10" s="3516"/>
      <c r="H10" s="3516"/>
      <c r="I10" s="3819"/>
      <c r="J10" s="3821"/>
      <c r="K10" s="3516"/>
      <c r="L10" s="3516"/>
      <c r="M10" s="3794"/>
      <c r="N10" s="3790"/>
      <c r="O10" s="3516"/>
      <c r="P10" s="3516"/>
      <c r="Q10" s="3819"/>
      <c r="R10" s="3821"/>
      <c r="S10" s="3516"/>
      <c r="T10" s="3516"/>
      <c r="U10" s="3794"/>
      <c r="V10" s="3790"/>
      <c r="W10" s="3516"/>
      <c r="X10" s="3516"/>
      <c r="Y10" s="3819"/>
      <c r="Z10" s="3821"/>
      <c r="AA10" s="3516"/>
      <c r="AB10" s="3516"/>
      <c r="AC10" s="3794"/>
    </row>
    <row r="11" spans="1:34" s="1" customFormat="1" x14ac:dyDescent="0.2">
      <c r="A11" s="1803"/>
      <c r="B11" s="1805"/>
      <c r="C11" s="1641"/>
      <c r="D11" s="1641"/>
      <c r="E11" s="1642"/>
      <c r="F11" s="1806"/>
      <c r="G11" s="1807"/>
      <c r="H11" s="1807"/>
      <c r="I11" s="1808"/>
      <c r="J11" s="1809"/>
      <c r="K11" s="1807"/>
      <c r="L11" s="1807"/>
      <c r="M11" s="1810"/>
      <c r="N11" s="1806"/>
      <c r="O11" s="1807"/>
      <c r="P11" s="1807"/>
      <c r="Q11" s="1808"/>
      <c r="R11" s="1809"/>
      <c r="S11" s="1807"/>
      <c r="T11" s="1807"/>
      <c r="U11" s="1810"/>
      <c r="V11" s="1806"/>
      <c r="W11" s="1807"/>
      <c r="X11" s="1807"/>
      <c r="Y11" s="1808"/>
      <c r="Z11" s="1809"/>
      <c r="AA11" s="1807"/>
      <c r="AB11" s="1807"/>
      <c r="AC11" s="1810"/>
    </row>
    <row r="12" spans="1:34" s="1" customFormat="1" x14ac:dyDescent="0.2">
      <c r="A12" s="1804" t="s">
        <v>294</v>
      </c>
      <c r="B12" s="1832">
        <f>F12+J12+N12+R12+V12+Z12</f>
        <v>0</v>
      </c>
      <c r="C12" s="1833">
        <f>G12+K12+O12+S12+W12+AA12</f>
        <v>0</v>
      </c>
      <c r="D12" s="1833">
        <f t="shared" ref="D12" si="0">H12+L12+P12+T12+X12+AB12</f>
        <v>0</v>
      </c>
      <c r="E12" s="1834">
        <f>I12+M12+Q12+U12+Y12+AC12</f>
        <v>0</v>
      </c>
      <c r="F12" s="1813">
        <f>SUM(F13:F29)</f>
        <v>0</v>
      </c>
      <c r="G12" s="1814">
        <f t="shared" ref="G12:AC12" si="1">SUM(G13:G29)</f>
        <v>0</v>
      </c>
      <c r="H12" s="1814">
        <f t="shared" si="1"/>
        <v>0</v>
      </c>
      <c r="I12" s="1815">
        <f t="shared" si="1"/>
        <v>0</v>
      </c>
      <c r="J12" s="1816">
        <f t="shared" si="1"/>
        <v>0</v>
      </c>
      <c r="K12" s="1814">
        <f t="shared" si="1"/>
        <v>0</v>
      </c>
      <c r="L12" s="1814">
        <f t="shared" si="1"/>
        <v>0</v>
      </c>
      <c r="M12" s="1817">
        <f t="shared" si="1"/>
        <v>0</v>
      </c>
      <c r="N12" s="1813">
        <f t="shared" si="1"/>
        <v>0</v>
      </c>
      <c r="O12" s="1814">
        <f t="shared" si="1"/>
        <v>0</v>
      </c>
      <c r="P12" s="1814">
        <f t="shared" si="1"/>
        <v>0</v>
      </c>
      <c r="Q12" s="1815">
        <f t="shared" si="1"/>
        <v>0</v>
      </c>
      <c r="R12" s="1816">
        <f t="shared" si="1"/>
        <v>0</v>
      </c>
      <c r="S12" s="1814">
        <f t="shared" si="1"/>
        <v>0</v>
      </c>
      <c r="T12" s="1814">
        <f t="shared" si="1"/>
        <v>0</v>
      </c>
      <c r="U12" s="1817">
        <f t="shared" si="1"/>
        <v>0</v>
      </c>
      <c r="V12" s="1813">
        <f t="shared" si="1"/>
        <v>0</v>
      </c>
      <c r="W12" s="1814">
        <f t="shared" si="1"/>
        <v>0</v>
      </c>
      <c r="X12" s="1814">
        <f t="shared" si="1"/>
        <v>0</v>
      </c>
      <c r="Y12" s="1815">
        <f t="shared" si="1"/>
        <v>0</v>
      </c>
      <c r="Z12" s="1816">
        <f t="shared" si="1"/>
        <v>0</v>
      </c>
      <c r="AA12" s="1814">
        <f t="shared" si="1"/>
        <v>0</v>
      </c>
      <c r="AB12" s="1814">
        <f t="shared" si="1"/>
        <v>0</v>
      </c>
      <c r="AC12" s="1817">
        <f t="shared" si="1"/>
        <v>0</v>
      </c>
    </row>
    <row r="13" spans="1:34" s="1" customFormat="1" x14ac:dyDescent="0.2">
      <c r="A13" s="1811" t="s">
        <v>1053</v>
      </c>
      <c r="B13" s="1843"/>
      <c r="C13" s="1844"/>
      <c r="D13" s="1844"/>
      <c r="E13" s="1845"/>
      <c r="F13" s="1846"/>
      <c r="G13" s="1847"/>
      <c r="H13" s="1847"/>
      <c r="I13" s="1848"/>
      <c r="J13" s="1849"/>
      <c r="K13" s="1847"/>
      <c r="L13" s="1847"/>
      <c r="M13" s="1850"/>
      <c r="N13" s="1846"/>
      <c r="O13" s="1847"/>
      <c r="P13" s="1847"/>
      <c r="Q13" s="1848"/>
      <c r="R13" s="1849"/>
      <c r="S13" s="1847"/>
      <c r="T13" s="1847"/>
      <c r="U13" s="1850"/>
      <c r="V13" s="1846"/>
      <c r="W13" s="1847"/>
      <c r="X13" s="1847"/>
      <c r="Y13" s="1848"/>
      <c r="Z13" s="1849"/>
      <c r="AA13" s="1847"/>
      <c r="AB13" s="1847"/>
      <c r="AC13" s="1850"/>
    </row>
    <row r="14" spans="1:34" s="1" customFormat="1" x14ac:dyDescent="0.2">
      <c r="A14" s="1811" t="s">
        <v>1054</v>
      </c>
      <c r="B14" s="1851"/>
      <c r="C14" s="1852"/>
      <c r="D14" s="1852"/>
      <c r="E14" s="1853"/>
      <c r="F14" s="1854"/>
      <c r="G14" s="1855"/>
      <c r="H14" s="1855"/>
      <c r="I14" s="1856"/>
      <c r="J14" s="1857"/>
      <c r="K14" s="1855"/>
      <c r="L14" s="1855"/>
      <c r="M14" s="1858"/>
      <c r="N14" s="1854"/>
      <c r="O14" s="1855"/>
      <c r="P14" s="1855"/>
      <c r="Q14" s="1856"/>
      <c r="R14" s="1857"/>
      <c r="S14" s="1855"/>
      <c r="T14" s="1855"/>
      <c r="U14" s="1858"/>
      <c r="V14" s="1854"/>
      <c r="W14" s="1855"/>
      <c r="X14" s="1855"/>
      <c r="Y14" s="1856"/>
      <c r="Z14" s="1857"/>
      <c r="AA14" s="1855"/>
      <c r="AB14" s="1855"/>
      <c r="AC14" s="1858"/>
    </row>
    <row r="15" spans="1:34" s="1" customFormat="1" x14ac:dyDescent="0.2">
      <c r="A15" s="1811" t="s">
        <v>1055</v>
      </c>
      <c r="B15" s="1851"/>
      <c r="C15" s="1852"/>
      <c r="D15" s="1852"/>
      <c r="E15" s="1853"/>
      <c r="F15" s="1854"/>
      <c r="G15" s="1855"/>
      <c r="H15" s="1855"/>
      <c r="I15" s="1856"/>
      <c r="J15" s="1857"/>
      <c r="K15" s="1855"/>
      <c r="L15" s="1855"/>
      <c r="M15" s="1858"/>
      <c r="N15" s="1854"/>
      <c r="O15" s="1855"/>
      <c r="P15" s="1855"/>
      <c r="Q15" s="1856"/>
      <c r="R15" s="1857"/>
      <c r="S15" s="1855"/>
      <c r="T15" s="1855"/>
      <c r="U15" s="1858"/>
      <c r="V15" s="1854"/>
      <c r="W15" s="1855"/>
      <c r="X15" s="1855"/>
      <c r="Y15" s="1856"/>
      <c r="Z15" s="1857"/>
      <c r="AA15" s="1855"/>
      <c r="AB15" s="1855"/>
      <c r="AC15" s="1858"/>
    </row>
    <row r="16" spans="1:34" s="1" customFormat="1" x14ac:dyDescent="0.2">
      <c r="A16" s="1811" t="s">
        <v>1056</v>
      </c>
      <c r="B16" s="1851"/>
      <c r="C16" s="1852"/>
      <c r="D16" s="1852"/>
      <c r="E16" s="1853"/>
      <c r="F16" s="1854"/>
      <c r="G16" s="1855"/>
      <c r="H16" s="1855"/>
      <c r="I16" s="1856"/>
      <c r="J16" s="1857"/>
      <c r="K16" s="1855"/>
      <c r="L16" s="1855"/>
      <c r="M16" s="1858"/>
      <c r="N16" s="1854"/>
      <c r="O16" s="1855"/>
      <c r="P16" s="1855"/>
      <c r="Q16" s="1856"/>
      <c r="R16" s="1857"/>
      <c r="S16" s="1855"/>
      <c r="T16" s="1855"/>
      <c r="U16" s="1858"/>
      <c r="V16" s="1854"/>
      <c r="W16" s="1855"/>
      <c r="X16" s="1855"/>
      <c r="Y16" s="1856"/>
      <c r="Z16" s="1857"/>
      <c r="AA16" s="1855"/>
      <c r="AB16" s="1855"/>
      <c r="AC16" s="1858"/>
    </row>
    <row r="17" spans="1:29" s="1" customFormat="1" x14ac:dyDescent="0.2">
      <c r="A17" s="1811" t="s">
        <v>1057</v>
      </c>
      <c r="B17" s="1851"/>
      <c r="C17" s="1852"/>
      <c r="D17" s="1852"/>
      <c r="E17" s="1853"/>
      <c r="F17" s="1854"/>
      <c r="G17" s="1855"/>
      <c r="H17" s="1855"/>
      <c r="I17" s="1856"/>
      <c r="J17" s="1857"/>
      <c r="K17" s="1855"/>
      <c r="L17" s="1855"/>
      <c r="M17" s="1858"/>
      <c r="N17" s="1854"/>
      <c r="O17" s="1855"/>
      <c r="P17" s="1855"/>
      <c r="Q17" s="1856"/>
      <c r="R17" s="1857"/>
      <c r="S17" s="1855"/>
      <c r="T17" s="1855"/>
      <c r="U17" s="1858"/>
      <c r="V17" s="1854"/>
      <c r="W17" s="1855"/>
      <c r="X17" s="1855"/>
      <c r="Y17" s="1856"/>
      <c r="Z17" s="1857"/>
      <c r="AA17" s="1855"/>
      <c r="AB17" s="1855"/>
      <c r="AC17" s="1858"/>
    </row>
    <row r="18" spans="1:29" s="1" customFormat="1" x14ac:dyDescent="0.2">
      <c r="A18" s="1811" t="s">
        <v>1058</v>
      </c>
      <c r="B18" s="1851"/>
      <c r="C18" s="1852"/>
      <c r="D18" s="1852"/>
      <c r="E18" s="1853"/>
      <c r="F18" s="1854"/>
      <c r="G18" s="1855"/>
      <c r="H18" s="1855"/>
      <c r="I18" s="1856"/>
      <c r="J18" s="1857"/>
      <c r="K18" s="1855"/>
      <c r="L18" s="1855"/>
      <c r="M18" s="1858"/>
      <c r="N18" s="1854"/>
      <c r="O18" s="1855"/>
      <c r="P18" s="1855"/>
      <c r="Q18" s="1856"/>
      <c r="R18" s="1857"/>
      <c r="S18" s="1855"/>
      <c r="T18" s="1855"/>
      <c r="U18" s="1858"/>
      <c r="V18" s="1854"/>
      <c r="W18" s="1855"/>
      <c r="X18" s="1855"/>
      <c r="Y18" s="1856"/>
      <c r="Z18" s="1857"/>
      <c r="AA18" s="1855"/>
      <c r="AB18" s="1855"/>
      <c r="AC18" s="1858"/>
    </row>
    <row r="19" spans="1:29" s="1" customFormat="1" x14ac:dyDescent="0.2">
      <c r="A19" s="1811" t="s">
        <v>1059</v>
      </c>
      <c r="B19" s="1851"/>
      <c r="C19" s="1852"/>
      <c r="D19" s="1852"/>
      <c r="E19" s="1853"/>
      <c r="F19" s="1854"/>
      <c r="G19" s="1855"/>
      <c r="H19" s="1855"/>
      <c r="I19" s="1856"/>
      <c r="J19" s="1857"/>
      <c r="K19" s="1855"/>
      <c r="L19" s="1855"/>
      <c r="M19" s="1858"/>
      <c r="N19" s="1854"/>
      <c r="O19" s="1855"/>
      <c r="P19" s="1855"/>
      <c r="Q19" s="1856"/>
      <c r="R19" s="1857"/>
      <c r="S19" s="1855"/>
      <c r="T19" s="1855"/>
      <c r="U19" s="1858"/>
      <c r="V19" s="1854"/>
      <c r="W19" s="1855"/>
      <c r="X19" s="1855"/>
      <c r="Y19" s="1856"/>
      <c r="Z19" s="1857"/>
      <c r="AA19" s="1855"/>
      <c r="AB19" s="1855"/>
      <c r="AC19" s="1858"/>
    </row>
    <row r="20" spans="1:29" s="1" customFormat="1" x14ac:dyDescent="0.2">
      <c r="A20" s="1811" t="s">
        <v>1060</v>
      </c>
      <c r="B20" s="1851"/>
      <c r="C20" s="1852"/>
      <c r="D20" s="1852"/>
      <c r="E20" s="1853"/>
      <c r="F20" s="1854"/>
      <c r="G20" s="1855"/>
      <c r="H20" s="1855"/>
      <c r="I20" s="1856"/>
      <c r="J20" s="1857"/>
      <c r="K20" s="1855"/>
      <c r="L20" s="1855"/>
      <c r="M20" s="1858"/>
      <c r="N20" s="1854"/>
      <c r="O20" s="1855"/>
      <c r="P20" s="1855"/>
      <c r="Q20" s="1856"/>
      <c r="R20" s="1857"/>
      <c r="S20" s="1855"/>
      <c r="T20" s="1855"/>
      <c r="U20" s="1858"/>
      <c r="V20" s="1854"/>
      <c r="W20" s="1855"/>
      <c r="X20" s="1855"/>
      <c r="Y20" s="1856"/>
      <c r="Z20" s="1857"/>
      <c r="AA20" s="1855"/>
      <c r="AB20" s="1855"/>
      <c r="AC20" s="1858"/>
    </row>
    <row r="21" spans="1:29" s="1" customFormat="1" x14ac:dyDescent="0.2">
      <c r="A21" s="1811" t="s">
        <v>1061</v>
      </c>
      <c r="B21" s="1851"/>
      <c r="C21" s="1852"/>
      <c r="D21" s="1852"/>
      <c r="E21" s="1853"/>
      <c r="F21" s="1854"/>
      <c r="G21" s="1855"/>
      <c r="H21" s="1855"/>
      <c r="I21" s="1856"/>
      <c r="J21" s="1857"/>
      <c r="K21" s="1855"/>
      <c r="L21" s="1855"/>
      <c r="M21" s="1858"/>
      <c r="N21" s="1854"/>
      <c r="O21" s="1855"/>
      <c r="P21" s="1855"/>
      <c r="Q21" s="1856"/>
      <c r="R21" s="1857"/>
      <c r="S21" s="1855"/>
      <c r="T21" s="1855"/>
      <c r="U21" s="1858"/>
      <c r="V21" s="1854"/>
      <c r="W21" s="1855"/>
      <c r="X21" s="1855"/>
      <c r="Y21" s="1856"/>
      <c r="Z21" s="1857"/>
      <c r="AA21" s="1855"/>
      <c r="AB21" s="1855"/>
      <c r="AC21" s="1858"/>
    </row>
    <row r="22" spans="1:29" s="1" customFormat="1" x14ac:dyDescent="0.2">
      <c r="A22" s="1811" t="s">
        <v>1062</v>
      </c>
      <c r="B22" s="1851"/>
      <c r="C22" s="1852"/>
      <c r="D22" s="1852"/>
      <c r="E22" s="1853"/>
      <c r="F22" s="1854"/>
      <c r="G22" s="1855"/>
      <c r="H22" s="1855"/>
      <c r="I22" s="1856"/>
      <c r="J22" s="1857"/>
      <c r="K22" s="1855"/>
      <c r="L22" s="1855"/>
      <c r="M22" s="1858"/>
      <c r="N22" s="1854"/>
      <c r="O22" s="1855"/>
      <c r="P22" s="1855"/>
      <c r="Q22" s="1856"/>
      <c r="R22" s="1857"/>
      <c r="S22" s="1855"/>
      <c r="T22" s="1855"/>
      <c r="U22" s="1858"/>
      <c r="V22" s="1854"/>
      <c r="W22" s="1855"/>
      <c r="X22" s="1855"/>
      <c r="Y22" s="1856"/>
      <c r="Z22" s="1857"/>
      <c r="AA22" s="1855"/>
      <c r="AB22" s="1855"/>
      <c r="AC22" s="1858"/>
    </row>
    <row r="23" spans="1:29" s="1" customFormat="1" x14ac:dyDescent="0.2">
      <c r="A23" s="1811" t="s">
        <v>1063</v>
      </c>
      <c r="B23" s="1851"/>
      <c r="C23" s="1852"/>
      <c r="D23" s="1852"/>
      <c r="E23" s="1853"/>
      <c r="F23" s="1854"/>
      <c r="G23" s="1855"/>
      <c r="H23" s="1855"/>
      <c r="I23" s="1856"/>
      <c r="J23" s="1857"/>
      <c r="K23" s="1855"/>
      <c r="L23" s="1855"/>
      <c r="M23" s="1858"/>
      <c r="N23" s="1854"/>
      <c r="O23" s="1855"/>
      <c r="P23" s="1855"/>
      <c r="Q23" s="1856"/>
      <c r="R23" s="1857"/>
      <c r="S23" s="1855"/>
      <c r="T23" s="1855"/>
      <c r="U23" s="1858"/>
      <c r="V23" s="1854"/>
      <c r="W23" s="1855"/>
      <c r="X23" s="1855"/>
      <c r="Y23" s="1856"/>
      <c r="Z23" s="1857"/>
      <c r="AA23" s="1855"/>
      <c r="AB23" s="1855"/>
      <c r="AC23" s="1858"/>
    </row>
    <row r="24" spans="1:29" s="1" customFormat="1" x14ac:dyDescent="0.2">
      <c r="A24" s="1811" t="s">
        <v>1064</v>
      </c>
      <c r="B24" s="1851"/>
      <c r="C24" s="1852"/>
      <c r="D24" s="1852"/>
      <c r="E24" s="1853"/>
      <c r="F24" s="1854"/>
      <c r="G24" s="1855"/>
      <c r="H24" s="1855"/>
      <c r="I24" s="1856"/>
      <c r="J24" s="1857"/>
      <c r="K24" s="1855"/>
      <c r="L24" s="1855"/>
      <c r="M24" s="1858"/>
      <c r="N24" s="1854"/>
      <c r="O24" s="1855"/>
      <c r="P24" s="1855"/>
      <c r="Q24" s="1856"/>
      <c r="R24" s="1857"/>
      <c r="S24" s="1855"/>
      <c r="T24" s="1855"/>
      <c r="U24" s="1858"/>
      <c r="V24" s="1854"/>
      <c r="W24" s="1855"/>
      <c r="X24" s="1855"/>
      <c r="Y24" s="1856"/>
      <c r="Z24" s="1857"/>
      <c r="AA24" s="1855"/>
      <c r="AB24" s="1855"/>
      <c r="AC24" s="1858"/>
    </row>
    <row r="25" spans="1:29" s="1" customFormat="1" x14ac:dyDescent="0.2">
      <c r="A25" s="1811" t="s">
        <v>1065</v>
      </c>
      <c r="B25" s="1851"/>
      <c r="C25" s="1852"/>
      <c r="D25" s="1852"/>
      <c r="E25" s="1853"/>
      <c r="F25" s="1854"/>
      <c r="G25" s="1855"/>
      <c r="H25" s="1855"/>
      <c r="I25" s="1856"/>
      <c r="J25" s="1857"/>
      <c r="K25" s="1855"/>
      <c r="L25" s="1855"/>
      <c r="M25" s="1858"/>
      <c r="N25" s="1854"/>
      <c r="O25" s="1855"/>
      <c r="P25" s="1855"/>
      <c r="Q25" s="1856"/>
      <c r="R25" s="1857"/>
      <c r="S25" s="1855"/>
      <c r="T25" s="1855"/>
      <c r="U25" s="1858"/>
      <c r="V25" s="1854"/>
      <c r="W25" s="1855"/>
      <c r="X25" s="1855"/>
      <c r="Y25" s="1856"/>
      <c r="Z25" s="1857"/>
      <c r="AA25" s="1855"/>
      <c r="AB25" s="1855"/>
      <c r="AC25" s="1858"/>
    </row>
    <row r="26" spans="1:29" s="1" customFormat="1" x14ac:dyDescent="0.2">
      <c r="A26" s="1811" t="s">
        <v>1066</v>
      </c>
      <c r="B26" s="1851"/>
      <c r="C26" s="1852"/>
      <c r="D26" s="1852"/>
      <c r="E26" s="1853"/>
      <c r="F26" s="1854"/>
      <c r="G26" s="1855"/>
      <c r="H26" s="1855"/>
      <c r="I26" s="1856"/>
      <c r="J26" s="1857"/>
      <c r="K26" s="1855"/>
      <c r="L26" s="1855"/>
      <c r="M26" s="1858"/>
      <c r="N26" s="1854"/>
      <c r="O26" s="1855"/>
      <c r="P26" s="1855"/>
      <c r="Q26" s="1856"/>
      <c r="R26" s="1857"/>
      <c r="S26" s="1855"/>
      <c r="T26" s="1855"/>
      <c r="U26" s="1858"/>
      <c r="V26" s="1854"/>
      <c r="W26" s="1855"/>
      <c r="X26" s="1855"/>
      <c r="Y26" s="1856"/>
      <c r="Z26" s="1857"/>
      <c r="AA26" s="1855"/>
      <c r="AB26" s="1855"/>
      <c r="AC26" s="1858"/>
    </row>
    <row r="27" spans="1:29" s="1" customFormat="1" x14ac:dyDescent="0.2">
      <c r="A27" s="1811" t="s">
        <v>1067</v>
      </c>
      <c r="B27" s="1851"/>
      <c r="C27" s="1852"/>
      <c r="D27" s="1852"/>
      <c r="E27" s="1853"/>
      <c r="F27" s="1854"/>
      <c r="G27" s="1855"/>
      <c r="H27" s="1855"/>
      <c r="I27" s="1856"/>
      <c r="J27" s="1857"/>
      <c r="K27" s="1855"/>
      <c r="L27" s="1855"/>
      <c r="M27" s="1858"/>
      <c r="N27" s="1854"/>
      <c r="O27" s="1855"/>
      <c r="P27" s="1855"/>
      <c r="Q27" s="1856"/>
      <c r="R27" s="1857"/>
      <c r="S27" s="1855"/>
      <c r="T27" s="1855"/>
      <c r="U27" s="1858"/>
      <c r="V27" s="1854"/>
      <c r="W27" s="1855"/>
      <c r="X27" s="1855"/>
      <c r="Y27" s="1856"/>
      <c r="Z27" s="1857"/>
      <c r="AA27" s="1855"/>
      <c r="AB27" s="1855"/>
      <c r="AC27" s="1858"/>
    </row>
    <row r="28" spans="1:29" s="1" customFormat="1" x14ac:dyDescent="0.2">
      <c r="A28" s="1811" t="s">
        <v>1068</v>
      </c>
      <c r="B28" s="1851"/>
      <c r="C28" s="1852"/>
      <c r="D28" s="1852"/>
      <c r="E28" s="1853"/>
      <c r="F28" s="1854"/>
      <c r="G28" s="1855"/>
      <c r="H28" s="1855"/>
      <c r="I28" s="1856"/>
      <c r="J28" s="1857"/>
      <c r="K28" s="1855"/>
      <c r="L28" s="1855"/>
      <c r="M28" s="1858"/>
      <c r="N28" s="1854"/>
      <c r="O28" s="1855"/>
      <c r="P28" s="1855"/>
      <c r="Q28" s="1856"/>
      <c r="R28" s="1857"/>
      <c r="S28" s="1855"/>
      <c r="T28" s="1855"/>
      <c r="U28" s="1858"/>
      <c r="V28" s="1854"/>
      <c r="W28" s="1855"/>
      <c r="X28" s="1855"/>
      <c r="Y28" s="1856"/>
      <c r="Z28" s="1857"/>
      <c r="AA28" s="1855"/>
      <c r="AB28" s="1855"/>
      <c r="AC28" s="1858"/>
    </row>
    <row r="29" spans="1:29" s="1" customFormat="1" x14ac:dyDescent="0.2">
      <c r="A29" s="1811" t="s">
        <v>2164</v>
      </c>
      <c r="B29" s="1859"/>
      <c r="C29" s="1860"/>
      <c r="D29" s="1860"/>
      <c r="E29" s="1861"/>
      <c r="F29" s="1854"/>
      <c r="G29" s="1855"/>
      <c r="H29" s="1855"/>
      <c r="I29" s="1856"/>
      <c r="J29" s="1857"/>
      <c r="K29" s="1855"/>
      <c r="L29" s="1855"/>
      <c r="M29" s="1858"/>
      <c r="N29" s="1854"/>
      <c r="O29" s="1855"/>
      <c r="P29" s="1855"/>
      <c r="Q29" s="1856"/>
      <c r="R29" s="1857"/>
      <c r="S29" s="1855"/>
      <c r="T29" s="1855"/>
      <c r="U29" s="1858"/>
      <c r="V29" s="1854"/>
      <c r="W29" s="1855"/>
      <c r="X29" s="1855"/>
      <c r="Y29" s="1856"/>
      <c r="Z29" s="1857"/>
      <c r="AA29" s="1855"/>
      <c r="AB29" s="1855"/>
      <c r="AC29" s="1858"/>
    </row>
    <row r="30" spans="1:29" s="1" customFormat="1" x14ac:dyDescent="0.2">
      <c r="A30" s="1575"/>
      <c r="B30" s="1826"/>
      <c r="C30" s="1690"/>
      <c r="D30" s="1690"/>
      <c r="E30" s="1698"/>
      <c r="F30" s="1838"/>
      <c r="G30" s="1839"/>
      <c r="H30" s="1839"/>
      <c r="I30" s="1840"/>
      <c r="J30" s="1841"/>
      <c r="K30" s="1839"/>
      <c r="L30" s="1839"/>
      <c r="M30" s="1842"/>
      <c r="N30" s="1838"/>
      <c r="O30" s="1839"/>
      <c r="P30" s="1839"/>
      <c r="Q30" s="1840"/>
      <c r="R30" s="1841"/>
      <c r="S30" s="1839"/>
      <c r="T30" s="1839"/>
      <c r="U30" s="1842"/>
      <c r="V30" s="1838"/>
      <c r="W30" s="1839"/>
      <c r="X30" s="1839"/>
      <c r="Y30" s="1840"/>
      <c r="Z30" s="1841"/>
      <c r="AA30" s="1839"/>
      <c r="AB30" s="1839"/>
      <c r="AC30" s="1842"/>
    </row>
    <row r="31" spans="1:29" s="1" customFormat="1" x14ac:dyDescent="0.2">
      <c r="A31" s="1509" t="s">
        <v>295</v>
      </c>
      <c r="B31" s="1832">
        <f>F31+J31+N31+R31+V31+Z31</f>
        <v>0</v>
      </c>
      <c r="C31" s="1833">
        <f>G31+K31+O31+S31+W31+AA31</f>
        <v>0</v>
      </c>
      <c r="D31" s="1833">
        <f t="shared" ref="D31:E31" si="2">H31+L31+P31+T31+X31+AB31</f>
        <v>0</v>
      </c>
      <c r="E31" s="1834">
        <f t="shared" si="2"/>
        <v>0</v>
      </c>
      <c r="F31" s="1813">
        <f>SUM(F32:F38)</f>
        <v>0</v>
      </c>
      <c r="G31" s="1814">
        <f t="shared" ref="G31:AC31" si="3">SUM(G32:G38)</f>
        <v>0</v>
      </c>
      <c r="H31" s="1814">
        <f t="shared" si="3"/>
        <v>0</v>
      </c>
      <c r="I31" s="1815">
        <f t="shared" si="3"/>
        <v>0</v>
      </c>
      <c r="J31" s="1816">
        <f t="shared" si="3"/>
        <v>0</v>
      </c>
      <c r="K31" s="1814">
        <f t="shared" si="3"/>
        <v>0</v>
      </c>
      <c r="L31" s="1814">
        <f t="shared" si="3"/>
        <v>0</v>
      </c>
      <c r="M31" s="1817">
        <f t="shared" si="3"/>
        <v>0</v>
      </c>
      <c r="N31" s="1813">
        <f t="shared" si="3"/>
        <v>0</v>
      </c>
      <c r="O31" s="1814">
        <f t="shared" si="3"/>
        <v>0</v>
      </c>
      <c r="P31" s="1814">
        <f t="shared" si="3"/>
        <v>0</v>
      </c>
      <c r="Q31" s="1815">
        <f t="shared" si="3"/>
        <v>0</v>
      </c>
      <c r="R31" s="1816">
        <f t="shared" si="3"/>
        <v>0</v>
      </c>
      <c r="S31" s="1814">
        <f t="shared" si="3"/>
        <v>0</v>
      </c>
      <c r="T31" s="1814">
        <f t="shared" si="3"/>
        <v>0</v>
      </c>
      <c r="U31" s="1817">
        <f t="shared" si="3"/>
        <v>0</v>
      </c>
      <c r="V31" s="1813">
        <f t="shared" si="3"/>
        <v>0</v>
      </c>
      <c r="W31" s="1814">
        <f t="shared" si="3"/>
        <v>0</v>
      </c>
      <c r="X31" s="1814">
        <f t="shared" si="3"/>
        <v>0</v>
      </c>
      <c r="Y31" s="1815">
        <f t="shared" si="3"/>
        <v>0</v>
      </c>
      <c r="Z31" s="1816">
        <f t="shared" si="3"/>
        <v>0</v>
      </c>
      <c r="AA31" s="1814">
        <f t="shared" si="3"/>
        <v>0</v>
      </c>
      <c r="AB31" s="1814">
        <f t="shared" si="3"/>
        <v>0</v>
      </c>
      <c r="AC31" s="1817">
        <f t="shared" si="3"/>
        <v>0</v>
      </c>
    </row>
    <row r="32" spans="1:29" s="1" customFormat="1" x14ac:dyDescent="0.2">
      <c r="A32" s="1811" t="s">
        <v>1069</v>
      </c>
      <c r="B32" s="1865"/>
      <c r="C32" s="1866"/>
      <c r="D32" s="1866"/>
      <c r="E32" s="1867"/>
      <c r="F32" s="1846"/>
      <c r="G32" s="1847"/>
      <c r="H32" s="1847"/>
      <c r="I32" s="1848"/>
      <c r="J32" s="1849"/>
      <c r="K32" s="1847"/>
      <c r="L32" s="1847"/>
      <c r="M32" s="1850"/>
      <c r="N32" s="1846"/>
      <c r="O32" s="1847"/>
      <c r="P32" s="1847"/>
      <c r="Q32" s="1848"/>
      <c r="R32" s="1849"/>
      <c r="S32" s="1847"/>
      <c r="T32" s="1847"/>
      <c r="U32" s="1850"/>
      <c r="V32" s="1846"/>
      <c r="W32" s="1847"/>
      <c r="X32" s="1847"/>
      <c r="Y32" s="1848"/>
      <c r="Z32" s="1849"/>
      <c r="AA32" s="1847"/>
      <c r="AB32" s="1847"/>
      <c r="AC32" s="1850"/>
    </row>
    <row r="33" spans="1:29" s="1" customFormat="1" x14ac:dyDescent="0.2">
      <c r="A33" s="1811" t="s">
        <v>1070</v>
      </c>
      <c r="B33" s="1868"/>
      <c r="C33" s="1869"/>
      <c r="D33" s="1869"/>
      <c r="E33" s="1870"/>
      <c r="F33" s="1854"/>
      <c r="G33" s="1855"/>
      <c r="H33" s="1855"/>
      <c r="I33" s="1856"/>
      <c r="J33" s="1857"/>
      <c r="K33" s="1855"/>
      <c r="L33" s="1855"/>
      <c r="M33" s="1858"/>
      <c r="N33" s="1854"/>
      <c r="O33" s="1855"/>
      <c r="P33" s="1855"/>
      <c r="Q33" s="1856"/>
      <c r="R33" s="1857"/>
      <c r="S33" s="1855"/>
      <c r="T33" s="1855"/>
      <c r="U33" s="1858"/>
      <c r="V33" s="1854"/>
      <c r="W33" s="1855"/>
      <c r="X33" s="1855"/>
      <c r="Y33" s="1856"/>
      <c r="Z33" s="1857"/>
      <c r="AA33" s="1855"/>
      <c r="AB33" s="1855"/>
      <c r="AC33" s="1858"/>
    </row>
    <row r="34" spans="1:29" s="1" customFormat="1" x14ac:dyDescent="0.2">
      <c r="A34" s="1811" t="s">
        <v>1071</v>
      </c>
      <c r="B34" s="1868"/>
      <c r="C34" s="1869"/>
      <c r="D34" s="1869"/>
      <c r="E34" s="1870"/>
      <c r="F34" s="1871"/>
      <c r="G34" s="1872"/>
      <c r="H34" s="1872"/>
      <c r="I34" s="1873"/>
      <c r="J34" s="1874"/>
      <c r="K34" s="1872"/>
      <c r="L34" s="1872"/>
      <c r="M34" s="1875"/>
      <c r="N34" s="1871"/>
      <c r="O34" s="1872"/>
      <c r="P34" s="1872"/>
      <c r="Q34" s="1873"/>
      <c r="R34" s="1874"/>
      <c r="S34" s="1872"/>
      <c r="T34" s="1872"/>
      <c r="U34" s="1875"/>
      <c r="V34" s="1871"/>
      <c r="W34" s="1872"/>
      <c r="X34" s="1872"/>
      <c r="Y34" s="1873"/>
      <c r="Z34" s="1874"/>
      <c r="AA34" s="1872"/>
      <c r="AB34" s="1872"/>
      <c r="AC34" s="1875"/>
    </row>
    <row r="35" spans="1:29" s="1" customFormat="1" x14ac:dyDescent="0.2">
      <c r="A35" s="1811" t="s">
        <v>1072</v>
      </c>
      <c r="B35" s="1868"/>
      <c r="C35" s="1869"/>
      <c r="D35" s="1869"/>
      <c r="E35" s="1870"/>
      <c r="F35" s="1854"/>
      <c r="G35" s="1855"/>
      <c r="H35" s="1855"/>
      <c r="I35" s="1856"/>
      <c r="J35" s="1857"/>
      <c r="K35" s="1855"/>
      <c r="L35" s="1855"/>
      <c r="M35" s="1858"/>
      <c r="N35" s="1854"/>
      <c r="O35" s="1855"/>
      <c r="P35" s="1855"/>
      <c r="Q35" s="1856"/>
      <c r="R35" s="1857"/>
      <c r="S35" s="1855"/>
      <c r="T35" s="1855"/>
      <c r="U35" s="1858"/>
      <c r="V35" s="1854"/>
      <c r="W35" s="1855"/>
      <c r="X35" s="1855"/>
      <c r="Y35" s="1856"/>
      <c r="Z35" s="1857"/>
      <c r="AA35" s="1855"/>
      <c r="AB35" s="1855"/>
      <c r="AC35" s="1858"/>
    </row>
    <row r="36" spans="1:29" s="1" customFormat="1" x14ac:dyDescent="0.2">
      <c r="A36" s="1811" t="s">
        <v>1073</v>
      </c>
      <c r="B36" s="1868"/>
      <c r="C36" s="1869"/>
      <c r="D36" s="1869"/>
      <c r="E36" s="1870"/>
      <c r="F36" s="1854"/>
      <c r="G36" s="1855"/>
      <c r="H36" s="1855"/>
      <c r="I36" s="1856"/>
      <c r="J36" s="1857"/>
      <c r="K36" s="1855"/>
      <c r="L36" s="1855"/>
      <c r="M36" s="1858"/>
      <c r="N36" s="1854"/>
      <c r="O36" s="1855"/>
      <c r="P36" s="1855"/>
      <c r="Q36" s="1856"/>
      <c r="R36" s="1857"/>
      <c r="S36" s="1855"/>
      <c r="T36" s="1855"/>
      <c r="U36" s="1858"/>
      <c r="V36" s="1854"/>
      <c r="W36" s="1855"/>
      <c r="X36" s="1855"/>
      <c r="Y36" s="1856"/>
      <c r="Z36" s="1857"/>
      <c r="AA36" s="1855"/>
      <c r="AB36" s="1855"/>
      <c r="AC36" s="1858"/>
    </row>
    <row r="37" spans="1:29" s="1" customFormat="1" x14ac:dyDescent="0.2">
      <c r="A37" s="1811" t="s">
        <v>1074</v>
      </c>
      <c r="B37" s="1868"/>
      <c r="C37" s="1869"/>
      <c r="D37" s="1869"/>
      <c r="E37" s="1870"/>
      <c r="F37" s="1854"/>
      <c r="G37" s="1855"/>
      <c r="H37" s="1855"/>
      <c r="I37" s="1856"/>
      <c r="J37" s="1857"/>
      <c r="K37" s="1855"/>
      <c r="L37" s="1855"/>
      <c r="M37" s="1858"/>
      <c r="N37" s="1854"/>
      <c r="O37" s="1855"/>
      <c r="P37" s="1855"/>
      <c r="Q37" s="1856"/>
      <c r="R37" s="1857"/>
      <c r="S37" s="1855"/>
      <c r="T37" s="1855"/>
      <c r="U37" s="1858"/>
      <c r="V37" s="1854"/>
      <c r="W37" s="1855"/>
      <c r="X37" s="1855"/>
      <c r="Y37" s="1856"/>
      <c r="Z37" s="1857"/>
      <c r="AA37" s="1855"/>
      <c r="AB37" s="1855"/>
      <c r="AC37" s="1858"/>
    </row>
    <row r="38" spans="1:29" s="1" customFormat="1" x14ac:dyDescent="0.2">
      <c r="A38" s="1811" t="s">
        <v>1075</v>
      </c>
      <c r="B38" s="1868"/>
      <c r="C38" s="1869"/>
      <c r="D38" s="1869"/>
      <c r="E38" s="1870"/>
      <c r="F38" s="1854"/>
      <c r="G38" s="1855"/>
      <c r="H38" s="1855"/>
      <c r="I38" s="1856"/>
      <c r="J38" s="1857"/>
      <c r="K38" s="1855"/>
      <c r="L38" s="1855"/>
      <c r="M38" s="1858"/>
      <c r="N38" s="1854"/>
      <c r="O38" s="1855"/>
      <c r="P38" s="1855"/>
      <c r="Q38" s="1856"/>
      <c r="R38" s="1857"/>
      <c r="S38" s="1855"/>
      <c r="T38" s="1855"/>
      <c r="U38" s="1858"/>
      <c r="V38" s="1854"/>
      <c r="W38" s="1855"/>
      <c r="X38" s="1855"/>
      <c r="Y38" s="1856"/>
      <c r="Z38" s="1857"/>
      <c r="AA38" s="1855"/>
      <c r="AB38" s="1855"/>
      <c r="AC38" s="1858"/>
    </row>
    <row r="39" spans="1:29" s="1" customFormat="1" x14ac:dyDescent="0.2">
      <c r="A39" s="1512"/>
      <c r="B39" s="1862"/>
      <c r="C39" s="1863"/>
      <c r="D39" s="1863"/>
      <c r="E39" s="1864"/>
      <c r="F39" s="1827"/>
      <c r="G39" s="1828"/>
      <c r="H39" s="1828"/>
      <c r="I39" s="1829"/>
      <c r="J39" s="1830"/>
      <c r="K39" s="1828"/>
      <c r="L39" s="1828"/>
      <c r="M39" s="1831"/>
      <c r="N39" s="1827"/>
      <c r="O39" s="1828"/>
      <c r="P39" s="1828"/>
      <c r="Q39" s="1829"/>
      <c r="R39" s="1830"/>
      <c r="S39" s="1828"/>
      <c r="T39" s="1828"/>
      <c r="U39" s="1831"/>
      <c r="V39" s="1827"/>
      <c r="W39" s="1828"/>
      <c r="X39" s="1828"/>
      <c r="Y39" s="1829"/>
      <c r="Z39" s="1830"/>
      <c r="AA39" s="1828"/>
      <c r="AB39" s="1828"/>
      <c r="AC39" s="1831"/>
    </row>
    <row r="40" spans="1:29" s="1" customFormat="1" x14ac:dyDescent="0.2">
      <c r="A40" s="1509" t="s">
        <v>2165</v>
      </c>
      <c r="B40" s="1832">
        <f t="shared" ref="B40" si="4">F40+J40+N40+R40+V40+Z40</f>
        <v>0</v>
      </c>
      <c r="C40" s="1833">
        <f t="shared" ref="C40:E40" si="5">G40+K40+O40+S40+W40+AA40</f>
        <v>0</v>
      </c>
      <c r="D40" s="1833">
        <f t="shared" si="5"/>
        <v>0</v>
      </c>
      <c r="E40" s="1834">
        <f t="shared" si="5"/>
        <v>0</v>
      </c>
      <c r="F40" s="1813">
        <f>SUM(F41:F45)</f>
        <v>0</v>
      </c>
      <c r="G40" s="1814">
        <f t="shared" ref="G40:AC40" si="6">SUM(G41:G45)</f>
        <v>0</v>
      </c>
      <c r="H40" s="1814">
        <f t="shared" si="6"/>
        <v>0</v>
      </c>
      <c r="I40" s="1815">
        <f t="shared" si="6"/>
        <v>0</v>
      </c>
      <c r="J40" s="1816">
        <f t="shared" si="6"/>
        <v>0</v>
      </c>
      <c r="K40" s="1814">
        <f t="shared" si="6"/>
        <v>0</v>
      </c>
      <c r="L40" s="1814">
        <f t="shared" si="6"/>
        <v>0</v>
      </c>
      <c r="M40" s="1817">
        <f t="shared" si="6"/>
        <v>0</v>
      </c>
      <c r="N40" s="1813">
        <f t="shared" si="6"/>
        <v>0</v>
      </c>
      <c r="O40" s="1814">
        <f t="shared" si="6"/>
        <v>0</v>
      </c>
      <c r="P40" s="1814">
        <f t="shared" si="6"/>
        <v>0</v>
      </c>
      <c r="Q40" s="1815">
        <f t="shared" si="6"/>
        <v>0</v>
      </c>
      <c r="R40" s="1816">
        <f t="shared" si="6"/>
        <v>0</v>
      </c>
      <c r="S40" s="1814">
        <f t="shared" si="6"/>
        <v>0</v>
      </c>
      <c r="T40" s="1814">
        <f t="shared" si="6"/>
        <v>0</v>
      </c>
      <c r="U40" s="1817">
        <f t="shared" si="6"/>
        <v>0</v>
      </c>
      <c r="V40" s="1813">
        <f t="shared" si="6"/>
        <v>0</v>
      </c>
      <c r="W40" s="1814">
        <f t="shared" si="6"/>
        <v>0</v>
      </c>
      <c r="X40" s="1814">
        <f t="shared" si="6"/>
        <v>0</v>
      </c>
      <c r="Y40" s="1815">
        <f t="shared" si="6"/>
        <v>0</v>
      </c>
      <c r="Z40" s="1816">
        <f t="shared" si="6"/>
        <v>0</v>
      </c>
      <c r="AA40" s="1814">
        <f t="shared" si="6"/>
        <v>0</v>
      </c>
      <c r="AB40" s="1814">
        <f t="shared" si="6"/>
        <v>0</v>
      </c>
      <c r="AC40" s="1817">
        <f t="shared" si="6"/>
        <v>0</v>
      </c>
    </row>
    <row r="41" spans="1:29" s="1" customFormat="1" x14ac:dyDescent="0.2">
      <c r="A41" s="1811" t="s">
        <v>1076</v>
      </c>
      <c r="B41" s="1879"/>
      <c r="C41" s="1880"/>
      <c r="D41" s="1880"/>
      <c r="E41" s="1881"/>
      <c r="F41" s="1846"/>
      <c r="G41" s="1847"/>
      <c r="H41" s="1847"/>
      <c r="I41" s="1848"/>
      <c r="J41" s="1849"/>
      <c r="K41" s="1847"/>
      <c r="L41" s="1847"/>
      <c r="M41" s="1850"/>
      <c r="N41" s="1846"/>
      <c r="O41" s="1847"/>
      <c r="P41" s="1847"/>
      <c r="Q41" s="1848"/>
      <c r="R41" s="1849"/>
      <c r="S41" s="1847"/>
      <c r="T41" s="1847"/>
      <c r="U41" s="1850"/>
      <c r="V41" s="1846"/>
      <c r="W41" s="1847"/>
      <c r="X41" s="1847"/>
      <c r="Y41" s="1848"/>
      <c r="Z41" s="1849"/>
      <c r="AA41" s="1847"/>
      <c r="AB41" s="1847"/>
      <c r="AC41" s="1850"/>
    </row>
    <row r="42" spans="1:29" s="1" customFormat="1" x14ac:dyDescent="0.2">
      <c r="A42" s="1811" t="s">
        <v>1077</v>
      </c>
      <c r="B42" s="1868"/>
      <c r="C42" s="1869"/>
      <c r="D42" s="1869"/>
      <c r="E42" s="1870"/>
      <c r="F42" s="1854"/>
      <c r="G42" s="1855"/>
      <c r="H42" s="1855"/>
      <c r="I42" s="1856"/>
      <c r="J42" s="1857"/>
      <c r="K42" s="1855"/>
      <c r="L42" s="1855"/>
      <c r="M42" s="1858"/>
      <c r="N42" s="1854"/>
      <c r="O42" s="1855"/>
      <c r="P42" s="1855"/>
      <c r="Q42" s="1856"/>
      <c r="R42" s="1857"/>
      <c r="S42" s="1855"/>
      <c r="T42" s="1855"/>
      <c r="U42" s="1858"/>
      <c r="V42" s="1854"/>
      <c r="W42" s="1855"/>
      <c r="X42" s="1855"/>
      <c r="Y42" s="1856"/>
      <c r="Z42" s="1857"/>
      <c r="AA42" s="1855"/>
      <c r="AB42" s="1855"/>
      <c r="AC42" s="1858"/>
    </row>
    <row r="43" spans="1:29" s="697" customFormat="1" x14ac:dyDescent="0.2">
      <c r="A43" s="1811" t="s">
        <v>1078</v>
      </c>
      <c r="B43" s="1859"/>
      <c r="C43" s="1860"/>
      <c r="D43" s="1860"/>
      <c r="E43" s="1861"/>
      <c r="F43" s="1854"/>
      <c r="G43" s="1855"/>
      <c r="H43" s="1855"/>
      <c r="I43" s="1856"/>
      <c r="J43" s="1857"/>
      <c r="K43" s="1855"/>
      <c r="L43" s="1855"/>
      <c r="M43" s="1858"/>
      <c r="N43" s="1854"/>
      <c r="O43" s="1855"/>
      <c r="P43" s="1855"/>
      <c r="Q43" s="1856"/>
      <c r="R43" s="1857"/>
      <c r="S43" s="1855"/>
      <c r="T43" s="1855"/>
      <c r="U43" s="1858"/>
      <c r="V43" s="1854"/>
      <c r="W43" s="1855"/>
      <c r="X43" s="1855"/>
      <c r="Y43" s="1856"/>
      <c r="Z43" s="1857"/>
      <c r="AA43" s="1855"/>
      <c r="AB43" s="1855"/>
      <c r="AC43" s="1858"/>
    </row>
    <row r="44" spans="1:29" s="1" customFormat="1" x14ac:dyDescent="0.2">
      <c r="A44" s="1811" t="s">
        <v>1079</v>
      </c>
      <c r="B44" s="1882"/>
      <c r="C44" s="1883"/>
      <c r="D44" s="1883"/>
      <c r="E44" s="1884"/>
      <c r="F44" s="1854"/>
      <c r="G44" s="1855"/>
      <c r="H44" s="1855"/>
      <c r="I44" s="1856"/>
      <c r="J44" s="1857"/>
      <c r="K44" s="1855"/>
      <c r="L44" s="1855"/>
      <c r="M44" s="1858"/>
      <c r="N44" s="1854"/>
      <c r="O44" s="1855"/>
      <c r="P44" s="1855"/>
      <c r="Q44" s="1856"/>
      <c r="R44" s="1857"/>
      <c r="S44" s="1855"/>
      <c r="T44" s="1855"/>
      <c r="U44" s="1858"/>
      <c r="V44" s="1854"/>
      <c r="W44" s="1855"/>
      <c r="X44" s="1855"/>
      <c r="Y44" s="1856"/>
      <c r="Z44" s="1857"/>
      <c r="AA44" s="1855"/>
      <c r="AB44" s="1855"/>
      <c r="AC44" s="1858"/>
    </row>
    <row r="45" spans="1:29" s="1" customFormat="1" x14ac:dyDescent="0.2">
      <c r="A45" s="1811" t="s">
        <v>2316</v>
      </c>
      <c r="B45" s="1882"/>
      <c r="C45" s="1883"/>
      <c r="D45" s="1883"/>
      <c r="E45" s="1884"/>
      <c r="F45" s="1854"/>
      <c r="G45" s="1855"/>
      <c r="H45" s="1855"/>
      <c r="I45" s="1856"/>
      <c r="J45" s="1857"/>
      <c r="K45" s="1855"/>
      <c r="L45" s="1855"/>
      <c r="M45" s="1858"/>
      <c r="N45" s="1854"/>
      <c r="O45" s="1855"/>
      <c r="P45" s="1855"/>
      <c r="Q45" s="1856"/>
      <c r="R45" s="1857"/>
      <c r="S45" s="1855"/>
      <c r="T45" s="1855"/>
      <c r="U45" s="1858"/>
      <c r="V45" s="1854"/>
      <c r="W45" s="1855"/>
      <c r="X45" s="1855"/>
      <c r="Y45" s="1856"/>
      <c r="Z45" s="1857"/>
      <c r="AA45" s="1855"/>
      <c r="AB45" s="1855"/>
      <c r="AC45" s="1858"/>
    </row>
    <row r="46" spans="1:29" s="1" customFormat="1" x14ac:dyDescent="0.2">
      <c r="A46" s="1811"/>
      <c r="B46" s="1876"/>
      <c r="C46" s="1877"/>
      <c r="D46" s="1877"/>
      <c r="E46" s="1878"/>
      <c r="F46" s="1827"/>
      <c r="G46" s="1828"/>
      <c r="H46" s="1828"/>
      <c r="I46" s="1829"/>
      <c r="J46" s="1830"/>
      <c r="K46" s="1828"/>
      <c r="L46" s="1828"/>
      <c r="M46" s="1831"/>
      <c r="N46" s="1827"/>
      <c r="O46" s="1828"/>
      <c r="P46" s="1828"/>
      <c r="Q46" s="1829"/>
      <c r="R46" s="1830"/>
      <c r="S46" s="1828"/>
      <c r="T46" s="1828"/>
      <c r="U46" s="1831"/>
      <c r="V46" s="1827"/>
      <c r="W46" s="1828"/>
      <c r="X46" s="1828"/>
      <c r="Y46" s="1829"/>
      <c r="Z46" s="1830"/>
      <c r="AA46" s="1828"/>
      <c r="AB46" s="1828"/>
      <c r="AC46" s="1831"/>
    </row>
    <row r="47" spans="1:29" s="1" customFormat="1" x14ac:dyDescent="0.2">
      <c r="A47" s="1509" t="s">
        <v>2166</v>
      </c>
      <c r="B47" s="1832">
        <f t="shared" ref="B47" si="7">F47+J47+N47+R47+V47+Z47</f>
        <v>0</v>
      </c>
      <c r="C47" s="1833">
        <f t="shared" ref="C47:E47" si="8">G47+K47+O47+S47+W47+AA47</f>
        <v>0</v>
      </c>
      <c r="D47" s="1833">
        <f t="shared" si="8"/>
        <v>0</v>
      </c>
      <c r="E47" s="1834">
        <f t="shared" si="8"/>
        <v>0</v>
      </c>
      <c r="F47" s="1813">
        <f>SUM(F48:F53)</f>
        <v>0</v>
      </c>
      <c r="G47" s="1814">
        <f t="shared" ref="G47:AC47" si="9">SUM(G48:G53)</f>
        <v>0</v>
      </c>
      <c r="H47" s="1814">
        <f t="shared" si="9"/>
        <v>0</v>
      </c>
      <c r="I47" s="1815">
        <f t="shared" si="9"/>
        <v>0</v>
      </c>
      <c r="J47" s="1816">
        <f t="shared" si="9"/>
        <v>0</v>
      </c>
      <c r="K47" s="1814">
        <f t="shared" si="9"/>
        <v>0</v>
      </c>
      <c r="L47" s="1814">
        <f t="shared" si="9"/>
        <v>0</v>
      </c>
      <c r="M47" s="1817">
        <f t="shared" si="9"/>
        <v>0</v>
      </c>
      <c r="N47" s="1813">
        <f t="shared" si="9"/>
        <v>0</v>
      </c>
      <c r="O47" s="1814">
        <f t="shared" si="9"/>
        <v>0</v>
      </c>
      <c r="P47" s="1814">
        <f t="shared" si="9"/>
        <v>0</v>
      </c>
      <c r="Q47" s="1815">
        <f t="shared" si="9"/>
        <v>0</v>
      </c>
      <c r="R47" s="1816">
        <f t="shared" si="9"/>
        <v>0</v>
      </c>
      <c r="S47" s="1814">
        <f t="shared" si="9"/>
        <v>0</v>
      </c>
      <c r="T47" s="1814">
        <f t="shared" si="9"/>
        <v>0</v>
      </c>
      <c r="U47" s="1817">
        <f t="shared" si="9"/>
        <v>0</v>
      </c>
      <c r="V47" s="1813">
        <f t="shared" si="9"/>
        <v>0</v>
      </c>
      <c r="W47" s="1814">
        <f t="shared" si="9"/>
        <v>0</v>
      </c>
      <c r="X47" s="1814">
        <f t="shared" si="9"/>
        <v>0</v>
      </c>
      <c r="Y47" s="1815">
        <f t="shared" si="9"/>
        <v>0</v>
      </c>
      <c r="Z47" s="1816">
        <f t="shared" si="9"/>
        <v>0</v>
      </c>
      <c r="AA47" s="1814">
        <f t="shared" si="9"/>
        <v>0</v>
      </c>
      <c r="AB47" s="1814">
        <f t="shared" si="9"/>
        <v>0</v>
      </c>
      <c r="AC47" s="1817">
        <f t="shared" si="9"/>
        <v>0</v>
      </c>
    </row>
    <row r="48" spans="1:29" s="1" customFormat="1" x14ac:dyDescent="0.2">
      <c r="A48" s="1811" t="s">
        <v>1080</v>
      </c>
      <c r="B48" s="1879"/>
      <c r="C48" s="1880"/>
      <c r="D48" s="1880"/>
      <c r="E48" s="1881"/>
      <c r="F48" s="1846"/>
      <c r="G48" s="1847"/>
      <c r="H48" s="1847"/>
      <c r="I48" s="1848"/>
      <c r="J48" s="1849"/>
      <c r="K48" s="1847"/>
      <c r="L48" s="1847"/>
      <c r="M48" s="1850"/>
      <c r="N48" s="1846"/>
      <c r="O48" s="1847"/>
      <c r="P48" s="1847"/>
      <c r="Q48" s="1848"/>
      <c r="R48" s="1849"/>
      <c r="S48" s="1847"/>
      <c r="T48" s="1847"/>
      <c r="U48" s="1850"/>
      <c r="V48" s="1846"/>
      <c r="W48" s="1847"/>
      <c r="X48" s="1847"/>
      <c r="Y48" s="1848"/>
      <c r="Z48" s="1849"/>
      <c r="AA48" s="1847"/>
      <c r="AB48" s="1847"/>
      <c r="AC48" s="1850"/>
    </row>
    <row r="49" spans="1:29" s="1" customFormat="1" x14ac:dyDescent="0.2">
      <c r="A49" s="1811" t="s">
        <v>1081</v>
      </c>
      <c r="B49" s="1868"/>
      <c r="C49" s="1869"/>
      <c r="D49" s="1869"/>
      <c r="E49" s="1870"/>
      <c r="F49" s="1854"/>
      <c r="G49" s="1855"/>
      <c r="H49" s="1855"/>
      <c r="I49" s="1856"/>
      <c r="J49" s="1857"/>
      <c r="K49" s="1855"/>
      <c r="L49" s="1855"/>
      <c r="M49" s="1858"/>
      <c r="N49" s="1854"/>
      <c r="O49" s="1855"/>
      <c r="P49" s="1855"/>
      <c r="Q49" s="1856"/>
      <c r="R49" s="1857"/>
      <c r="S49" s="1855"/>
      <c r="T49" s="1855"/>
      <c r="U49" s="1858"/>
      <c r="V49" s="1854"/>
      <c r="W49" s="1855"/>
      <c r="X49" s="1855"/>
      <c r="Y49" s="1856"/>
      <c r="Z49" s="1857"/>
      <c r="AA49" s="1855"/>
      <c r="AB49" s="1855"/>
      <c r="AC49" s="1858"/>
    </row>
    <row r="50" spans="1:29" s="1" customFormat="1" x14ac:dyDescent="0.2">
      <c r="A50" s="1811" t="s">
        <v>1082</v>
      </c>
      <c r="B50" s="1868"/>
      <c r="C50" s="1869"/>
      <c r="D50" s="1869"/>
      <c r="E50" s="1870"/>
      <c r="F50" s="1854"/>
      <c r="G50" s="1855"/>
      <c r="H50" s="1855"/>
      <c r="I50" s="1856"/>
      <c r="J50" s="1857"/>
      <c r="K50" s="1855"/>
      <c r="L50" s="1855"/>
      <c r="M50" s="1858"/>
      <c r="N50" s="1854"/>
      <c r="O50" s="1855"/>
      <c r="P50" s="1855"/>
      <c r="Q50" s="1856"/>
      <c r="R50" s="1857"/>
      <c r="S50" s="1855"/>
      <c r="T50" s="1855"/>
      <c r="U50" s="1858"/>
      <c r="V50" s="1854"/>
      <c r="W50" s="1855"/>
      <c r="X50" s="1855"/>
      <c r="Y50" s="1856"/>
      <c r="Z50" s="1857"/>
      <c r="AA50" s="1855"/>
      <c r="AB50" s="1855"/>
      <c r="AC50" s="1858"/>
    </row>
    <row r="51" spans="1:29" s="1" customFormat="1" x14ac:dyDescent="0.2">
      <c r="A51" s="1811" t="s">
        <v>1083</v>
      </c>
      <c r="B51" s="1868"/>
      <c r="C51" s="1869"/>
      <c r="D51" s="1869"/>
      <c r="E51" s="1870"/>
      <c r="F51" s="1854"/>
      <c r="G51" s="1855"/>
      <c r="H51" s="1855"/>
      <c r="I51" s="1856"/>
      <c r="J51" s="1857"/>
      <c r="K51" s="1855"/>
      <c r="L51" s="1855"/>
      <c r="M51" s="1858"/>
      <c r="N51" s="1854"/>
      <c r="O51" s="1855"/>
      <c r="P51" s="1855"/>
      <c r="Q51" s="1856"/>
      <c r="R51" s="1857"/>
      <c r="S51" s="1855"/>
      <c r="T51" s="1855"/>
      <c r="U51" s="1858"/>
      <c r="V51" s="1854"/>
      <c r="W51" s="1855"/>
      <c r="X51" s="1855"/>
      <c r="Y51" s="1856"/>
      <c r="Z51" s="1857"/>
      <c r="AA51" s="1855"/>
      <c r="AB51" s="1855"/>
      <c r="AC51" s="1858"/>
    </row>
    <row r="52" spans="1:29" s="1" customFormat="1" x14ac:dyDescent="0.2">
      <c r="A52" s="1811" t="s">
        <v>1084</v>
      </c>
      <c r="B52" s="1868"/>
      <c r="C52" s="1869"/>
      <c r="D52" s="1869"/>
      <c r="E52" s="1870"/>
      <c r="F52" s="1854"/>
      <c r="G52" s="1855"/>
      <c r="H52" s="1855"/>
      <c r="I52" s="1856"/>
      <c r="J52" s="1857"/>
      <c r="K52" s="1855"/>
      <c r="L52" s="1855"/>
      <c r="M52" s="1858"/>
      <c r="N52" s="1854"/>
      <c r="O52" s="1855"/>
      <c r="P52" s="1855"/>
      <c r="Q52" s="1856"/>
      <c r="R52" s="1857"/>
      <c r="S52" s="1855"/>
      <c r="T52" s="1855"/>
      <c r="U52" s="1858"/>
      <c r="V52" s="1854"/>
      <c r="W52" s="1855"/>
      <c r="X52" s="1855"/>
      <c r="Y52" s="1856"/>
      <c r="Z52" s="1857"/>
      <c r="AA52" s="1855"/>
      <c r="AB52" s="1855"/>
      <c r="AC52" s="1858"/>
    </row>
    <row r="53" spans="1:29" s="1" customFormat="1" x14ac:dyDescent="0.2">
      <c r="A53" s="1811" t="s">
        <v>2317</v>
      </c>
      <c r="B53" s="1868"/>
      <c r="C53" s="1869"/>
      <c r="D53" s="1869"/>
      <c r="E53" s="1870"/>
      <c r="F53" s="1854"/>
      <c r="G53" s="1855"/>
      <c r="H53" s="1855"/>
      <c r="I53" s="1856"/>
      <c r="J53" s="1857"/>
      <c r="K53" s="1855"/>
      <c r="L53" s="1855"/>
      <c r="M53" s="1858"/>
      <c r="N53" s="1854"/>
      <c r="O53" s="1855"/>
      <c r="P53" s="1855"/>
      <c r="Q53" s="1856"/>
      <c r="R53" s="1857"/>
      <c r="S53" s="1855"/>
      <c r="T53" s="1855"/>
      <c r="U53" s="1858"/>
      <c r="V53" s="1854"/>
      <c r="W53" s="1855"/>
      <c r="X53" s="1855"/>
      <c r="Y53" s="1856"/>
      <c r="Z53" s="1857"/>
      <c r="AA53" s="1855"/>
      <c r="AB53" s="1855"/>
      <c r="AC53" s="1858"/>
    </row>
    <row r="54" spans="1:29" s="1" customFormat="1" x14ac:dyDescent="0.2">
      <c r="A54" s="1512"/>
      <c r="B54" s="1862"/>
      <c r="C54" s="1863"/>
      <c r="D54" s="1863"/>
      <c r="E54" s="1864"/>
      <c r="F54" s="1827"/>
      <c r="G54" s="1828"/>
      <c r="H54" s="1828"/>
      <c r="I54" s="1829"/>
      <c r="J54" s="1830"/>
      <c r="K54" s="1828"/>
      <c r="L54" s="1828"/>
      <c r="M54" s="1831"/>
      <c r="N54" s="1827"/>
      <c r="O54" s="1828"/>
      <c r="P54" s="1828"/>
      <c r="Q54" s="1829"/>
      <c r="R54" s="1830"/>
      <c r="S54" s="1828"/>
      <c r="T54" s="1828"/>
      <c r="U54" s="1831"/>
      <c r="V54" s="1827"/>
      <c r="W54" s="1828"/>
      <c r="X54" s="1828"/>
      <c r="Y54" s="1829"/>
      <c r="Z54" s="1830"/>
      <c r="AA54" s="1828"/>
      <c r="AB54" s="1828"/>
      <c r="AC54" s="1831"/>
    </row>
    <row r="55" spans="1:29" s="1" customFormat="1" x14ac:dyDescent="0.2">
      <c r="A55" s="1509" t="s">
        <v>2167</v>
      </c>
      <c r="B55" s="1832">
        <f>F55+J55+N55+R55+V55+Z55</f>
        <v>0</v>
      </c>
      <c r="C55" s="1833">
        <f t="shared" ref="C55:E55" si="10">G55+K55+O55+S55+W55+AA55</f>
        <v>0</v>
      </c>
      <c r="D55" s="1833">
        <f t="shared" si="10"/>
        <v>0</v>
      </c>
      <c r="E55" s="1834">
        <f t="shared" si="10"/>
        <v>0</v>
      </c>
      <c r="F55" s="1813">
        <f>SUM(F56:F64)</f>
        <v>0</v>
      </c>
      <c r="G55" s="1814">
        <f t="shared" ref="G55:AC55" si="11">SUM(G56:G64)</f>
        <v>0</v>
      </c>
      <c r="H55" s="1814">
        <f t="shared" si="11"/>
        <v>0</v>
      </c>
      <c r="I55" s="1815">
        <f t="shared" si="11"/>
        <v>0</v>
      </c>
      <c r="J55" s="1816">
        <f t="shared" si="11"/>
        <v>0</v>
      </c>
      <c r="K55" s="1814">
        <f t="shared" si="11"/>
        <v>0</v>
      </c>
      <c r="L55" s="1814">
        <f t="shared" si="11"/>
        <v>0</v>
      </c>
      <c r="M55" s="1817">
        <f t="shared" si="11"/>
        <v>0</v>
      </c>
      <c r="N55" s="1813">
        <f t="shared" si="11"/>
        <v>0</v>
      </c>
      <c r="O55" s="1814">
        <f t="shared" si="11"/>
        <v>0</v>
      </c>
      <c r="P55" s="1814">
        <f t="shared" si="11"/>
        <v>0</v>
      </c>
      <c r="Q55" s="1815">
        <f t="shared" si="11"/>
        <v>0</v>
      </c>
      <c r="R55" s="1816">
        <f t="shared" si="11"/>
        <v>0</v>
      </c>
      <c r="S55" s="1814">
        <f t="shared" si="11"/>
        <v>0</v>
      </c>
      <c r="T55" s="1814">
        <f t="shared" si="11"/>
        <v>0</v>
      </c>
      <c r="U55" s="1817">
        <f t="shared" si="11"/>
        <v>0</v>
      </c>
      <c r="V55" s="1813">
        <f t="shared" si="11"/>
        <v>0</v>
      </c>
      <c r="W55" s="1814">
        <f t="shared" si="11"/>
        <v>0</v>
      </c>
      <c r="X55" s="1814">
        <f t="shared" si="11"/>
        <v>0</v>
      </c>
      <c r="Y55" s="1815">
        <f t="shared" si="11"/>
        <v>0</v>
      </c>
      <c r="Z55" s="1816">
        <f t="shared" si="11"/>
        <v>0</v>
      </c>
      <c r="AA55" s="1814">
        <f t="shared" si="11"/>
        <v>0</v>
      </c>
      <c r="AB55" s="1814">
        <f t="shared" si="11"/>
        <v>0</v>
      </c>
      <c r="AC55" s="1817">
        <f t="shared" si="11"/>
        <v>0</v>
      </c>
    </row>
    <row r="56" spans="1:29" s="1" customFormat="1" x14ac:dyDescent="0.2">
      <c r="A56" s="1811" t="s">
        <v>1085</v>
      </c>
      <c r="B56" s="1879"/>
      <c r="C56" s="1880"/>
      <c r="D56" s="1880"/>
      <c r="E56" s="1881"/>
      <c r="F56" s="1846"/>
      <c r="G56" s="1847"/>
      <c r="H56" s="1847"/>
      <c r="I56" s="1848"/>
      <c r="J56" s="1849"/>
      <c r="K56" s="1847"/>
      <c r="L56" s="1847"/>
      <c r="M56" s="1850"/>
      <c r="N56" s="1846"/>
      <c r="O56" s="1847"/>
      <c r="P56" s="1847"/>
      <c r="Q56" s="1848"/>
      <c r="R56" s="1849"/>
      <c r="S56" s="1847"/>
      <c r="T56" s="1847"/>
      <c r="U56" s="1850"/>
      <c r="V56" s="1846"/>
      <c r="W56" s="1847"/>
      <c r="X56" s="1847"/>
      <c r="Y56" s="1848"/>
      <c r="Z56" s="1849"/>
      <c r="AA56" s="1847"/>
      <c r="AB56" s="1847"/>
      <c r="AC56" s="1850"/>
    </row>
    <row r="57" spans="1:29" s="1" customFormat="1" x14ac:dyDescent="0.2">
      <c r="A57" s="1811" t="s">
        <v>1086</v>
      </c>
      <c r="B57" s="1868"/>
      <c r="C57" s="1869"/>
      <c r="D57" s="1869"/>
      <c r="E57" s="1870"/>
      <c r="F57" s="1854"/>
      <c r="G57" s="1855"/>
      <c r="H57" s="1855"/>
      <c r="I57" s="1856"/>
      <c r="J57" s="1857"/>
      <c r="K57" s="1855"/>
      <c r="L57" s="1855"/>
      <c r="M57" s="1858"/>
      <c r="N57" s="1854"/>
      <c r="O57" s="1855"/>
      <c r="P57" s="1855"/>
      <c r="Q57" s="1856"/>
      <c r="R57" s="1857"/>
      <c r="S57" s="1855"/>
      <c r="T57" s="1855"/>
      <c r="U57" s="1858"/>
      <c r="V57" s="1854"/>
      <c r="W57" s="1855"/>
      <c r="X57" s="1855"/>
      <c r="Y57" s="1856"/>
      <c r="Z57" s="1857"/>
      <c r="AA57" s="1855"/>
      <c r="AB57" s="1855"/>
      <c r="AC57" s="1858"/>
    </row>
    <row r="58" spans="1:29" s="1" customFormat="1" x14ac:dyDescent="0.2">
      <c r="A58" s="1811" t="s">
        <v>1087</v>
      </c>
      <c r="B58" s="1868"/>
      <c r="C58" s="1869"/>
      <c r="D58" s="1869"/>
      <c r="E58" s="1870"/>
      <c r="F58" s="1854"/>
      <c r="G58" s="1855"/>
      <c r="H58" s="1855"/>
      <c r="I58" s="1856"/>
      <c r="J58" s="1857"/>
      <c r="K58" s="1855"/>
      <c r="L58" s="1855"/>
      <c r="M58" s="1858"/>
      <c r="N58" s="1854"/>
      <c r="O58" s="1855"/>
      <c r="P58" s="1855"/>
      <c r="Q58" s="1856"/>
      <c r="R58" s="1857"/>
      <c r="S58" s="1855"/>
      <c r="T58" s="1855"/>
      <c r="U58" s="1858"/>
      <c r="V58" s="1854"/>
      <c r="W58" s="1855"/>
      <c r="X58" s="1855"/>
      <c r="Y58" s="1856"/>
      <c r="Z58" s="1857"/>
      <c r="AA58" s="1855"/>
      <c r="AB58" s="1855"/>
      <c r="AC58" s="1858"/>
    </row>
    <row r="59" spans="1:29" s="1" customFormat="1" x14ac:dyDescent="0.2">
      <c r="A59" s="1811" t="s">
        <v>1088</v>
      </c>
      <c r="B59" s="1868"/>
      <c r="C59" s="1869"/>
      <c r="D59" s="1869"/>
      <c r="E59" s="1870"/>
      <c r="F59" s="1854"/>
      <c r="G59" s="1855"/>
      <c r="H59" s="1855"/>
      <c r="I59" s="1856"/>
      <c r="J59" s="1857"/>
      <c r="K59" s="1855"/>
      <c r="L59" s="1855"/>
      <c r="M59" s="1858"/>
      <c r="N59" s="1854"/>
      <c r="O59" s="1855"/>
      <c r="P59" s="1855"/>
      <c r="Q59" s="1856"/>
      <c r="R59" s="1857"/>
      <c r="S59" s="1855"/>
      <c r="T59" s="1855"/>
      <c r="U59" s="1858"/>
      <c r="V59" s="1854"/>
      <c r="W59" s="1855"/>
      <c r="X59" s="1855"/>
      <c r="Y59" s="1856"/>
      <c r="Z59" s="1857"/>
      <c r="AA59" s="1855"/>
      <c r="AB59" s="1855"/>
      <c r="AC59" s="1858"/>
    </row>
    <row r="60" spans="1:29" s="1" customFormat="1" x14ac:dyDescent="0.2">
      <c r="A60" s="1811" t="s">
        <v>1089</v>
      </c>
      <c r="B60" s="1868"/>
      <c r="C60" s="1869"/>
      <c r="D60" s="1869"/>
      <c r="E60" s="1870"/>
      <c r="F60" s="1854"/>
      <c r="G60" s="1855"/>
      <c r="H60" s="1855"/>
      <c r="I60" s="1856"/>
      <c r="J60" s="1857"/>
      <c r="K60" s="1855"/>
      <c r="L60" s="1855"/>
      <c r="M60" s="1858"/>
      <c r="N60" s="1854"/>
      <c r="O60" s="1855"/>
      <c r="P60" s="1855"/>
      <c r="Q60" s="1856"/>
      <c r="R60" s="1857"/>
      <c r="S60" s="1855"/>
      <c r="T60" s="1855"/>
      <c r="U60" s="1858"/>
      <c r="V60" s="1854"/>
      <c r="W60" s="1855"/>
      <c r="X60" s="1855"/>
      <c r="Y60" s="1856"/>
      <c r="Z60" s="1857"/>
      <c r="AA60" s="1855"/>
      <c r="AB60" s="1855"/>
      <c r="AC60" s="1858"/>
    </row>
    <row r="61" spans="1:29" s="1" customFormat="1" x14ac:dyDescent="0.2">
      <c r="A61" s="1811" t="s">
        <v>1090</v>
      </c>
      <c r="B61" s="1868"/>
      <c r="C61" s="1869"/>
      <c r="D61" s="1869"/>
      <c r="E61" s="1870"/>
      <c r="F61" s="1854"/>
      <c r="G61" s="1855"/>
      <c r="H61" s="1855"/>
      <c r="I61" s="1856"/>
      <c r="J61" s="1857"/>
      <c r="K61" s="1855"/>
      <c r="L61" s="1855"/>
      <c r="M61" s="1858"/>
      <c r="N61" s="1854"/>
      <c r="O61" s="1855"/>
      <c r="P61" s="1855"/>
      <c r="Q61" s="1856"/>
      <c r="R61" s="1857"/>
      <c r="S61" s="1855"/>
      <c r="T61" s="1855"/>
      <c r="U61" s="1858"/>
      <c r="V61" s="1854"/>
      <c r="W61" s="1855"/>
      <c r="X61" s="1855"/>
      <c r="Y61" s="1856"/>
      <c r="Z61" s="1857"/>
      <c r="AA61" s="1855"/>
      <c r="AB61" s="1855"/>
      <c r="AC61" s="1858"/>
    </row>
    <row r="62" spans="1:29" s="1" customFormat="1" x14ac:dyDescent="0.2">
      <c r="A62" s="1811" t="s">
        <v>1091</v>
      </c>
      <c r="B62" s="1868"/>
      <c r="C62" s="1869"/>
      <c r="D62" s="1869"/>
      <c r="E62" s="1870"/>
      <c r="F62" s="1854"/>
      <c r="G62" s="1855"/>
      <c r="H62" s="1855"/>
      <c r="I62" s="1856"/>
      <c r="J62" s="1857"/>
      <c r="K62" s="1855"/>
      <c r="L62" s="1855"/>
      <c r="M62" s="1858"/>
      <c r="N62" s="1854"/>
      <c r="O62" s="1855"/>
      <c r="P62" s="1855"/>
      <c r="Q62" s="1856"/>
      <c r="R62" s="1857"/>
      <c r="S62" s="1855"/>
      <c r="T62" s="1855"/>
      <c r="U62" s="1858"/>
      <c r="V62" s="1854"/>
      <c r="W62" s="1855"/>
      <c r="X62" s="1855"/>
      <c r="Y62" s="1856"/>
      <c r="Z62" s="1857"/>
      <c r="AA62" s="1855"/>
      <c r="AB62" s="1855"/>
      <c r="AC62" s="1858"/>
    </row>
    <row r="63" spans="1:29" s="1" customFormat="1" x14ac:dyDescent="0.2">
      <c r="A63" s="1811" t="s">
        <v>1092</v>
      </c>
      <c r="B63" s="1868"/>
      <c r="C63" s="1869"/>
      <c r="D63" s="1869"/>
      <c r="E63" s="1870"/>
      <c r="F63" s="1854"/>
      <c r="G63" s="1855"/>
      <c r="H63" s="1855"/>
      <c r="I63" s="1856"/>
      <c r="J63" s="1857"/>
      <c r="K63" s="1855"/>
      <c r="L63" s="1855"/>
      <c r="M63" s="1858"/>
      <c r="N63" s="1854"/>
      <c r="O63" s="1855"/>
      <c r="P63" s="1855"/>
      <c r="Q63" s="1856"/>
      <c r="R63" s="1857"/>
      <c r="S63" s="1855"/>
      <c r="T63" s="1855"/>
      <c r="U63" s="1858"/>
      <c r="V63" s="1854"/>
      <c r="W63" s="1855"/>
      <c r="X63" s="1855"/>
      <c r="Y63" s="1856"/>
      <c r="Z63" s="1857"/>
      <c r="AA63" s="1855"/>
      <c r="AB63" s="1855"/>
      <c r="AC63" s="1858"/>
    </row>
    <row r="64" spans="1:29" s="1" customFormat="1" x14ac:dyDescent="0.2">
      <c r="A64" s="1811" t="s">
        <v>1093</v>
      </c>
      <c r="B64" s="1868"/>
      <c r="C64" s="1869"/>
      <c r="D64" s="1869"/>
      <c r="E64" s="1870"/>
      <c r="F64" s="1854"/>
      <c r="G64" s="1855"/>
      <c r="H64" s="1855"/>
      <c r="I64" s="1856"/>
      <c r="J64" s="1857"/>
      <c r="K64" s="1855"/>
      <c r="L64" s="1855"/>
      <c r="M64" s="1858"/>
      <c r="N64" s="1854"/>
      <c r="O64" s="1855"/>
      <c r="P64" s="1855"/>
      <c r="Q64" s="1856"/>
      <c r="R64" s="1857"/>
      <c r="S64" s="1855"/>
      <c r="T64" s="1855"/>
      <c r="U64" s="1858"/>
      <c r="V64" s="1854"/>
      <c r="W64" s="1855"/>
      <c r="X64" s="1855"/>
      <c r="Y64" s="1856"/>
      <c r="Z64" s="1857"/>
      <c r="AA64" s="1855"/>
      <c r="AB64" s="1855"/>
      <c r="AC64" s="1858"/>
    </row>
    <row r="65" spans="1:29" s="1" customFormat="1" x14ac:dyDescent="0.2">
      <c r="A65" s="1512"/>
      <c r="B65" s="1862"/>
      <c r="C65" s="1863"/>
      <c r="D65" s="1863"/>
      <c r="E65" s="1864"/>
      <c r="F65" s="1827"/>
      <c r="G65" s="1828"/>
      <c r="H65" s="1828"/>
      <c r="I65" s="1829"/>
      <c r="J65" s="1830"/>
      <c r="K65" s="1828"/>
      <c r="L65" s="1828"/>
      <c r="M65" s="1831"/>
      <c r="N65" s="1827"/>
      <c r="O65" s="1828"/>
      <c r="P65" s="1828"/>
      <c r="Q65" s="1829"/>
      <c r="R65" s="1830"/>
      <c r="S65" s="1828"/>
      <c r="T65" s="1828"/>
      <c r="U65" s="1831"/>
      <c r="V65" s="1827"/>
      <c r="W65" s="1828"/>
      <c r="X65" s="1828"/>
      <c r="Y65" s="1829"/>
      <c r="Z65" s="1830"/>
      <c r="AA65" s="1828"/>
      <c r="AB65" s="1828"/>
      <c r="AC65" s="1831"/>
    </row>
    <row r="66" spans="1:29" s="1" customFormat="1" x14ac:dyDescent="0.2">
      <c r="A66" s="1509" t="s">
        <v>2168</v>
      </c>
      <c r="B66" s="1832">
        <f>F66+J66+N66+R66+V66+Z66</f>
        <v>0</v>
      </c>
      <c r="C66" s="1833">
        <f t="shared" ref="C66:E66" si="12">G66+K66+O66+S66+W66+AA66</f>
        <v>0</v>
      </c>
      <c r="D66" s="1833">
        <f t="shared" si="12"/>
        <v>0</v>
      </c>
      <c r="E66" s="1834">
        <f t="shared" si="12"/>
        <v>0</v>
      </c>
      <c r="F66" s="1813">
        <f>SUM(F67:F72)</f>
        <v>0</v>
      </c>
      <c r="G66" s="1814">
        <f t="shared" ref="G66:AC66" si="13">SUM(G67:G72)</f>
        <v>0</v>
      </c>
      <c r="H66" s="1814">
        <f t="shared" si="13"/>
        <v>0</v>
      </c>
      <c r="I66" s="1815">
        <f t="shared" si="13"/>
        <v>0</v>
      </c>
      <c r="J66" s="1816">
        <f t="shared" si="13"/>
        <v>0</v>
      </c>
      <c r="K66" s="1814">
        <f t="shared" si="13"/>
        <v>0</v>
      </c>
      <c r="L66" s="1814">
        <f t="shared" si="13"/>
        <v>0</v>
      </c>
      <c r="M66" s="1817">
        <f t="shared" si="13"/>
        <v>0</v>
      </c>
      <c r="N66" s="1813">
        <f t="shared" si="13"/>
        <v>0</v>
      </c>
      <c r="O66" s="1814">
        <f t="shared" si="13"/>
        <v>0</v>
      </c>
      <c r="P66" s="1814">
        <f t="shared" si="13"/>
        <v>0</v>
      </c>
      <c r="Q66" s="1815">
        <f t="shared" si="13"/>
        <v>0</v>
      </c>
      <c r="R66" s="1816">
        <f t="shared" si="13"/>
        <v>0</v>
      </c>
      <c r="S66" s="1814">
        <f t="shared" si="13"/>
        <v>0</v>
      </c>
      <c r="T66" s="1814">
        <f t="shared" si="13"/>
        <v>0</v>
      </c>
      <c r="U66" s="1817">
        <f t="shared" si="13"/>
        <v>0</v>
      </c>
      <c r="V66" s="1813">
        <f t="shared" si="13"/>
        <v>0</v>
      </c>
      <c r="W66" s="1814">
        <f t="shared" si="13"/>
        <v>0</v>
      </c>
      <c r="X66" s="1814">
        <f t="shared" si="13"/>
        <v>0</v>
      </c>
      <c r="Y66" s="1815">
        <f t="shared" si="13"/>
        <v>0</v>
      </c>
      <c r="Z66" s="1816">
        <f t="shared" si="13"/>
        <v>0</v>
      </c>
      <c r="AA66" s="1814">
        <f t="shared" si="13"/>
        <v>0</v>
      </c>
      <c r="AB66" s="1814">
        <f t="shared" si="13"/>
        <v>0</v>
      </c>
      <c r="AC66" s="1817">
        <f t="shared" si="13"/>
        <v>0</v>
      </c>
    </row>
    <row r="67" spans="1:29" s="1" customFormat="1" x14ac:dyDescent="0.2">
      <c r="A67" s="1811" t="s">
        <v>1095</v>
      </c>
      <c r="B67" s="1879"/>
      <c r="C67" s="1880"/>
      <c r="D67" s="1880"/>
      <c r="E67" s="1881"/>
      <c r="F67" s="1846"/>
      <c r="G67" s="1847"/>
      <c r="H67" s="1847"/>
      <c r="I67" s="1848"/>
      <c r="J67" s="1849"/>
      <c r="K67" s="1847"/>
      <c r="L67" s="1847"/>
      <c r="M67" s="1850"/>
      <c r="N67" s="1846"/>
      <c r="O67" s="1847"/>
      <c r="P67" s="1847"/>
      <c r="Q67" s="1848"/>
      <c r="R67" s="1849"/>
      <c r="S67" s="1847"/>
      <c r="T67" s="1847"/>
      <c r="U67" s="1850"/>
      <c r="V67" s="1846"/>
      <c r="W67" s="1847"/>
      <c r="X67" s="1847"/>
      <c r="Y67" s="1848"/>
      <c r="Z67" s="1849"/>
      <c r="AA67" s="1847"/>
      <c r="AB67" s="1847"/>
      <c r="AC67" s="1850"/>
    </row>
    <row r="68" spans="1:29" s="1" customFormat="1" x14ac:dyDescent="0.2">
      <c r="A68" s="1811" t="s">
        <v>1096</v>
      </c>
      <c r="B68" s="1868"/>
      <c r="C68" s="1869"/>
      <c r="D68" s="1869"/>
      <c r="E68" s="1870"/>
      <c r="F68" s="1854"/>
      <c r="G68" s="1855"/>
      <c r="H68" s="1855"/>
      <c r="I68" s="1856"/>
      <c r="J68" s="1857"/>
      <c r="K68" s="1855"/>
      <c r="L68" s="1855"/>
      <c r="M68" s="1858"/>
      <c r="N68" s="1854"/>
      <c r="O68" s="1855"/>
      <c r="P68" s="1855"/>
      <c r="Q68" s="1856"/>
      <c r="R68" s="1857"/>
      <c r="S68" s="1855"/>
      <c r="T68" s="1855"/>
      <c r="U68" s="1858"/>
      <c r="V68" s="1854"/>
      <c r="W68" s="1855"/>
      <c r="X68" s="1855"/>
      <c r="Y68" s="1856"/>
      <c r="Z68" s="1857"/>
      <c r="AA68" s="1855"/>
      <c r="AB68" s="1855"/>
      <c r="AC68" s="1858"/>
    </row>
    <row r="69" spans="1:29" s="1" customFormat="1" x14ac:dyDescent="0.2">
      <c r="A69" s="1811" t="s">
        <v>1097</v>
      </c>
      <c r="B69" s="1868"/>
      <c r="C69" s="1869"/>
      <c r="D69" s="1869"/>
      <c r="E69" s="1870"/>
      <c r="F69" s="1854"/>
      <c r="G69" s="1855"/>
      <c r="H69" s="1855"/>
      <c r="I69" s="1856"/>
      <c r="J69" s="1857"/>
      <c r="K69" s="1855"/>
      <c r="L69" s="1855"/>
      <c r="M69" s="1858"/>
      <c r="N69" s="1854"/>
      <c r="O69" s="1855"/>
      <c r="P69" s="1855"/>
      <c r="Q69" s="1856"/>
      <c r="R69" s="1857"/>
      <c r="S69" s="1855"/>
      <c r="T69" s="1855"/>
      <c r="U69" s="1858"/>
      <c r="V69" s="1854"/>
      <c r="W69" s="1855"/>
      <c r="X69" s="1855"/>
      <c r="Y69" s="1856"/>
      <c r="Z69" s="1857"/>
      <c r="AA69" s="1855"/>
      <c r="AB69" s="1855"/>
      <c r="AC69" s="1858"/>
    </row>
    <row r="70" spans="1:29" s="1" customFormat="1" x14ac:dyDescent="0.2">
      <c r="A70" s="1811" t="s">
        <v>1098</v>
      </c>
      <c r="B70" s="1868"/>
      <c r="C70" s="1869"/>
      <c r="D70" s="1869"/>
      <c r="E70" s="1870"/>
      <c r="F70" s="1854"/>
      <c r="G70" s="1855"/>
      <c r="H70" s="1855"/>
      <c r="I70" s="1856"/>
      <c r="J70" s="1857"/>
      <c r="K70" s="1855"/>
      <c r="L70" s="1855"/>
      <c r="M70" s="1858"/>
      <c r="N70" s="1854"/>
      <c r="O70" s="1855"/>
      <c r="P70" s="1855"/>
      <c r="Q70" s="1856"/>
      <c r="R70" s="1857"/>
      <c r="S70" s="1855"/>
      <c r="T70" s="1855"/>
      <c r="U70" s="1858"/>
      <c r="V70" s="1854"/>
      <c r="W70" s="1855"/>
      <c r="X70" s="1855"/>
      <c r="Y70" s="1856"/>
      <c r="Z70" s="1857"/>
      <c r="AA70" s="1855"/>
      <c r="AB70" s="1855"/>
      <c r="AC70" s="1858"/>
    </row>
    <row r="71" spans="1:29" s="1" customFormat="1" x14ac:dyDescent="0.2">
      <c r="A71" s="1811" t="s">
        <v>1099</v>
      </c>
      <c r="B71" s="1868"/>
      <c r="C71" s="1869"/>
      <c r="D71" s="1869"/>
      <c r="E71" s="1870"/>
      <c r="F71" s="1854"/>
      <c r="G71" s="1855"/>
      <c r="H71" s="1855"/>
      <c r="I71" s="1856"/>
      <c r="J71" s="1857"/>
      <c r="K71" s="1855"/>
      <c r="L71" s="1855"/>
      <c r="M71" s="1858"/>
      <c r="N71" s="1854"/>
      <c r="O71" s="1855"/>
      <c r="P71" s="1855"/>
      <c r="Q71" s="1856"/>
      <c r="R71" s="1857"/>
      <c r="S71" s="1855"/>
      <c r="T71" s="1855"/>
      <c r="U71" s="1858"/>
      <c r="V71" s="1854"/>
      <c r="W71" s="1855"/>
      <c r="X71" s="1855"/>
      <c r="Y71" s="1856"/>
      <c r="Z71" s="1857"/>
      <c r="AA71" s="1855"/>
      <c r="AB71" s="1855"/>
      <c r="AC71" s="1858"/>
    </row>
    <row r="72" spans="1:29" s="1" customFormat="1" x14ac:dyDescent="0.2">
      <c r="A72" s="1811" t="s">
        <v>1100</v>
      </c>
      <c r="B72" s="1868"/>
      <c r="C72" s="1869"/>
      <c r="D72" s="1869"/>
      <c r="E72" s="1870"/>
      <c r="F72" s="1854"/>
      <c r="G72" s="1855"/>
      <c r="H72" s="1855"/>
      <c r="I72" s="1856"/>
      <c r="J72" s="1857"/>
      <c r="K72" s="1855"/>
      <c r="L72" s="1855"/>
      <c r="M72" s="1858"/>
      <c r="N72" s="1854"/>
      <c r="O72" s="1855"/>
      <c r="P72" s="1855"/>
      <c r="Q72" s="1856"/>
      <c r="R72" s="1857"/>
      <c r="S72" s="1855"/>
      <c r="T72" s="1855"/>
      <c r="U72" s="1858"/>
      <c r="V72" s="1854"/>
      <c r="W72" s="1855"/>
      <c r="X72" s="1855"/>
      <c r="Y72" s="1856"/>
      <c r="Z72" s="1857"/>
      <c r="AA72" s="1855"/>
      <c r="AB72" s="1855"/>
      <c r="AC72" s="1858"/>
    </row>
    <row r="73" spans="1:29" s="1" customFormat="1" x14ac:dyDescent="0.2">
      <c r="A73" s="1512"/>
      <c r="B73" s="1862"/>
      <c r="C73" s="1863"/>
      <c r="D73" s="1863"/>
      <c r="E73" s="1864"/>
      <c r="F73" s="1827"/>
      <c r="G73" s="1828"/>
      <c r="H73" s="1828"/>
      <c r="I73" s="1829"/>
      <c r="J73" s="1830"/>
      <c r="K73" s="1828"/>
      <c r="L73" s="1828"/>
      <c r="M73" s="1831"/>
      <c r="N73" s="1827"/>
      <c r="O73" s="1828"/>
      <c r="P73" s="1828"/>
      <c r="Q73" s="1829"/>
      <c r="R73" s="1830"/>
      <c r="S73" s="1828"/>
      <c r="T73" s="1828"/>
      <c r="U73" s="1831"/>
      <c r="V73" s="1827"/>
      <c r="W73" s="1828"/>
      <c r="X73" s="1828"/>
      <c r="Y73" s="1829"/>
      <c r="Z73" s="1830"/>
      <c r="AA73" s="1828"/>
      <c r="AB73" s="1828"/>
      <c r="AC73" s="1831"/>
    </row>
    <row r="74" spans="1:29" s="1" customFormat="1" x14ac:dyDescent="0.2">
      <c r="A74" s="1509" t="s">
        <v>2318</v>
      </c>
      <c r="B74" s="1832">
        <f>F74+J74+N74+R74+V74+Z74</f>
        <v>0</v>
      </c>
      <c r="C74" s="1833">
        <f t="shared" ref="C74:E74" si="14">G74+K74+O74+S74+W74+AA74</f>
        <v>0</v>
      </c>
      <c r="D74" s="1833">
        <f t="shared" si="14"/>
        <v>0</v>
      </c>
      <c r="E74" s="1834">
        <f t="shared" si="14"/>
        <v>0</v>
      </c>
      <c r="F74" s="1813">
        <f>SUM(F75:F80)</f>
        <v>0</v>
      </c>
      <c r="G74" s="1814">
        <f t="shared" ref="G74:AC74" si="15">SUM(G75:G80)</f>
        <v>0</v>
      </c>
      <c r="H74" s="1814">
        <f t="shared" si="15"/>
        <v>0</v>
      </c>
      <c r="I74" s="1815">
        <f t="shared" si="15"/>
        <v>0</v>
      </c>
      <c r="J74" s="1816">
        <f t="shared" si="15"/>
        <v>0</v>
      </c>
      <c r="K74" s="1814">
        <f t="shared" si="15"/>
        <v>0</v>
      </c>
      <c r="L74" s="1814">
        <f t="shared" si="15"/>
        <v>0</v>
      </c>
      <c r="M74" s="1817">
        <f t="shared" si="15"/>
        <v>0</v>
      </c>
      <c r="N74" s="1813">
        <f t="shared" si="15"/>
        <v>0</v>
      </c>
      <c r="O74" s="1814">
        <f t="shared" si="15"/>
        <v>0</v>
      </c>
      <c r="P74" s="1814">
        <f t="shared" si="15"/>
        <v>0</v>
      </c>
      <c r="Q74" s="1815">
        <f t="shared" si="15"/>
        <v>0</v>
      </c>
      <c r="R74" s="1816">
        <f t="shared" si="15"/>
        <v>0</v>
      </c>
      <c r="S74" s="1814">
        <f t="shared" si="15"/>
        <v>0</v>
      </c>
      <c r="T74" s="1814">
        <f t="shared" si="15"/>
        <v>0</v>
      </c>
      <c r="U74" s="1817">
        <f t="shared" si="15"/>
        <v>0</v>
      </c>
      <c r="V74" s="1813">
        <f t="shared" si="15"/>
        <v>0</v>
      </c>
      <c r="W74" s="1814">
        <f t="shared" si="15"/>
        <v>0</v>
      </c>
      <c r="X74" s="1814">
        <f t="shared" si="15"/>
        <v>0</v>
      </c>
      <c r="Y74" s="1815">
        <f t="shared" si="15"/>
        <v>0</v>
      </c>
      <c r="Z74" s="1816">
        <f t="shared" si="15"/>
        <v>0</v>
      </c>
      <c r="AA74" s="1814">
        <f t="shared" si="15"/>
        <v>0</v>
      </c>
      <c r="AB74" s="1814">
        <f t="shared" si="15"/>
        <v>0</v>
      </c>
      <c r="AC74" s="1817">
        <f t="shared" si="15"/>
        <v>0</v>
      </c>
    </row>
    <row r="75" spans="1:29" s="1" customFormat="1" x14ac:dyDescent="0.2">
      <c r="A75" s="1811" t="s">
        <v>1102</v>
      </c>
      <c r="B75" s="1879"/>
      <c r="C75" s="1880"/>
      <c r="D75" s="1880"/>
      <c r="E75" s="1881"/>
      <c r="F75" s="1846"/>
      <c r="G75" s="1847"/>
      <c r="H75" s="1847"/>
      <c r="I75" s="1848"/>
      <c r="J75" s="1849"/>
      <c r="K75" s="1847"/>
      <c r="L75" s="1847"/>
      <c r="M75" s="1850"/>
      <c r="N75" s="1846"/>
      <c r="O75" s="1847"/>
      <c r="P75" s="1847"/>
      <c r="Q75" s="1848"/>
      <c r="R75" s="1849"/>
      <c r="S75" s="1847"/>
      <c r="T75" s="1847"/>
      <c r="U75" s="1850"/>
      <c r="V75" s="1846"/>
      <c r="W75" s="1847"/>
      <c r="X75" s="1847"/>
      <c r="Y75" s="1848"/>
      <c r="Z75" s="1849"/>
      <c r="AA75" s="1847"/>
      <c r="AB75" s="1847"/>
      <c r="AC75" s="1850"/>
    </row>
    <row r="76" spans="1:29" s="1" customFormat="1" x14ac:dyDescent="0.2">
      <c r="A76" s="1811" t="s">
        <v>1103</v>
      </c>
      <c r="B76" s="1868"/>
      <c r="C76" s="1869"/>
      <c r="D76" s="1869"/>
      <c r="E76" s="1870"/>
      <c r="F76" s="1854"/>
      <c r="G76" s="1855"/>
      <c r="H76" s="1855"/>
      <c r="I76" s="1856"/>
      <c r="J76" s="1857"/>
      <c r="K76" s="1855"/>
      <c r="L76" s="1855"/>
      <c r="M76" s="1858"/>
      <c r="N76" s="1854"/>
      <c r="O76" s="1855"/>
      <c r="P76" s="1855"/>
      <c r="Q76" s="1856"/>
      <c r="R76" s="1857"/>
      <c r="S76" s="1855"/>
      <c r="T76" s="1855"/>
      <c r="U76" s="1858"/>
      <c r="V76" s="1854"/>
      <c r="W76" s="1855"/>
      <c r="X76" s="1855"/>
      <c r="Y76" s="1856"/>
      <c r="Z76" s="1857"/>
      <c r="AA76" s="1855"/>
      <c r="AB76" s="1855"/>
      <c r="AC76" s="1858"/>
    </row>
    <row r="77" spans="1:29" s="1" customFormat="1" x14ac:dyDescent="0.2">
      <c r="A77" s="1811" t="s">
        <v>1104</v>
      </c>
      <c r="B77" s="1868"/>
      <c r="C77" s="1869"/>
      <c r="D77" s="1869"/>
      <c r="E77" s="1870"/>
      <c r="F77" s="1854"/>
      <c r="G77" s="1855"/>
      <c r="H77" s="1855"/>
      <c r="I77" s="1856"/>
      <c r="J77" s="1857"/>
      <c r="K77" s="1855"/>
      <c r="L77" s="1855"/>
      <c r="M77" s="1858"/>
      <c r="N77" s="1854"/>
      <c r="O77" s="1855"/>
      <c r="P77" s="1855"/>
      <c r="Q77" s="1856"/>
      <c r="R77" s="1857"/>
      <c r="S77" s="1855"/>
      <c r="T77" s="1855"/>
      <c r="U77" s="1858"/>
      <c r="V77" s="1854"/>
      <c r="W77" s="1855"/>
      <c r="X77" s="1855"/>
      <c r="Y77" s="1856"/>
      <c r="Z77" s="1857"/>
      <c r="AA77" s="1855"/>
      <c r="AB77" s="1855"/>
      <c r="AC77" s="1858"/>
    </row>
    <row r="78" spans="1:29" s="1" customFormat="1" x14ac:dyDescent="0.2">
      <c r="A78" s="1811" t="s">
        <v>1105</v>
      </c>
      <c r="B78" s="1868"/>
      <c r="C78" s="1869"/>
      <c r="D78" s="1869"/>
      <c r="E78" s="1870"/>
      <c r="F78" s="1854"/>
      <c r="G78" s="1855"/>
      <c r="H78" s="1855"/>
      <c r="I78" s="1856"/>
      <c r="J78" s="1857"/>
      <c r="K78" s="1855"/>
      <c r="L78" s="1855"/>
      <c r="M78" s="1858"/>
      <c r="N78" s="1854"/>
      <c r="O78" s="1855"/>
      <c r="P78" s="1855"/>
      <c r="Q78" s="1856"/>
      <c r="R78" s="1857"/>
      <c r="S78" s="1855"/>
      <c r="T78" s="1855"/>
      <c r="U78" s="1858"/>
      <c r="V78" s="1854"/>
      <c r="W78" s="1855"/>
      <c r="X78" s="1855"/>
      <c r="Y78" s="1856"/>
      <c r="Z78" s="1857"/>
      <c r="AA78" s="1855"/>
      <c r="AB78" s="1855"/>
      <c r="AC78" s="1858"/>
    </row>
    <row r="79" spans="1:29" s="1" customFormat="1" x14ac:dyDescent="0.2">
      <c r="A79" s="1811" t="s">
        <v>1106</v>
      </c>
      <c r="B79" s="1868"/>
      <c r="C79" s="1869"/>
      <c r="D79" s="1869"/>
      <c r="E79" s="1870"/>
      <c r="F79" s="1854"/>
      <c r="G79" s="1855"/>
      <c r="H79" s="1855"/>
      <c r="I79" s="1856"/>
      <c r="J79" s="1857"/>
      <c r="K79" s="1855"/>
      <c r="L79" s="1855"/>
      <c r="M79" s="1858"/>
      <c r="N79" s="1854"/>
      <c r="O79" s="1855"/>
      <c r="P79" s="1855"/>
      <c r="Q79" s="1856"/>
      <c r="R79" s="1857"/>
      <c r="S79" s="1855"/>
      <c r="T79" s="1855"/>
      <c r="U79" s="1858"/>
      <c r="V79" s="1854"/>
      <c r="W79" s="1855"/>
      <c r="X79" s="1855"/>
      <c r="Y79" s="1856"/>
      <c r="Z79" s="1857"/>
      <c r="AA79" s="1855"/>
      <c r="AB79" s="1855"/>
      <c r="AC79" s="1858"/>
    </row>
    <row r="80" spans="1:29" s="1" customFormat="1" x14ac:dyDescent="0.2">
      <c r="A80" s="1811" t="s">
        <v>1107</v>
      </c>
      <c r="B80" s="1868"/>
      <c r="C80" s="1869"/>
      <c r="D80" s="1869"/>
      <c r="E80" s="1870"/>
      <c r="F80" s="1854"/>
      <c r="G80" s="1855"/>
      <c r="H80" s="1855"/>
      <c r="I80" s="1856"/>
      <c r="J80" s="1857"/>
      <c r="K80" s="1855"/>
      <c r="L80" s="1855"/>
      <c r="M80" s="1858"/>
      <c r="N80" s="1854"/>
      <c r="O80" s="1855"/>
      <c r="P80" s="1855"/>
      <c r="Q80" s="1856"/>
      <c r="R80" s="1857"/>
      <c r="S80" s="1855"/>
      <c r="T80" s="1855"/>
      <c r="U80" s="1858"/>
      <c r="V80" s="1854"/>
      <c r="W80" s="1855"/>
      <c r="X80" s="1855"/>
      <c r="Y80" s="1856"/>
      <c r="Z80" s="1857"/>
      <c r="AA80" s="1855"/>
      <c r="AB80" s="1855"/>
      <c r="AC80" s="1858"/>
    </row>
    <row r="81" spans="1:29" s="1" customFormat="1" x14ac:dyDescent="0.2">
      <c r="A81" s="1512"/>
      <c r="B81" s="1862"/>
      <c r="C81" s="1863"/>
      <c r="D81" s="1863"/>
      <c r="E81" s="1864"/>
      <c r="F81" s="1827"/>
      <c r="G81" s="1828"/>
      <c r="H81" s="1828"/>
      <c r="I81" s="1829"/>
      <c r="J81" s="1830"/>
      <c r="K81" s="1828"/>
      <c r="L81" s="1828"/>
      <c r="M81" s="1831"/>
      <c r="N81" s="1827"/>
      <c r="O81" s="1828"/>
      <c r="P81" s="1828"/>
      <c r="Q81" s="1829"/>
      <c r="R81" s="1830"/>
      <c r="S81" s="1828"/>
      <c r="T81" s="1828"/>
      <c r="U81" s="1831"/>
      <c r="V81" s="1827"/>
      <c r="W81" s="1828"/>
      <c r="X81" s="1828"/>
      <c r="Y81" s="1829"/>
      <c r="Z81" s="1830"/>
      <c r="AA81" s="1828"/>
      <c r="AB81" s="1828"/>
      <c r="AC81" s="1831"/>
    </row>
    <row r="82" spans="1:29" s="1" customFormat="1" x14ac:dyDescent="0.2">
      <c r="A82" s="1509" t="s">
        <v>2169</v>
      </c>
      <c r="B82" s="1832">
        <f>F82+J82+N82+R82+V82+Z82</f>
        <v>0</v>
      </c>
      <c r="C82" s="1833">
        <f t="shared" ref="C82:E82" si="16">G82+K82+O82+S82+W82+AA82</f>
        <v>0</v>
      </c>
      <c r="D82" s="1833">
        <f t="shared" si="16"/>
        <v>0</v>
      </c>
      <c r="E82" s="1834">
        <f t="shared" si="16"/>
        <v>0</v>
      </c>
      <c r="F82" s="1813">
        <f>SUM(F83:F89)</f>
        <v>0</v>
      </c>
      <c r="G82" s="1814">
        <f t="shared" ref="G82:AC82" si="17">SUM(G83:G89)</f>
        <v>0</v>
      </c>
      <c r="H82" s="1814">
        <f t="shared" si="17"/>
        <v>0</v>
      </c>
      <c r="I82" s="1815">
        <f t="shared" si="17"/>
        <v>0</v>
      </c>
      <c r="J82" s="1816">
        <f t="shared" si="17"/>
        <v>0</v>
      </c>
      <c r="K82" s="1814">
        <f t="shared" si="17"/>
        <v>0</v>
      </c>
      <c r="L82" s="1814">
        <f t="shared" si="17"/>
        <v>0</v>
      </c>
      <c r="M82" s="1817">
        <f t="shared" si="17"/>
        <v>0</v>
      </c>
      <c r="N82" s="1813">
        <f t="shared" si="17"/>
        <v>0</v>
      </c>
      <c r="O82" s="1814">
        <f t="shared" si="17"/>
        <v>0</v>
      </c>
      <c r="P82" s="1814">
        <f t="shared" si="17"/>
        <v>0</v>
      </c>
      <c r="Q82" s="1815">
        <f t="shared" si="17"/>
        <v>0</v>
      </c>
      <c r="R82" s="1816">
        <f t="shared" si="17"/>
        <v>0</v>
      </c>
      <c r="S82" s="1814">
        <f t="shared" si="17"/>
        <v>0</v>
      </c>
      <c r="T82" s="1814">
        <f t="shared" si="17"/>
        <v>0</v>
      </c>
      <c r="U82" s="1817">
        <f t="shared" si="17"/>
        <v>0</v>
      </c>
      <c r="V82" s="1813">
        <f t="shared" si="17"/>
        <v>0</v>
      </c>
      <c r="W82" s="1814">
        <f t="shared" si="17"/>
        <v>0</v>
      </c>
      <c r="X82" s="1814">
        <f t="shared" si="17"/>
        <v>0</v>
      </c>
      <c r="Y82" s="1815">
        <f t="shared" si="17"/>
        <v>0</v>
      </c>
      <c r="Z82" s="1816">
        <f t="shared" si="17"/>
        <v>0</v>
      </c>
      <c r="AA82" s="1814">
        <f t="shared" si="17"/>
        <v>0</v>
      </c>
      <c r="AB82" s="1814">
        <f t="shared" si="17"/>
        <v>0</v>
      </c>
      <c r="AC82" s="1817">
        <f t="shared" si="17"/>
        <v>0</v>
      </c>
    </row>
    <row r="83" spans="1:29" s="1" customFormat="1" x14ac:dyDescent="0.2">
      <c r="A83" s="1811" t="s">
        <v>1108</v>
      </c>
      <c r="B83" s="1879"/>
      <c r="C83" s="1880"/>
      <c r="D83" s="1880"/>
      <c r="E83" s="1881"/>
      <c r="F83" s="1846"/>
      <c r="G83" s="1847"/>
      <c r="H83" s="1847"/>
      <c r="I83" s="1848"/>
      <c r="J83" s="1849"/>
      <c r="K83" s="1847"/>
      <c r="L83" s="1847"/>
      <c r="M83" s="1850"/>
      <c r="N83" s="1846"/>
      <c r="O83" s="1847"/>
      <c r="P83" s="1847"/>
      <c r="Q83" s="1848"/>
      <c r="R83" s="1849"/>
      <c r="S83" s="1847"/>
      <c r="T83" s="1847"/>
      <c r="U83" s="1850"/>
      <c r="V83" s="1846"/>
      <c r="W83" s="1847"/>
      <c r="X83" s="1847"/>
      <c r="Y83" s="1848"/>
      <c r="Z83" s="1849"/>
      <c r="AA83" s="1847"/>
      <c r="AB83" s="1847"/>
      <c r="AC83" s="1850"/>
    </row>
    <row r="84" spans="1:29" s="1" customFormat="1" x14ac:dyDescent="0.2">
      <c r="A84" s="1811" t="s">
        <v>1109</v>
      </c>
      <c r="B84" s="1868"/>
      <c r="C84" s="1869"/>
      <c r="D84" s="1869"/>
      <c r="E84" s="1870"/>
      <c r="F84" s="1854"/>
      <c r="G84" s="1855"/>
      <c r="H84" s="1855"/>
      <c r="I84" s="1856"/>
      <c r="J84" s="1857"/>
      <c r="K84" s="1855"/>
      <c r="L84" s="1855"/>
      <c r="M84" s="1858"/>
      <c r="N84" s="1854"/>
      <c r="O84" s="1855"/>
      <c r="P84" s="1855"/>
      <c r="Q84" s="1856"/>
      <c r="R84" s="1857"/>
      <c r="S84" s="1855"/>
      <c r="T84" s="1855"/>
      <c r="U84" s="1858"/>
      <c r="V84" s="1854"/>
      <c r="W84" s="1855"/>
      <c r="X84" s="1855"/>
      <c r="Y84" s="1856"/>
      <c r="Z84" s="1857"/>
      <c r="AA84" s="1855"/>
      <c r="AB84" s="1855"/>
      <c r="AC84" s="1858"/>
    </row>
    <row r="85" spans="1:29" s="1" customFormat="1" x14ac:dyDescent="0.2">
      <c r="A85" s="1811" t="s">
        <v>1110</v>
      </c>
      <c r="B85" s="1868"/>
      <c r="C85" s="1869"/>
      <c r="D85" s="1869"/>
      <c r="E85" s="1870"/>
      <c r="F85" s="1854"/>
      <c r="G85" s="1855"/>
      <c r="H85" s="1855"/>
      <c r="I85" s="1856"/>
      <c r="J85" s="1857"/>
      <c r="K85" s="1855"/>
      <c r="L85" s="1855"/>
      <c r="M85" s="1858"/>
      <c r="N85" s="1854"/>
      <c r="O85" s="1855"/>
      <c r="P85" s="1855"/>
      <c r="Q85" s="1856"/>
      <c r="R85" s="1857"/>
      <c r="S85" s="1855"/>
      <c r="T85" s="1855"/>
      <c r="U85" s="1858"/>
      <c r="V85" s="1854"/>
      <c r="W85" s="1855"/>
      <c r="X85" s="1855"/>
      <c r="Y85" s="1856"/>
      <c r="Z85" s="1857"/>
      <c r="AA85" s="1855"/>
      <c r="AB85" s="1855"/>
      <c r="AC85" s="1858"/>
    </row>
    <row r="86" spans="1:29" s="1" customFormat="1" x14ac:dyDescent="0.2">
      <c r="A86" s="1811" t="s">
        <v>1111</v>
      </c>
      <c r="B86" s="1868"/>
      <c r="C86" s="1869"/>
      <c r="D86" s="1869"/>
      <c r="E86" s="1870"/>
      <c r="F86" s="1854"/>
      <c r="G86" s="1855"/>
      <c r="H86" s="1855"/>
      <c r="I86" s="1856"/>
      <c r="J86" s="1857"/>
      <c r="K86" s="1855"/>
      <c r="L86" s="1855"/>
      <c r="M86" s="1858"/>
      <c r="N86" s="1854"/>
      <c r="O86" s="1855"/>
      <c r="P86" s="1855"/>
      <c r="Q86" s="1856"/>
      <c r="R86" s="1857"/>
      <c r="S86" s="1855"/>
      <c r="T86" s="1855"/>
      <c r="U86" s="1858"/>
      <c r="V86" s="1854"/>
      <c r="W86" s="1855"/>
      <c r="X86" s="1855"/>
      <c r="Y86" s="1856"/>
      <c r="Z86" s="1857"/>
      <c r="AA86" s="1855"/>
      <c r="AB86" s="1855"/>
      <c r="AC86" s="1858"/>
    </row>
    <row r="87" spans="1:29" s="1" customFormat="1" x14ac:dyDescent="0.2">
      <c r="A87" s="1811" t="s">
        <v>1112</v>
      </c>
      <c r="B87" s="1868"/>
      <c r="C87" s="1869"/>
      <c r="D87" s="1869"/>
      <c r="E87" s="1870"/>
      <c r="F87" s="1854"/>
      <c r="G87" s="1855"/>
      <c r="H87" s="1855"/>
      <c r="I87" s="1856"/>
      <c r="J87" s="1857"/>
      <c r="K87" s="1855"/>
      <c r="L87" s="1855"/>
      <c r="M87" s="1858"/>
      <c r="N87" s="1854"/>
      <c r="O87" s="1855"/>
      <c r="P87" s="1855"/>
      <c r="Q87" s="1856"/>
      <c r="R87" s="1857"/>
      <c r="S87" s="1855"/>
      <c r="T87" s="1855"/>
      <c r="U87" s="1858"/>
      <c r="V87" s="1854"/>
      <c r="W87" s="1855"/>
      <c r="X87" s="1855"/>
      <c r="Y87" s="1856"/>
      <c r="Z87" s="1857"/>
      <c r="AA87" s="1855"/>
      <c r="AB87" s="1855"/>
      <c r="AC87" s="1858"/>
    </row>
    <row r="88" spans="1:29" s="1" customFormat="1" x14ac:dyDescent="0.2">
      <c r="A88" s="1811" t="s">
        <v>2319</v>
      </c>
      <c r="B88" s="1868"/>
      <c r="C88" s="1869"/>
      <c r="D88" s="1869"/>
      <c r="E88" s="1870"/>
      <c r="F88" s="1854"/>
      <c r="G88" s="1855"/>
      <c r="H88" s="1855"/>
      <c r="I88" s="1856"/>
      <c r="J88" s="1857"/>
      <c r="K88" s="1855"/>
      <c r="L88" s="1855"/>
      <c r="M88" s="1858"/>
      <c r="N88" s="1854"/>
      <c r="O88" s="1855"/>
      <c r="P88" s="1855"/>
      <c r="Q88" s="1856"/>
      <c r="R88" s="1857"/>
      <c r="S88" s="1855"/>
      <c r="T88" s="1855"/>
      <c r="U88" s="1858"/>
      <c r="V88" s="1854"/>
      <c r="W88" s="1855"/>
      <c r="X88" s="1855"/>
      <c r="Y88" s="1856"/>
      <c r="Z88" s="1857"/>
      <c r="AA88" s="1855"/>
      <c r="AB88" s="1855"/>
      <c r="AC88" s="1858"/>
    </row>
    <row r="89" spans="1:29" s="1" customFormat="1" x14ac:dyDescent="0.2">
      <c r="A89" s="1811" t="s">
        <v>2320</v>
      </c>
      <c r="B89" s="1868"/>
      <c r="C89" s="1869"/>
      <c r="D89" s="1869"/>
      <c r="E89" s="1870"/>
      <c r="F89" s="1854"/>
      <c r="G89" s="1855"/>
      <c r="H89" s="1855"/>
      <c r="I89" s="1856"/>
      <c r="J89" s="1857"/>
      <c r="K89" s="1855"/>
      <c r="L89" s="1855"/>
      <c r="M89" s="1858"/>
      <c r="N89" s="1854"/>
      <c r="O89" s="1855"/>
      <c r="P89" s="1855"/>
      <c r="Q89" s="1856"/>
      <c r="R89" s="1857"/>
      <c r="S89" s="1855"/>
      <c r="T89" s="1855"/>
      <c r="U89" s="1858"/>
      <c r="V89" s="1854"/>
      <c r="W89" s="1855"/>
      <c r="X89" s="1855"/>
      <c r="Y89" s="1856"/>
      <c r="Z89" s="1857"/>
      <c r="AA89" s="1855"/>
      <c r="AB89" s="1855"/>
      <c r="AC89" s="1858"/>
    </row>
    <row r="90" spans="1:29" s="1" customFormat="1" x14ac:dyDescent="0.2">
      <c r="A90" s="1512"/>
      <c r="B90" s="1862"/>
      <c r="C90" s="1863"/>
      <c r="D90" s="1863"/>
      <c r="E90" s="1864"/>
      <c r="F90" s="1827"/>
      <c r="G90" s="1828"/>
      <c r="H90" s="1828"/>
      <c r="I90" s="1829"/>
      <c r="J90" s="1830"/>
      <c r="K90" s="1828"/>
      <c r="L90" s="1828"/>
      <c r="M90" s="1831"/>
      <c r="N90" s="1827"/>
      <c r="O90" s="1828"/>
      <c r="P90" s="1828"/>
      <c r="Q90" s="1829"/>
      <c r="R90" s="1830"/>
      <c r="S90" s="1828"/>
      <c r="T90" s="1828"/>
      <c r="U90" s="1831"/>
      <c r="V90" s="1827"/>
      <c r="W90" s="1828"/>
      <c r="X90" s="1828"/>
      <c r="Y90" s="1829"/>
      <c r="Z90" s="1830"/>
      <c r="AA90" s="1828"/>
      <c r="AB90" s="1828"/>
      <c r="AC90" s="1831"/>
    </row>
    <row r="91" spans="1:29" s="1" customFormat="1" x14ac:dyDescent="0.2">
      <c r="A91" s="1509" t="s">
        <v>2170</v>
      </c>
      <c r="B91" s="1832">
        <f>F91+J91+N91+R91+V91+Z91</f>
        <v>0</v>
      </c>
      <c r="C91" s="1833">
        <f t="shared" ref="C91:E91" si="18">G91+K91+O91+S91+W91+AA91</f>
        <v>0</v>
      </c>
      <c r="D91" s="1833">
        <f t="shared" si="18"/>
        <v>0</v>
      </c>
      <c r="E91" s="1834">
        <f t="shared" si="18"/>
        <v>0</v>
      </c>
      <c r="F91" s="1813">
        <f>SUM(F92:F99)</f>
        <v>0</v>
      </c>
      <c r="G91" s="1814">
        <f t="shared" ref="G91:AC91" si="19">SUM(G92:G99)</f>
        <v>0</v>
      </c>
      <c r="H91" s="1814">
        <f t="shared" si="19"/>
        <v>0</v>
      </c>
      <c r="I91" s="1815">
        <f t="shared" si="19"/>
        <v>0</v>
      </c>
      <c r="J91" s="1816">
        <f t="shared" si="19"/>
        <v>0</v>
      </c>
      <c r="K91" s="1814">
        <f t="shared" si="19"/>
        <v>0</v>
      </c>
      <c r="L91" s="1814">
        <f t="shared" si="19"/>
        <v>0</v>
      </c>
      <c r="M91" s="1817">
        <f t="shared" si="19"/>
        <v>0</v>
      </c>
      <c r="N91" s="1813">
        <f t="shared" si="19"/>
        <v>0</v>
      </c>
      <c r="O91" s="1814">
        <f t="shared" si="19"/>
        <v>0</v>
      </c>
      <c r="P91" s="1814">
        <f t="shared" si="19"/>
        <v>0</v>
      </c>
      <c r="Q91" s="1815">
        <f t="shared" si="19"/>
        <v>0</v>
      </c>
      <c r="R91" s="1816">
        <f t="shared" si="19"/>
        <v>0</v>
      </c>
      <c r="S91" s="1814">
        <f t="shared" si="19"/>
        <v>0</v>
      </c>
      <c r="T91" s="1814">
        <f t="shared" si="19"/>
        <v>0</v>
      </c>
      <c r="U91" s="1817">
        <f t="shared" si="19"/>
        <v>0</v>
      </c>
      <c r="V91" s="1813">
        <f t="shared" si="19"/>
        <v>0</v>
      </c>
      <c r="W91" s="1814">
        <f t="shared" si="19"/>
        <v>0</v>
      </c>
      <c r="X91" s="1814">
        <f t="shared" si="19"/>
        <v>0</v>
      </c>
      <c r="Y91" s="1815">
        <f t="shared" si="19"/>
        <v>0</v>
      </c>
      <c r="Z91" s="1816">
        <f t="shared" si="19"/>
        <v>0</v>
      </c>
      <c r="AA91" s="1814">
        <f t="shared" si="19"/>
        <v>0</v>
      </c>
      <c r="AB91" s="1814">
        <f t="shared" si="19"/>
        <v>0</v>
      </c>
      <c r="AC91" s="1817">
        <f t="shared" si="19"/>
        <v>0</v>
      </c>
    </row>
    <row r="92" spans="1:29" s="1" customFormat="1" x14ac:dyDescent="0.2">
      <c r="A92" s="1811" t="s">
        <v>1114</v>
      </c>
      <c r="B92" s="1879"/>
      <c r="C92" s="1880"/>
      <c r="D92" s="1880"/>
      <c r="E92" s="1881"/>
      <c r="F92" s="1846"/>
      <c r="G92" s="1847"/>
      <c r="H92" s="1847"/>
      <c r="I92" s="1848"/>
      <c r="J92" s="1849"/>
      <c r="K92" s="1847"/>
      <c r="L92" s="1847"/>
      <c r="M92" s="1850"/>
      <c r="N92" s="1846"/>
      <c r="O92" s="1847"/>
      <c r="P92" s="1847"/>
      <c r="Q92" s="1848"/>
      <c r="R92" s="1849"/>
      <c r="S92" s="1847"/>
      <c r="T92" s="1847"/>
      <c r="U92" s="1850"/>
      <c r="V92" s="1846"/>
      <c r="W92" s="1847"/>
      <c r="X92" s="1847"/>
      <c r="Y92" s="1848"/>
      <c r="Z92" s="1849"/>
      <c r="AA92" s="1847"/>
      <c r="AB92" s="1847"/>
      <c r="AC92" s="1850"/>
    </row>
    <row r="93" spans="1:29" s="1" customFormat="1" x14ac:dyDescent="0.2">
      <c r="A93" s="1811" t="s">
        <v>1115</v>
      </c>
      <c r="B93" s="1868"/>
      <c r="C93" s="1869"/>
      <c r="D93" s="1869"/>
      <c r="E93" s="1870"/>
      <c r="F93" s="1854"/>
      <c r="G93" s="1855"/>
      <c r="H93" s="1855"/>
      <c r="I93" s="1856"/>
      <c r="J93" s="1857"/>
      <c r="K93" s="1855"/>
      <c r="L93" s="1855"/>
      <c r="M93" s="1858"/>
      <c r="N93" s="1854"/>
      <c r="O93" s="1855"/>
      <c r="P93" s="1855"/>
      <c r="Q93" s="1856"/>
      <c r="R93" s="1857"/>
      <c r="S93" s="1855"/>
      <c r="T93" s="1855"/>
      <c r="U93" s="1858"/>
      <c r="V93" s="1854"/>
      <c r="W93" s="1855"/>
      <c r="X93" s="1855"/>
      <c r="Y93" s="1856"/>
      <c r="Z93" s="1857"/>
      <c r="AA93" s="1855"/>
      <c r="AB93" s="1855"/>
      <c r="AC93" s="1858"/>
    </row>
    <row r="94" spans="1:29" s="1" customFormat="1" x14ac:dyDescent="0.2">
      <c r="A94" s="1811" t="s">
        <v>1116</v>
      </c>
      <c r="B94" s="1868"/>
      <c r="C94" s="1869"/>
      <c r="D94" s="1869"/>
      <c r="E94" s="1870"/>
      <c r="F94" s="1854"/>
      <c r="G94" s="1855"/>
      <c r="H94" s="1855"/>
      <c r="I94" s="1856"/>
      <c r="J94" s="1857"/>
      <c r="K94" s="1855"/>
      <c r="L94" s="1855"/>
      <c r="M94" s="1858"/>
      <c r="N94" s="1854"/>
      <c r="O94" s="1855"/>
      <c r="P94" s="1855"/>
      <c r="Q94" s="1856"/>
      <c r="R94" s="1857"/>
      <c r="S94" s="1855"/>
      <c r="T94" s="1855"/>
      <c r="U94" s="1858"/>
      <c r="V94" s="1854"/>
      <c r="W94" s="1855"/>
      <c r="X94" s="1855"/>
      <c r="Y94" s="1856"/>
      <c r="Z94" s="1857"/>
      <c r="AA94" s="1855"/>
      <c r="AB94" s="1855"/>
      <c r="AC94" s="1858"/>
    </row>
    <row r="95" spans="1:29" s="1" customFormat="1" x14ac:dyDescent="0.2">
      <c r="A95" s="1811" t="s">
        <v>1117</v>
      </c>
      <c r="B95" s="1868"/>
      <c r="C95" s="1869"/>
      <c r="D95" s="1869"/>
      <c r="E95" s="1870"/>
      <c r="F95" s="1854"/>
      <c r="G95" s="1855"/>
      <c r="H95" s="1855"/>
      <c r="I95" s="1856"/>
      <c r="J95" s="1857"/>
      <c r="K95" s="1855"/>
      <c r="L95" s="1855"/>
      <c r="M95" s="1858"/>
      <c r="N95" s="1854"/>
      <c r="O95" s="1855"/>
      <c r="P95" s="1855"/>
      <c r="Q95" s="1856"/>
      <c r="R95" s="1857"/>
      <c r="S95" s="1855"/>
      <c r="T95" s="1855"/>
      <c r="U95" s="1858"/>
      <c r="V95" s="1854"/>
      <c r="W95" s="1855"/>
      <c r="X95" s="1855"/>
      <c r="Y95" s="1856"/>
      <c r="Z95" s="1857"/>
      <c r="AA95" s="1855"/>
      <c r="AB95" s="1855"/>
      <c r="AC95" s="1858"/>
    </row>
    <row r="96" spans="1:29" s="1" customFormat="1" x14ac:dyDescent="0.2">
      <c r="A96" s="1811" t="s">
        <v>1118</v>
      </c>
      <c r="B96" s="1868"/>
      <c r="C96" s="1869"/>
      <c r="D96" s="1869"/>
      <c r="E96" s="1870"/>
      <c r="F96" s="1854"/>
      <c r="G96" s="1855"/>
      <c r="H96" s="1855"/>
      <c r="I96" s="1856"/>
      <c r="J96" s="1857"/>
      <c r="K96" s="1855"/>
      <c r="L96" s="1855"/>
      <c r="M96" s="1858"/>
      <c r="N96" s="1854"/>
      <c r="O96" s="1855"/>
      <c r="P96" s="1855"/>
      <c r="Q96" s="1856"/>
      <c r="R96" s="1857"/>
      <c r="S96" s="1855"/>
      <c r="T96" s="1855"/>
      <c r="U96" s="1858"/>
      <c r="V96" s="1854"/>
      <c r="W96" s="1855"/>
      <c r="X96" s="1855"/>
      <c r="Y96" s="1856"/>
      <c r="Z96" s="1857"/>
      <c r="AA96" s="1855"/>
      <c r="AB96" s="1855"/>
      <c r="AC96" s="1858"/>
    </row>
    <row r="97" spans="1:29" s="1" customFormat="1" x14ac:dyDescent="0.2">
      <c r="A97" s="1811" t="s">
        <v>1119</v>
      </c>
      <c r="B97" s="1868"/>
      <c r="C97" s="1869"/>
      <c r="D97" s="1869"/>
      <c r="E97" s="1870"/>
      <c r="F97" s="1854"/>
      <c r="G97" s="1855"/>
      <c r="H97" s="1855"/>
      <c r="I97" s="1856"/>
      <c r="J97" s="1857"/>
      <c r="K97" s="1855"/>
      <c r="L97" s="1855"/>
      <c r="M97" s="1858"/>
      <c r="N97" s="1854"/>
      <c r="O97" s="1855"/>
      <c r="P97" s="1855"/>
      <c r="Q97" s="1856"/>
      <c r="R97" s="1857"/>
      <c r="S97" s="1855"/>
      <c r="T97" s="1855"/>
      <c r="U97" s="1858"/>
      <c r="V97" s="1854"/>
      <c r="W97" s="1855"/>
      <c r="X97" s="1855"/>
      <c r="Y97" s="1856"/>
      <c r="Z97" s="1857"/>
      <c r="AA97" s="1855"/>
      <c r="AB97" s="1855"/>
      <c r="AC97" s="1858"/>
    </row>
    <row r="98" spans="1:29" s="1" customFormat="1" x14ac:dyDescent="0.2">
      <c r="A98" s="1811" t="s">
        <v>1120</v>
      </c>
      <c r="B98" s="1868"/>
      <c r="C98" s="1869"/>
      <c r="D98" s="1869"/>
      <c r="E98" s="1870"/>
      <c r="F98" s="1854"/>
      <c r="G98" s="1855"/>
      <c r="H98" s="1855"/>
      <c r="I98" s="1856"/>
      <c r="J98" s="1857"/>
      <c r="K98" s="1855"/>
      <c r="L98" s="1855"/>
      <c r="M98" s="1858"/>
      <c r="N98" s="1854"/>
      <c r="O98" s="1855"/>
      <c r="P98" s="1855"/>
      <c r="Q98" s="1856"/>
      <c r="R98" s="1857"/>
      <c r="S98" s="1855"/>
      <c r="T98" s="1855"/>
      <c r="U98" s="1858"/>
      <c r="V98" s="1854"/>
      <c r="W98" s="1855"/>
      <c r="X98" s="1855"/>
      <c r="Y98" s="1856"/>
      <c r="Z98" s="1857"/>
      <c r="AA98" s="1855"/>
      <c r="AB98" s="1855"/>
      <c r="AC98" s="1858"/>
    </row>
    <row r="99" spans="1:29" s="1" customFormat="1" x14ac:dyDescent="0.2">
      <c r="A99" s="1811" t="s">
        <v>1121</v>
      </c>
      <c r="B99" s="1868"/>
      <c r="C99" s="1869"/>
      <c r="D99" s="1869"/>
      <c r="E99" s="1870"/>
      <c r="F99" s="1854"/>
      <c r="G99" s="1855"/>
      <c r="H99" s="1855"/>
      <c r="I99" s="1856"/>
      <c r="J99" s="1857"/>
      <c r="K99" s="1855"/>
      <c r="L99" s="1855"/>
      <c r="M99" s="1858"/>
      <c r="N99" s="1854"/>
      <c r="O99" s="1855"/>
      <c r="P99" s="1855"/>
      <c r="Q99" s="1856"/>
      <c r="R99" s="1857"/>
      <c r="S99" s="1855"/>
      <c r="T99" s="1855"/>
      <c r="U99" s="1858"/>
      <c r="V99" s="1854"/>
      <c r="W99" s="1855"/>
      <c r="X99" s="1855"/>
      <c r="Y99" s="1856"/>
      <c r="Z99" s="1857"/>
      <c r="AA99" s="1855"/>
      <c r="AB99" s="1855"/>
      <c r="AC99" s="1858"/>
    </row>
    <row r="100" spans="1:29" s="1" customFormat="1" x14ac:dyDescent="0.2">
      <c r="A100" s="1512"/>
      <c r="B100" s="1862"/>
      <c r="C100" s="1863"/>
      <c r="D100" s="1863"/>
      <c r="E100" s="1864"/>
      <c r="F100" s="1827"/>
      <c r="G100" s="1828"/>
      <c r="H100" s="1828"/>
      <c r="I100" s="1829"/>
      <c r="J100" s="1830"/>
      <c r="K100" s="1828"/>
      <c r="L100" s="1828"/>
      <c r="M100" s="1831"/>
      <c r="N100" s="1827"/>
      <c r="O100" s="1828"/>
      <c r="P100" s="1828"/>
      <c r="Q100" s="1829"/>
      <c r="R100" s="1830"/>
      <c r="S100" s="1828"/>
      <c r="T100" s="1828"/>
      <c r="U100" s="1831"/>
      <c r="V100" s="1827"/>
      <c r="W100" s="1828"/>
      <c r="X100" s="1828"/>
      <c r="Y100" s="1829"/>
      <c r="Z100" s="1830"/>
      <c r="AA100" s="1828"/>
      <c r="AB100" s="1828"/>
      <c r="AC100" s="1831"/>
    </row>
    <row r="101" spans="1:29" s="1" customFormat="1" x14ac:dyDescent="0.2">
      <c r="A101" s="1509" t="s">
        <v>2171</v>
      </c>
      <c r="B101" s="1832">
        <f>F101+J101+N101+R101+V101+Z101</f>
        <v>0</v>
      </c>
      <c r="C101" s="1833">
        <f t="shared" ref="C101:E101" si="20">G101+K101+O101+S101+W101+AA101</f>
        <v>0</v>
      </c>
      <c r="D101" s="1833">
        <f t="shared" si="20"/>
        <v>0</v>
      </c>
      <c r="E101" s="1834">
        <f t="shared" si="20"/>
        <v>0</v>
      </c>
      <c r="F101" s="1813">
        <f>SUM(F102:F108)</f>
        <v>0</v>
      </c>
      <c r="G101" s="1814">
        <f t="shared" ref="G101:AC101" si="21">SUM(G102:G108)</f>
        <v>0</v>
      </c>
      <c r="H101" s="1814">
        <f t="shared" si="21"/>
        <v>0</v>
      </c>
      <c r="I101" s="1815">
        <f t="shared" si="21"/>
        <v>0</v>
      </c>
      <c r="J101" s="1816">
        <f t="shared" si="21"/>
        <v>0</v>
      </c>
      <c r="K101" s="1814">
        <f t="shared" si="21"/>
        <v>0</v>
      </c>
      <c r="L101" s="1814">
        <f t="shared" si="21"/>
        <v>0</v>
      </c>
      <c r="M101" s="1817">
        <f t="shared" si="21"/>
        <v>0</v>
      </c>
      <c r="N101" s="1813">
        <f t="shared" si="21"/>
        <v>0</v>
      </c>
      <c r="O101" s="1814">
        <f t="shared" si="21"/>
        <v>0</v>
      </c>
      <c r="P101" s="1814">
        <f t="shared" si="21"/>
        <v>0</v>
      </c>
      <c r="Q101" s="1815">
        <f t="shared" si="21"/>
        <v>0</v>
      </c>
      <c r="R101" s="1816">
        <f t="shared" si="21"/>
        <v>0</v>
      </c>
      <c r="S101" s="1814">
        <f t="shared" si="21"/>
        <v>0</v>
      </c>
      <c r="T101" s="1814">
        <f t="shared" si="21"/>
        <v>0</v>
      </c>
      <c r="U101" s="1817">
        <f t="shared" si="21"/>
        <v>0</v>
      </c>
      <c r="V101" s="1813">
        <f t="shared" si="21"/>
        <v>0</v>
      </c>
      <c r="W101" s="1814">
        <f t="shared" si="21"/>
        <v>0</v>
      </c>
      <c r="X101" s="1814">
        <f t="shared" si="21"/>
        <v>0</v>
      </c>
      <c r="Y101" s="1815">
        <f t="shared" si="21"/>
        <v>0</v>
      </c>
      <c r="Z101" s="1816">
        <f t="shared" si="21"/>
        <v>0</v>
      </c>
      <c r="AA101" s="1814">
        <f t="shared" si="21"/>
        <v>0</v>
      </c>
      <c r="AB101" s="1814">
        <f t="shared" si="21"/>
        <v>0</v>
      </c>
      <c r="AC101" s="1817">
        <f t="shared" si="21"/>
        <v>0</v>
      </c>
    </row>
    <row r="102" spans="1:29" s="1" customFormat="1" x14ac:dyDescent="0.2">
      <c r="A102" s="1811" t="s">
        <v>1122</v>
      </c>
      <c r="B102" s="1879"/>
      <c r="C102" s="1880"/>
      <c r="D102" s="1880"/>
      <c r="E102" s="1881"/>
      <c r="F102" s="1846"/>
      <c r="G102" s="1847"/>
      <c r="H102" s="1847"/>
      <c r="I102" s="1848"/>
      <c r="J102" s="1849"/>
      <c r="K102" s="1847"/>
      <c r="L102" s="1847"/>
      <c r="M102" s="1850"/>
      <c r="N102" s="1846"/>
      <c r="O102" s="1847"/>
      <c r="P102" s="1847"/>
      <c r="Q102" s="1848"/>
      <c r="R102" s="1849"/>
      <c r="S102" s="1847"/>
      <c r="T102" s="1847"/>
      <c r="U102" s="1850"/>
      <c r="V102" s="1846"/>
      <c r="W102" s="1847"/>
      <c r="X102" s="1847"/>
      <c r="Y102" s="1848"/>
      <c r="Z102" s="1849"/>
      <c r="AA102" s="1847"/>
      <c r="AB102" s="1847"/>
      <c r="AC102" s="1850"/>
    </row>
    <row r="103" spans="1:29" s="1" customFormat="1" x14ac:dyDescent="0.2">
      <c r="A103" s="1811" t="s">
        <v>1123</v>
      </c>
      <c r="B103" s="1868"/>
      <c r="C103" s="1869"/>
      <c r="D103" s="1869"/>
      <c r="E103" s="1870"/>
      <c r="F103" s="1854"/>
      <c r="G103" s="1855"/>
      <c r="H103" s="1855"/>
      <c r="I103" s="1856"/>
      <c r="J103" s="1857"/>
      <c r="K103" s="1855"/>
      <c r="L103" s="1855"/>
      <c r="M103" s="1858"/>
      <c r="N103" s="1854"/>
      <c r="O103" s="1855"/>
      <c r="P103" s="1855"/>
      <c r="Q103" s="1856"/>
      <c r="R103" s="1857"/>
      <c r="S103" s="1855"/>
      <c r="T103" s="1855"/>
      <c r="U103" s="1858"/>
      <c r="V103" s="1854"/>
      <c r="W103" s="1855"/>
      <c r="X103" s="1855"/>
      <c r="Y103" s="1856"/>
      <c r="Z103" s="1857"/>
      <c r="AA103" s="1855"/>
      <c r="AB103" s="1855"/>
      <c r="AC103" s="1858"/>
    </row>
    <row r="104" spans="1:29" s="1" customFormat="1" x14ac:dyDescent="0.2">
      <c r="A104" s="1811" t="s">
        <v>1124</v>
      </c>
      <c r="B104" s="1868"/>
      <c r="C104" s="1869"/>
      <c r="D104" s="1869"/>
      <c r="E104" s="1870"/>
      <c r="F104" s="1854"/>
      <c r="G104" s="1855"/>
      <c r="H104" s="1855"/>
      <c r="I104" s="1856"/>
      <c r="J104" s="1857"/>
      <c r="K104" s="1855"/>
      <c r="L104" s="1855"/>
      <c r="M104" s="1858"/>
      <c r="N104" s="1854"/>
      <c r="O104" s="1855"/>
      <c r="P104" s="1855"/>
      <c r="Q104" s="1856"/>
      <c r="R104" s="1857"/>
      <c r="S104" s="1855"/>
      <c r="T104" s="1855"/>
      <c r="U104" s="1858"/>
      <c r="V104" s="1854"/>
      <c r="W104" s="1855"/>
      <c r="X104" s="1855"/>
      <c r="Y104" s="1856"/>
      <c r="Z104" s="1857"/>
      <c r="AA104" s="1855"/>
      <c r="AB104" s="1855"/>
      <c r="AC104" s="1858"/>
    </row>
    <row r="105" spans="1:29" s="1" customFormat="1" x14ac:dyDescent="0.2">
      <c r="A105" s="1811" t="s">
        <v>1125</v>
      </c>
      <c r="B105" s="1868"/>
      <c r="C105" s="1869"/>
      <c r="D105" s="1869"/>
      <c r="E105" s="1870"/>
      <c r="F105" s="1854"/>
      <c r="G105" s="1855"/>
      <c r="H105" s="1855"/>
      <c r="I105" s="1856"/>
      <c r="J105" s="1857"/>
      <c r="K105" s="1855"/>
      <c r="L105" s="1855"/>
      <c r="M105" s="1858"/>
      <c r="N105" s="1854"/>
      <c r="O105" s="1855"/>
      <c r="P105" s="1855"/>
      <c r="Q105" s="1856"/>
      <c r="R105" s="1857"/>
      <c r="S105" s="1855"/>
      <c r="T105" s="1855"/>
      <c r="U105" s="1858"/>
      <c r="V105" s="1854"/>
      <c r="W105" s="1855"/>
      <c r="X105" s="1855"/>
      <c r="Y105" s="1856"/>
      <c r="Z105" s="1857"/>
      <c r="AA105" s="1855"/>
      <c r="AB105" s="1855"/>
      <c r="AC105" s="1858"/>
    </row>
    <row r="106" spans="1:29" s="1" customFormat="1" x14ac:dyDescent="0.2">
      <c r="A106" s="1811" t="s">
        <v>1126</v>
      </c>
      <c r="B106" s="1868"/>
      <c r="C106" s="1869"/>
      <c r="D106" s="1869"/>
      <c r="E106" s="1870"/>
      <c r="F106" s="1854"/>
      <c r="G106" s="1855"/>
      <c r="H106" s="1855"/>
      <c r="I106" s="1856"/>
      <c r="J106" s="1857"/>
      <c r="K106" s="1855"/>
      <c r="L106" s="1855"/>
      <c r="M106" s="1858"/>
      <c r="N106" s="1854"/>
      <c r="O106" s="1855"/>
      <c r="P106" s="1855"/>
      <c r="Q106" s="1856"/>
      <c r="R106" s="1857"/>
      <c r="S106" s="1855"/>
      <c r="T106" s="1855"/>
      <c r="U106" s="1858"/>
      <c r="V106" s="1854"/>
      <c r="W106" s="1855"/>
      <c r="X106" s="1855"/>
      <c r="Y106" s="1856"/>
      <c r="Z106" s="1857"/>
      <c r="AA106" s="1855"/>
      <c r="AB106" s="1855"/>
      <c r="AC106" s="1858"/>
    </row>
    <row r="107" spans="1:29" s="1" customFormat="1" x14ac:dyDescent="0.2">
      <c r="A107" s="1811" t="s">
        <v>1127</v>
      </c>
      <c r="B107" s="1868"/>
      <c r="C107" s="1869"/>
      <c r="D107" s="1869"/>
      <c r="E107" s="1870"/>
      <c r="F107" s="1854"/>
      <c r="G107" s="1855"/>
      <c r="H107" s="1855"/>
      <c r="I107" s="1856"/>
      <c r="J107" s="1857"/>
      <c r="K107" s="1855"/>
      <c r="L107" s="1855"/>
      <c r="M107" s="1858"/>
      <c r="N107" s="1854"/>
      <c r="O107" s="1855"/>
      <c r="P107" s="1855"/>
      <c r="Q107" s="1856"/>
      <c r="R107" s="1857"/>
      <c r="S107" s="1855"/>
      <c r="T107" s="1855"/>
      <c r="U107" s="1858"/>
      <c r="V107" s="1854"/>
      <c r="W107" s="1855"/>
      <c r="X107" s="1855"/>
      <c r="Y107" s="1856"/>
      <c r="Z107" s="1857"/>
      <c r="AA107" s="1855"/>
      <c r="AB107" s="1855"/>
      <c r="AC107" s="1858"/>
    </row>
    <row r="108" spans="1:29" s="1" customFormat="1" x14ac:dyDescent="0.2">
      <c r="A108" s="1811" t="s">
        <v>1128</v>
      </c>
      <c r="B108" s="1868"/>
      <c r="C108" s="1869"/>
      <c r="D108" s="1869"/>
      <c r="E108" s="1870"/>
      <c r="F108" s="1854"/>
      <c r="G108" s="1855"/>
      <c r="H108" s="1855"/>
      <c r="I108" s="1856"/>
      <c r="J108" s="1857"/>
      <c r="K108" s="1855"/>
      <c r="L108" s="1855"/>
      <c r="M108" s="1858"/>
      <c r="N108" s="1854"/>
      <c r="O108" s="1855"/>
      <c r="P108" s="1855"/>
      <c r="Q108" s="1856"/>
      <c r="R108" s="1857"/>
      <c r="S108" s="1855"/>
      <c r="T108" s="1855"/>
      <c r="U108" s="1858"/>
      <c r="V108" s="1854"/>
      <c r="W108" s="1855"/>
      <c r="X108" s="1855"/>
      <c r="Y108" s="1856"/>
      <c r="Z108" s="1857"/>
      <c r="AA108" s="1855"/>
      <c r="AB108" s="1855"/>
      <c r="AC108" s="1858"/>
    </row>
    <row r="109" spans="1:29" s="1" customFormat="1" x14ac:dyDescent="0.2">
      <c r="A109" s="1512"/>
      <c r="B109" s="1862"/>
      <c r="C109" s="1863"/>
      <c r="D109" s="1863"/>
      <c r="E109" s="1864"/>
      <c r="F109" s="1827"/>
      <c r="G109" s="1828"/>
      <c r="H109" s="1828"/>
      <c r="I109" s="1829"/>
      <c r="J109" s="1830"/>
      <c r="K109" s="1828"/>
      <c r="L109" s="1828"/>
      <c r="M109" s="1831"/>
      <c r="N109" s="1827"/>
      <c r="O109" s="1828"/>
      <c r="P109" s="1828"/>
      <c r="Q109" s="1829"/>
      <c r="R109" s="1830"/>
      <c r="S109" s="1828"/>
      <c r="T109" s="1828"/>
      <c r="U109" s="1831"/>
      <c r="V109" s="1827"/>
      <c r="W109" s="1828"/>
      <c r="X109" s="1828"/>
      <c r="Y109" s="1829"/>
      <c r="Z109" s="1830"/>
      <c r="AA109" s="1828"/>
      <c r="AB109" s="1828"/>
      <c r="AC109" s="1831"/>
    </row>
    <row r="110" spans="1:29" s="1" customFormat="1" x14ac:dyDescent="0.2">
      <c r="A110" s="1509" t="s">
        <v>2172</v>
      </c>
      <c r="B110" s="1832">
        <f>F110+J110+N110+R110+V110+Z110</f>
        <v>0</v>
      </c>
      <c r="C110" s="1833">
        <f t="shared" ref="C110:E110" si="22">G110+K110+O110+S110+W110+AA110</f>
        <v>0</v>
      </c>
      <c r="D110" s="1833">
        <f t="shared" si="22"/>
        <v>0</v>
      </c>
      <c r="E110" s="1834">
        <f t="shared" si="22"/>
        <v>0</v>
      </c>
      <c r="F110" s="1813">
        <f>SUM(F111:F118)</f>
        <v>0</v>
      </c>
      <c r="G110" s="1814">
        <f t="shared" ref="G110:AC110" si="23">SUM(G111:G118)</f>
        <v>0</v>
      </c>
      <c r="H110" s="1814">
        <f t="shared" si="23"/>
        <v>0</v>
      </c>
      <c r="I110" s="1815">
        <f t="shared" si="23"/>
        <v>0</v>
      </c>
      <c r="J110" s="1816">
        <f t="shared" si="23"/>
        <v>0</v>
      </c>
      <c r="K110" s="1814">
        <f t="shared" si="23"/>
        <v>0</v>
      </c>
      <c r="L110" s="1814">
        <f t="shared" si="23"/>
        <v>0</v>
      </c>
      <c r="M110" s="1817">
        <f t="shared" si="23"/>
        <v>0</v>
      </c>
      <c r="N110" s="1813">
        <f t="shared" si="23"/>
        <v>0</v>
      </c>
      <c r="O110" s="1814">
        <f t="shared" si="23"/>
        <v>0</v>
      </c>
      <c r="P110" s="1814">
        <f t="shared" si="23"/>
        <v>0</v>
      </c>
      <c r="Q110" s="1815">
        <f t="shared" si="23"/>
        <v>0</v>
      </c>
      <c r="R110" s="1816">
        <f t="shared" si="23"/>
        <v>0</v>
      </c>
      <c r="S110" s="1814">
        <f t="shared" si="23"/>
        <v>0</v>
      </c>
      <c r="T110" s="1814">
        <f t="shared" si="23"/>
        <v>0</v>
      </c>
      <c r="U110" s="1817">
        <f t="shared" si="23"/>
        <v>0</v>
      </c>
      <c r="V110" s="1813">
        <f t="shared" si="23"/>
        <v>0</v>
      </c>
      <c r="W110" s="1814">
        <f t="shared" si="23"/>
        <v>0</v>
      </c>
      <c r="X110" s="1814">
        <f t="shared" si="23"/>
        <v>0</v>
      </c>
      <c r="Y110" s="1815">
        <f t="shared" si="23"/>
        <v>0</v>
      </c>
      <c r="Z110" s="1816">
        <f t="shared" si="23"/>
        <v>0</v>
      </c>
      <c r="AA110" s="1814">
        <f t="shared" si="23"/>
        <v>0</v>
      </c>
      <c r="AB110" s="1814">
        <f t="shared" si="23"/>
        <v>0</v>
      </c>
      <c r="AC110" s="1817">
        <f t="shared" si="23"/>
        <v>0</v>
      </c>
    </row>
    <row r="111" spans="1:29" s="1" customFormat="1" x14ac:dyDescent="0.2">
      <c r="A111" s="1811" t="s">
        <v>1129</v>
      </c>
      <c r="B111" s="1879"/>
      <c r="C111" s="1880"/>
      <c r="D111" s="1880"/>
      <c r="E111" s="1881"/>
      <c r="F111" s="1846"/>
      <c r="G111" s="1847"/>
      <c r="H111" s="1847"/>
      <c r="I111" s="1848"/>
      <c r="J111" s="1849"/>
      <c r="K111" s="1847"/>
      <c r="L111" s="1847"/>
      <c r="M111" s="1850"/>
      <c r="N111" s="1846"/>
      <c r="O111" s="1847"/>
      <c r="P111" s="1847"/>
      <c r="Q111" s="1848"/>
      <c r="R111" s="1849"/>
      <c r="S111" s="1847"/>
      <c r="T111" s="1847"/>
      <c r="U111" s="1850"/>
      <c r="V111" s="1846"/>
      <c r="W111" s="1847"/>
      <c r="X111" s="1847"/>
      <c r="Y111" s="1848"/>
      <c r="Z111" s="1849"/>
      <c r="AA111" s="1847"/>
      <c r="AB111" s="1847"/>
      <c r="AC111" s="1850"/>
    </row>
    <row r="112" spans="1:29" s="1" customFormat="1" x14ac:dyDescent="0.2">
      <c r="A112" s="1811" t="s">
        <v>1130</v>
      </c>
      <c r="B112" s="1868"/>
      <c r="C112" s="1869"/>
      <c r="D112" s="1869"/>
      <c r="E112" s="1870"/>
      <c r="F112" s="1854"/>
      <c r="G112" s="1855"/>
      <c r="H112" s="1855"/>
      <c r="I112" s="1856"/>
      <c r="J112" s="1857"/>
      <c r="K112" s="1855"/>
      <c r="L112" s="1855"/>
      <c r="M112" s="1858"/>
      <c r="N112" s="1854"/>
      <c r="O112" s="1855"/>
      <c r="P112" s="1855"/>
      <c r="Q112" s="1856"/>
      <c r="R112" s="1857"/>
      <c r="S112" s="1855"/>
      <c r="T112" s="1855"/>
      <c r="U112" s="1858"/>
      <c r="V112" s="1854"/>
      <c r="W112" s="1855"/>
      <c r="X112" s="1855"/>
      <c r="Y112" s="1856"/>
      <c r="Z112" s="1857"/>
      <c r="AA112" s="1855"/>
      <c r="AB112" s="1855"/>
      <c r="AC112" s="1858"/>
    </row>
    <row r="113" spans="1:29" s="1" customFormat="1" x14ac:dyDescent="0.2">
      <c r="A113" s="1811" t="s">
        <v>1131</v>
      </c>
      <c r="B113" s="1868"/>
      <c r="C113" s="1869"/>
      <c r="D113" s="1869"/>
      <c r="E113" s="1870"/>
      <c r="F113" s="1854"/>
      <c r="G113" s="1855"/>
      <c r="H113" s="1855"/>
      <c r="I113" s="1856"/>
      <c r="J113" s="1857"/>
      <c r="K113" s="1855"/>
      <c r="L113" s="1855"/>
      <c r="M113" s="1858"/>
      <c r="N113" s="1854"/>
      <c r="O113" s="1855"/>
      <c r="P113" s="1855"/>
      <c r="Q113" s="1856"/>
      <c r="R113" s="1857"/>
      <c r="S113" s="1855"/>
      <c r="T113" s="1855"/>
      <c r="U113" s="1858"/>
      <c r="V113" s="1854"/>
      <c r="W113" s="1855"/>
      <c r="X113" s="1855"/>
      <c r="Y113" s="1856"/>
      <c r="Z113" s="1857"/>
      <c r="AA113" s="1855"/>
      <c r="AB113" s="1855"/>
      <c r="AC113" s="1858"/>
    </row>
    <row r="114" spans="1:29" s="1" customFormat="1" x14ac:dyDescent="0.2">
      <c r="A114" s="1811" t="s">
        <v>1132</v>
      </c>
      <c r="B114" s="1868"/>
      <c r="C114" s="1869"/>
      <c r="D114" s="1869"/>
      <c r="E114" s="1870"/>
      <c r="F114" s="1854"/>
      <c r="G114" s="1855"/>
      <c r="H114" s="1855"/>
      <c r="I114" s="1856"/>
      <c r="J114" s="1857"/>
      <c r="K114" s="1855"/>
      <c r="L114" s="1855"/>
      <c r="M114" s="1858"/>
      <c r="N114" s="1854"/>
      <c r="O114" s="1855"/>
      <c r="P114" s="1855"/>
      <c r="Q114" s="1856"/>
      <c r="R114" s="1857"/>
      <c r="S114" s="1855"/>
      <c r="T114" s="1855"/>
      <c r="U114" s="1858"/>
      <c r="V114" s="1854"/>
      <c r="W114" s="1855"/>
      <c r="X114" s="1855"/>
      <c r="Y114" s="1856"/>
      <c r="Z114" s="1857"/>
      <c r="AA114" s="1855"/>
      <c r="AB114" s="1855"/>
      <c r="AC114" s="1858"/>
    </row>
    <row r="115" spans="1:29" s="1" customFormat="1" x14ac:dyDescent="0.2">
      <c r="A115" s="1811" t="s">
        <v>1133</v>
      </c>
      <c r="B115" s="1868"/>
      <c r="C115" s="1869"/>
      <c r="D115" s="1869"/>
      <c r="E115" s="1870"/>
      <c r="F115" s="1854"/>
      <c r="G115" s="1855"/>
      <c r="H115" s="1855"/>
      <c r="I115" s="1856"/>
      <c r="J115" s="1857"/>
      <c r="K115" s="1855"/>
      <c r="L115" s="1855"/>
      <c r="M115" s="1858"/>
      <c r="N115" s="1854"/>
      <c r="O115" s="1855"/>
      <c r="P115" s="1855"/>
      <c r="Q115" s="1856"/>
      <c r="R115" s="1857"/>
      <c r="S115" s="1855"/>
      <c r="T115" s="1855"/>
      <c r="U115" s="1858"/>
      <c r="V115" s="1854"/>
      <c r="W115" s="1855"/>
      <c r="X115" s="1855"/>
      <c r="Y115" s="1856"/>
      <c r="Z115" s="1857"/>
      <c r="AA115" s="1855"/>
      <c r="AB115" s="1855"/>
      <c r="AC115" s="1858"/>
    </row>
    <row r="116" spans="1:29" s="1" customFormat="1" x14ac:dyDescent="0.2">
      <c r="A116" s="1811" t="s">
        <v>1134</v>
      </c>
      <c r="B116" s="1868"/>
      <c r="C116" s="1869"/>
      <c r="D116" s="1869"/>
      <c r="E116" s="1870"/>
      <c r="F116" s="1854"/>
      <c r="G116" s="1855"/>
      <c r="H116" s="1855"/>
      <c r="I116" s="1856"/>
      <c r="J116" s="1857"/>
      <c r="K116" s="1855"/>
      <c r="L116" s="1855"/>
      <c r="M116" s="1858"/>
      <c r="N116" s="1854"/>
      <c r="O116" s="1855"/>
      <c r="P116" s="1855"/>
      <c r="Q116" s="1856"/>
      <c r="R116" s="1857"/>
      <c r="S116" s="1855"/>
      <c r="T116" s="1855"/>
      <c r="U116" s="1858"/>
      <c r="V116" s="1854"/>
      <c r="W116" s="1855"/>
      <c r="X116" s="1855"/>
      <c r="Y116" s="1856"/>
      <c r="Z116" s="1857"/>
      <c r="AA116" s="1855"/>
      <c r="AB116" s="1855"/>
      <c r="AC116" s="1858"/>
    </row>
    <row r="117" spans="1:29" s="1" customFormat="1" x14ac:dyDescent="0.2">
      <c r="A117" s="1811" t="s">
        <v>1135</v>
      </c>
      <c r="B117" s="1868"/>
      <c r="C117" s="1869"/>
      <c r="D117" s="1869"/>
      <c r="E117" s="1870"/>
      <c r="F117" s="1854"/>
      <c r="G117" s="1855"/>
      <c r="H117" s="1855"/>
      <c r="I117" s="1856"/>
      <c r="J117" s="1857"/>
      <c r="K117" s="1855"/>
      <c r="L117" s="1855"/>
      <c r="M117" s="1858"/>
      <c r="N117" s="1854"/>
      <c r="O117" s="1855"/>
      <c r="P117" s="1855"/>
      <c r="Q117" s="1856"/>
      <c r="R117" s="1857"/>
      <c r="S117" s="1855"/>
      <c r="T117" s="1855"/>
      <c r="U117" s="1858"/>
      <c r="V117" s="1854"/>
      <c r="W117" s="1855"/>
      <c r="X117" s="1855"/>
      <c r="Y117" s="1856"/>
      <c r="Z117" s="1857"/>
      <c r="AA117" s="1855"/>
      <c r="AB117" s="1855"/>
      <c r="AC117" s="1858"/>
    </row>
    <row r="118" spans="1:29" s="1" customFormat="1" x14ac:dyDescent="0.2">
      <c r="A118" s="1811" t="s">
        <v>2325</v>
      </c>
      <c r="B118" s="1868"/>
      <c r="C118" s="1869"/>
      <c r="D118" s="1869"/>
      <c r="E118" s="1870"/>
      <c r="F118" s="1854"/>
      <c r="G118" s="1855"/>
      <c r="H118" s="1855"/>
      <c r="I118" s="1856"/>
      <c r="J118" s="1857"/>
      <c r="K118" s="1855"/>
      <c r="L118" s="1855"/>
      <c r="M118" s="1858"/>
      <c r="N118" s="1854"/>
      <c r="O118" s="1855"/>
      <c r="P118" s="1855"/>
      <c r="Q118" s="1856"/>
      <c r="R118" s="1857"/>
      <c r="S118" s="1855"/>
      <c r="T118" s="1855"/>
      <c r="U118" s="1858"/>
      <c r="V118" s="1854"/>
      <c r="W118" s="1855"/>
      <c r="X118" s="1855"/>
      <c r="Y118" s="1856"/>
      <c r="Z118" s="1857"/>
      <c r="AA118" s="1855"/>
      <c r="AB118" s="1855"/>
      <c r="AC118" s="1858"/>
    </row>
    <row r="119" spans="1:29" s="1" customFormat="1" x14ac:dyDescent="0.2">
      <c r="A119" s="1512"/>
      <c r="B119" s="1862"/>
      <c r="C119" s="1863"/>
      <c r="D119" s="1863"/>
      <c r="E119" s="1864"/>
      <c r="F119" s="1827"/>
      <c r="G119" s="1828"/>
      <c r="H119" s="1828"/>
      <c r="I119" s="1829"/>
      <c r="J119" s="1830"/>
      <c r="K119" s="1828"/>
      <c r="L119" s="1828"/>
      <c r="M119" s="1831"/>
      <c r="N119" s="1827"/>
      <c r="O119" s="1828"/>
      <c r="P119" s="1828"/>
      <c r="Q119" s="1829"/>
      <c r="R119" s="1830"/>
      <c r="S119" s="1828"/>
      <c r="T119" s="1828"/>
      <c r="U119" s="1831"/>
      <c r="V119" s="1827"/>
      <c r="W119" s="1828"/>
      <c r="X119" s="1828"/>
      <c r="Y119" s="1829"/>
      <c r="Z119" s="1830"/>
      <c r="AA119" s="1828"/>
      <c r="AB119" s="1828"/>
      <c r="AC119" s="1831"/>
    </row>
    <row r="120" spans="1:29" s="1" customFormat="1" x14ac:dyDescent="0.2">
      <c r="A120" s="1509" t="s">
        <v>2173</v>
      </c>
      <c r="B120" s="1832">
        <f t="shared" ref="B120" si="24">F120+J120+N120+R120+V120+Z120</f>
        <v>0</v>
      </c>
      <c r="C120" s="1833">
        <f t="shared" ref="C120:E120" si="25">G120+K120+O120+S120+W120+AA120</f>
        <v>0</v>
      </c>
      <c r="D120" s="1833">
        <f t="shared" si="25"/>
        <v>0</v>
      </c>
      <c r="E120" s="1834">
        <f t="shared" si="25"/>
        <v>0</v>
      </c>
      <c r="F120" s="1813">
        <f>SUM(F121:F125)</f>
        <v>0</v>
      </c>
      <c r="G120" s="1814">
        <f t="shared" ref="G120:AC120" si="26">SUM(G121:G125)</f>
        <v>0</v>
      </c>
      <c r="H120" s="1814">
        <f t="shared" si="26"/>
        <v>0</v>
      </c>
      <c r="I120" s="1815">
        <f t="shared" si="26"/>
        <v>0</v>
      </c>
      <c r="J120" s="1816">
        <f t="shared" si="26"/>
        <v>0</v>
      </c>
      <c r="K120" s="1814">
        <f t="shared" si="26"/>
        <v>0</v>
      </c>
      <c r="L120" s="1814">
        <f t="shared" si="26"/>
        <v>0</v>
      </c>
      <c r="M120" s="1817">
        <f t="shared" si="26"/>
        <v>0</v>
      </c>
      <c r="N120" s="1813">
        <f t="shared" si="26"/>
        <v>0</v>
      </c>
      <c r="O120" s="1814">
        <f t="shared" si="26"/>
        <v>0</v>
      </c>
      <c r="P120" s="1814">
        <f t="shared" si="26"/>
        <v>0</v>
      </c>
      <c r="Q120" s="1815">
        <f t="shared" si="26"/>
        <v>0</v>
      </c>
      <c r="R120" s="1816">
        <f t="shared" si="26"/>
        <v>0</v>
      </c>
      <c r="S120" s="1814">
        <f t="shared" si="26"/>
        <v>0</v>
      </c>
      <c r="T120" s="1814">
        <f t="shared" si="26"/>
        <v>0</v>
      </c>
      <c r="U120" s="1817">
        <f t="shared" si="26"/>
        <v>0</v>
      </c>
      <c r="V120" s="1813">
        <f t="shared" si="26"/>
        <v>0</v>
      </c>
      <c r="W120" s="1814">
        <f t="shared" si="26"/>
        <v>0</v>
      </c>
      <c r="X120" s="1814">
        <f t="shared" si="26"/>
        <v>0</v>
      </c>
      <c r="Y120" s="1815">
        <f t="shared" si="26"/>
        <v>0</v>
      </c>
      <c r="Z120" s="1816">
        <f t="shared" si="26"/>
        <v>0</v>
      </c>
      <c r="AA120" s="1814">
        <f t="shared" si="26"/>
        <v>0</v>
      </c>
      <c r="AB120" s="1814">
        <f t="shared" si="26"/>
        <v>0</v>
      </c>
      <c r="AC120" s="1817">
        <f t="shared" si="26"/>
        <v>0</v>
      </c>
    </row>
    <row r="121" spans="1:29" s="1" customFormat="1" x14ac:dyDescent="0.2">
      <c r="A121" s="1811" t="s">
        <v>1136</v>
      </c>
      <c r="B121" s="1879"/>
      <c r="C121" s="1880"/>
      <c r="D121" s="1880"/>
      <c r="E121" s="1881"/>
      <c r="F121" s="1846"/>
      <c r="G121" s="1847"/>
      <c r="H121" s="1847"/>
      <c r="I121" s="1848"/>
      <c r="J121" s="1849"/>
      <c r="K121" s="1847"/>
      <c r="L121" s="1847"/>
      <c r="M121" s="1850"/>
      <c r="N121" s="1846"/>
      <c r="O121" s="1847"/>
      <c r="P121" s="1847"/>
      <c r="Q121" s="1848"/>
      <c r="R121" s="1849"/>
      <c r="S121" s="1847"/>
      <c r="T121" s="1847"/>
      <c r="U121" s="1850"/>
      <c r="V121" s="1846"/>
      <c r="W121" s="1847"/>
      <c r="X121" s="1847"/>
      <c r="Y121" s="1848"/>
      <c r="Z121" s="1849"/>
      <c r="AA121" s="1847"/>
      <c r="AB121" s="1847"/>
      <c r="AC121" s="1850"/>
    </row>
    <row r="122" spans="1:29" s="1" customFormat="1" x14ac:dyDescent="0.2">
      <c r="A122" s="1811" t="s">
        <v>1137</v>
      </c>
      <c r="B122" s="1868"/>
      <c r="C122" s="1869"/>
      <c r="D122" s="1869"/>
      <c r="E122" s="1870"/>
      <c r="F122" s="1854"/>
      <c r="G122" s="1855"/>
      <c r="H122" s="1855"/>
      <c r="I122" s="1856"/>
      <c r="J122" s="1857"/>
      <c r="K122" s="1855"/>
      <c r="L122" s="1855"/>
      <c r="M122" s="1858"/>
      <c r="N122" s="1854"/>
      <c r="O122" s="1855"/>
      <c r="P122" s="1855"/>
      <c r="Q122" s="1856"/>
      <c r="R122" s="1857"/>
      <c r="S122" s="1855"/>
      <c r="T122" s="1855"/>
      <c r="U122" s="1858"/>
      <c r="V122" s="1854"/>
      <c r="W122" s="1855"/>
      <c r="X122" s="1855"/>
      <c r="Y122" s="1856"/>
      <c r="Z122" s="1857"/>
      <c r="AA122" s="1855"/>
      <c r="AB122" s="1855"/>
      <c r="AC122" s="1858"/>
    </row>
    <row r="123" spans="1:29" s="1" customFormat="1" x14ac:dyDescent="0.2">
      <c r="A123" s="1811" t="s">
        <v>1138</v>
      </c>
      <c r="B123" s="1868"/>
      <c r="C123" s="1869"/>
      <c r="D123" s="1869"/>
      <c r="E123" s="1870"/>
      <c r="F123" s="1854"/>
      <c r="G123" s="1855"/>
      <c r="H123" s="1855"/>
      <c r="I123" s="1856"/>
      <c r="J123" s="1857"/>
      <c r="K123" s="1855"/>
      <c r="L123" s="1855"/>
      <c r="M123" s="1858"/>
      <c r="N123" s="1854"/>
      <c r="O123" s="1855"/>
      <c r="P123" s="1855"/>
      <c r="Q123" s="1856"/>
      <c r="R123" s="1857"/>
      <c r="S123" s="1855"/>
      <c r="T123" s="1855"/>
      <c r="U123" s="1858"/>
      <c r="V123" s="1854"/>
      <c r="W123" s="1855"/>
      <c r="X123" s="1855"/>
      <c r="Y123" s="1856"/>
      <c r="Z123" s="1857"/>
      <c r="AA123" s="1855"/>
      <c r="AB123" s="1855"/>
      <c r="AC123" s="1858"/>
    </row>
    <row r="124" spans="1:29" s="1" customFormat="1" x14ac:dyDescent="0.2">
      <c r="A124" s="1811" t="s">
        <v>1139</v>
      </c>
      <c r="B124" s="1868"/>
      <c r="C124" s="1869"/>
      <c r="D124" s="1869"/>
      <c r="E124" s="1870"/>
      <c r="F124" s="1854"/>
      <c r="G124" s="1855"/>
      <c r="H124" s="1855"/>
      <c r="I124" s="1856"/>
      <c r="J124" s="1857"/>
      <c r="K124" s="1855"/>
      <c r="L124" s="1855"/>
      <c r="M124" s="1858"/>
      <c r="N124" s="1854"/>
      <c r="O124" s="1855"/>
      <c r="P124" s="1855"/>
      <c r="Q124" s="1856"/>
      <c r="R124" s="1857"/>
      <c r="S124" s="1855"/>
      <c r="T124" s="1855"/>
      <c r="U124" s="1858"/>
      <c r="V124" s="1854"/>
      <c r="W124" s="1855"/>
      <c r="X124" s="1855"/>
      <c r="Y124" s="1856"/>
      <c r="Z124" s="1857"/>
      <c r="AA124" s="1855"/>
      <c r="AB124" s="1855"/>
      <c r="AC124" s="1858"/>
    </row>
    <row r="125" spans="1:29" s="1" customFormat="1" x14ac:dyDescent="0.2">
      <c r="A125" s="1811" t="s">
        <v>1140</v>
      </c>
      <c r="B125" s="1868"/>
      <c r="C125" s="1869"/>
      <c r="D125" s="1869"/>
      <c r="E125" s="1870"/>
      <c r="F125" s="1854"/>
      <c r="G125" s="1855"/>
      <c r="H125" s="1855"/>
      <c r="I125" s="1856"/>
      <c r="J125" s="1857"/>
      <c r="K125" s="1855"/>
      <c r="L125" s="1855"/>
      <c r="M125" s="1858"/>
      <c r="N125" s="1854"/>
      <c r="O125" s="1855"/>
      <c r="P125" s="1855"/>
      <c r="Q125" s="1856"/>
      <c r="R125" s="1857"/>
      <c r="S125" s="1855"/>
      <c r="T125" s="1855"/>
      <c r="U125" s="1858"/>
      <c r="V125" s="1854"/>
      <c r="W125" s="1855"/>
      <c r="X125" s="1855"/>
      <c r="Y125" s="1856"/>
      <c r="Z125" s="1857"/>
      <c r="AA125" s="1855"/>
      <c r="AB125" s="1855"/>
      <c r="AC125" s="1858"/>
    </row>
    <row r="126" spans="1:29" s="1" customFormat="1" x14ac:dyDescent="0.2">
      <c r="A126" s="1512"/>
      <c r="B126" s="1862"/>
      <c r="C126" s="1863"/>
      <c r="D126" s="1863"/>
      <c r="E126" s="1864"/>
      <c r="F126" s="1827"/>
      <c r="G126" s="1828"/>
      <c r="H126" s="1828"/>
      <c r="I126" s="1829"/>
      <c r="J126" s="1830"/>
      <c r="K126" s="1828"/>
      <c r="L126" s="1828"/>
      <c r="M126" s="1831"/>
      <c r="N126" s="1827"/>
      <c r="O126" s="1828"/>
      <c r="P126" s="1828"/>
      <c r="Q126" s="1829"/>
      <c r="R126" s="1830"/>
      <c r="S126" s="1828"/>
      <c r="T126" s="1828"/>
      <c r="U126" s="1831"/>
      <c r="V126" s="1827"/>
      <c r="W126" s="1828"/>
      <c r="X126" s="1828"/>
      <c r="Y126" s="1829"/>
      <c r="Z126" s="1830"/>
      <c r="AA126" s="1828"/>
      <c r="AB126" s="1828"/>
      <c r="AC126" s="1831"/>
    </row>
    <row r="127" spans="1:29" s="1" customFormat="1" x14ac:dyDescent="0.2">
      <c r="A127" s="1509" t="s">
        <v>2174</v>
      </c>
      <c r="B127" s="1832">
        <f>F127+J127+N127+R127+V127+Z127</f>
        <v>0</v>
      </c>
      <c r="C127" s="1833">
        <f t="shared" ref="C127:E127" si="27">G127+K127+O127+S127+W127+AA127</f>
        <v>0</v>
      </c>
      <c r="D127" s="1833">
        <f t="shared" si="27"/>
        <v>0</v>
      </c>
      <c r="E127" s="1834">
        <f t="shared" si="27"/>
        <v>0</v>
      </c>
      <c r="F127" s="1813">
        <f>SUM(F128:F134)</f>
        <v>0</v>
      </c>
      <c r="G127" s="1814">
        <f t="shared" ref="G127:AC127" si="28">SUM(G128:G134)</f>
        <v>0</v>
      </c>
      <c r="H127" s="1814">
        <f t="shared" si="28"/>
        <v>0</v>
      </c>
      <c r="I127" s="1815">
        <f t="shared" si="28"/>
        <v>0</v>
      </c>
      <c r="J127" s="1816">
        <f t="shared" si="28"/>
        <v>0</v>
      </c>
      <c r="K127" s="1814">
        <f t="shared" si="28"/>
        <v>0</v>
      </c>
      <c r="L127" s="1814">
        <f t="shared" si="28"/>
        <v>0</v>
      </c>
      <c r="M127" s="1817">
        <f t="shared" si="28"/>
        <v>0</v>
      </c>
      <c r="N127" s="1813">
        <f t="shared" si="28"/>
        <v>0</v>
      </c>
      <c r="O127" s="1814">
        <f t="shared" si="28"/>
        <v>0</v>
      </c>
      <c r="P127" s="1814">
        <f t="shared" si="28"/>
        <v>0</v>
      </c>
      <c r="Q127" s="1815">
        <f t="shared" si="28"/>
        <v>0</v>
      </c>
      <c r="R127" s="1816">
        <f t="shared" si="28"/>
        <v>0</v>
      </c>
      <c r="S127" s="1814">
        <f t="shared" si="28"/>
        <v>0</v>
      </c>
      <c r="T127" s="1814">
        <f t="shared" si="28"/>
        <v>0</v>
      </c>
      <c r="U127" s="1817">
        <f t="shared" si="28"/>
        <v>0</v>
      </c>
      <c r="V127" s="1813">
        <f t="shared" si="28"/>
        <v>0</v>
      </c>
      <c r="W127" s="1814">
        <f t="shared" si="28"/>
        <v>0</v>
      </c>
      <c r="X127" s="1814">
        <f t="shared" si="28"/>
        <v>0</v>
      </c>
      <c r="Y127" s="1815">
        <f t="shared" si="28"/>
        <v>0</v>
      </c>
      <c r="Z127" s="1816">
        <f t="shared" si="28"/>
        <v>0</v>
      </c>
      <c r="AA127" s="1814">
        <f t="shared" si="28"/>
        <v>0</v>
      </c>
      <c r="AB127" s="1814">
        <f t="shared" si="28"/>
        <v>0</v>
      </c>
      <c r="AC127" s="1817">
        <f t="shared" si="28"/>
        <v>0</v>
      </c>
    </row>
    <row r="128" spans="1:29" s="1" customFormat="1" x14ac:dyDescent="0.2">
      <c r="A128" s="1811" t="s">
        <v>1141</v>
      </c>
      <c r="B128" s="1879"/>
      <c r="C128" s="1880"/>
      <c r="D128" s="1880"/>
      <c r="E128" s="1881"/>
      <c r="F128" s="1846"/>
      <c r="G128" s="1847"/>
      <c r="H128" s="1847"/>
      <c r="I128" s="1848"/>
      <c r="J128" s="1849"/>
      <c r="K128" s="1847"/>
      <c r="L128" s="1847"/>
      <c r="M128" s="1850"/>
      <c r="N128" s="1846"/>
      <c r="O128" s="1847"/>
      <c r="P128" s="1847"/>
      <c r="Q128" s="1848"/>
      <c r="R128" s="1849"/>
      <c r="S128" s="1847"/>
      <c r="T128" s="1847"/>
      <c r="U128" s="1850"/>
      <c r="V128" s="1846"/>
      <c r="W128" s="1847"/>
      <c r="X128" s="1847"/>
      <c r="Y128" s="1848"/>
      <c r="Z128" s="1849"/>
      <c r="AA128" s="1847"/>
      <c r="AB128" s="1847"/>
      <c r="AC128" s="1850"/>
    </row>
    <row r="129" spans="1:29" s="1" customFormat="1" x14ac:dyDescent="0.2">
      <c r="A129" s="1811" t="s">
        <v>1142</v>
      </c>
      <c r="B129" s="1868"/>
      <c r="C129" s="1869"/>
      <c r="D129" s="1869"/>
      <c r="E129" s="1870"/>
      <c r="F129" s="1854"/>
      <c r="G129" s="1855"/>
      <c r="H129" s="1855"/>
      <c r="I129" s="1856"/>
      <c r="J129" s="1857"/>
      <c r="K129" s="1855"/>
      <c r="L129" s="1855"/>
      <c r="M129" s="1858"/>
      <c r="N129" s="1854"/>
      <c r="O129" s="1855"/>
      <c r="P129" s="1855"/>
      <c r="Q129" s="1856"/>
      <c r="R129" s="1857"/>
      <c r="S129" s="1855"/>
      <c r="T129" s="1855"/>
      <c r="U129" s="1858"/>
      <c r="V129" s="1854"/>
      <c r="W129" s="1855"/>
      <c r="X129" s="1855"/>
      <c r="Y129" s="1856"/>
      <c r="Z129" s="1857"/>
      <c r="AA129" s="1855"/>
      <c r="AB129" s="1855"/>
      <c r="AC129" s="1858"/>
    </row>
    <row r="130" spans="1:29" s="1" customFormat="1" x14ac:dyDescent="0.2">
      <c r="A130" s="1811" t="s">
        <v>1143</v>
      </c>
      <c r="B130" s="1868"/>
      <c r="C130" s="1869"/>
      <c r="D130" s="1869"/>
      <c r="E130" s="1870"/>
      <c r="F130" s="1854"/>
      <c r="G130" s="1855"/>
      <c r="H130" s="1855"/>
      <c r="I130" s="1856"/>
      <c r="J130" s="1857"/>
      <c r="K130" s="1855"/>
      <c r="L130" s="1855"/>
      <c r="M130" s="1858"/>
      <c r="N130" s="1854"/>
      <c r="O130" s="1855"/>
      <c r="P130" s="1855"/>
      <c r="Q130" s="1856"/>
      <c r="R130" s="1857"/>
      <c r="S130" s="1855"/>
      <c r="T130" s="1855"/>
      <c r="U130" s="1858"/>
      <c r="V130" s="1854"/>
      <c r="W130" s="1855"/>
      <c r="X130" s="1855"/>
      <c r="Y130" s="1856"/>
      <c r="Z130" s="1857"/>
      <c r="AA130" s="1855"/>
      <c r="AB130" s="1855"/>
      <c r="AC130" s="1858"/>
    </row>
    <row r="131" spans="1:29" s="1" customFormat="1" x14ac:dyDescent="0.2">
      <c r="A131" s="1811" t="s">
        <v>1144</v>
      </c>
      <c r="B131" s="1868"/>
      <c r="C131" s="1869"/>
      <c r="D131" s="1869"/>
      <c r="E131" s="1870"/>
      <c r="F131" s="1854"/>
      <c r="G131" s="1855"/>
      <c r="H131" s="1855"/>
      <c r="I131" s="1856"/>
      <c r="J131" s="1857"/>
      <c r="K131" s="1855"/>
      <c r="L131" s="1855"/>
      <c r="M131" s="1858"/>
      <c r="N131" s="1854"/>
      <c r="O131" s="1855"/>
      <c r="P131" s="1855"/>
      <c r="Q131" s="1856"/>
      <c r="R131" s="1857"/>
      <c r="S131" s="1855"/>
      <c r="T131" s="1855"/>
      <c r="U131" s="1858"/>
      <c r="V131" s="1854"/>
      <c r="W131" s="1855"/>
      <c r="X131" s="1855"/>
      <c r="Y131" s="1856"/>
      <c r="Z131" s="1857"/>
      <c r="AA131" s="1855"/>
      <c r="AB131" s="1855"/>
      <c r="AC131" s="1858"/>
    </row>
    <row r="132" spans="1:29" s="1" customFormat="1" x14ac:dyDescent="0.2">
      <c r="A132" s="1811" t="s">
        <v>1145</v>
      </c>
      <c r="B132" s="1868"/>
      <c r="C132" s="1869"/>
      <c r="D132" s="1869"/>
      <c r="E132" s="1870"/>
      <c r="F132" s="1854"/>
      <c r="G132" s="1855"/>
      <c r="H132" s="1855"/>
      <c r="I132" s="1856"/>
      <c r="J132" s="1857"/>
      <c r="K132" s="1855"/>
      <c r="L132" s="1855"/>
      <c r="M132" s="1858"/>
      <c r="N132" s="1854"/>
      <c r="O132" s="1855"/>
      <c r="P132" s="1855"/>
      <c r="Q132" s="1856"/>
      <c r="R132" s="1857"/>
      <c r="S132" s="1855"/>
      <c r="T132" s="1855"/>
      <c r="U132" s="1858"/>
      <c r="V132" s="1854"/>
      <c r="W132" s="1855"/>
      <c r="X132" s="1855"/>
      <c r="Y132" s="1856"/>
      <c r="Z132" s="1857"/>
      <c r="AA132" s="1855"/>
      <c r="AB132" s="1855"/>
      <c r="AC132" s="1858"/>
    </row>
    <row r="133" spans="1:29" s="1" customFormat="1" x14ac:dyDescent="0.2">
      <c r="A133" s="1811" t="s">
        <v>1146</v>
      </c>
      <c r="B133" s="1868"/>
      <c r="C133" s="1869"/>
      <c r="D133" s="1869"/>
      <c r="E133" s="1870"/>
      <c r="F133" s="1854"/>
      <c r="G133" s="1855"/>
      <c r="H133" s="1855"/>
      <c r="I133" s="1856"/>
      <c r="J133" s="1857"/>
      <c r="K133" s="1855"/>
      <c r="L133" s="1855"/>
      <c r="M133" s="1858"/>
      <c r="N133" s="1854"/>
      <c r="O133" s="1855"/>
      <c r="P133" s="1855"/>
      <c r="Q133" s="1856"/>
      <c r="R133" s="1857"/>
      <c r="S133" s="1855"/>
      <c r="T133" s="1855"/>
      <c r="U133" s="1858"/>
      <c r="V133" s="1854"/>
      <c r="W133" s="1855"/>
      <c r="X133" s="1855"/>
      <c r="Y133" s="1856"/>
      <c r="Z133" s="1857"/>
      <c r="AA133" s="1855"/>
      <c r="AB133" s="1855"/>
      <c r="AC133" s="1858"/>
    </row>
    <row r="134" spans="1:29" s="1" customFormat="1" x14ac:dyDescent="0.2">
      <c r="A134" s="1811" t="s">
        <v>1147</v>
      </c>
      <c r="B134" s="1868"/>
      <c r="C134" s="1869"/>
      <c r="D134" s="1869"/>
      <c r="E134" s="1870"/>
      <c r="F134" s="1854"/>
      <c r="G134" s="1855"/>
      <c r="H134" s="1855"/>
      <c r="I134" s="1856"/>
      <c r="J134" s="1857"/>
      <c r="K134" s="1855"/>
      <c r="L134" s="1855"/>
      <c r="M134" s="1858"/>
      <c r="N134" s="1854"/>
      <c r="O134" s="1855"/>
      <c r="P134" s="1855"/>
      <c r="Q134" s="1856"/>
      <c r="R134" s="1857"/>
      <c r="S134" s="1855"/>
      <c r="T134" s="1855"/>
      <c r="U134" s="1858"/>
      <c r="V134" s="1854"/>
      <c r="W134" s="1855"/>
      <c r="X134" s="1855"/>
      <c r="Y134" s="1856"/>
      <c r="Z134" s="1857"/>
      <c r="AA134" s="1855"/>
      <c r="AB134" s="1855"/>
      <c r="AC134" s="1858"/>
    </row>
    <row r="135" spans="1:29" s="1" customFormat="1" x14ac:dyDescent="0.2">
      <c r="A135" s="1512"/>
      <c r="B135" s="1862"/>
      <c r="C135" s="1863"/>
      <c r="D135" s="1863"/>
      <c r="E135" s="1864"/>
      <c r="F135" s="1827"/>
      <c r="G135" s="1828"/>
      <c r="H135" s="1828"/>
      <c r="I135" s="1829"/>
      <c r="J135" s="1830"/>
      <c r="K135" s="1828"/>
      <c r="L135" s="1828"/>
      <c r="M135" s="1831"/>
      <c r="N135" s="1827"/>
      <c r="O135" s="1828"/>
      <c r="P135" s="1828"/>
      <c r="Q135" s="1829"/>
      <c r="R135" s="1830"/>
      <c r="S135" s="1828"/>
      <c r="T135" s="1828"/>
      <c r="U135" s="1831"/>
      <c r="V135" s="1827"/>
      <c r="W135" s="1828"/>
      <c r="X135" s="1828"/>
      <c r="Y135" s="1829"/>
      <c r="Z135" s="1830"/>
      <c r="AA135" s="1828"/>
      <c r="AB135" s="1828"/>
      <c r="AC135" s="1831"/>
    </row>
    <row r="136" spans="1:29" s="1" customFormat="1" x14ac:dyDescent="0.2">
      <c r="A136" s="1509" t="s">
        <v>2175</v>
      </c>
      <c r="B136" s="1832">
        <f>F136+J136+N136+R136+V136+Z136</f>
        <v>0</v>
      </c>
      <c r="C136" s="1833">
        <f t="shared" ref="C136:E136" si="29">G136+K136+O136+S136+W136+AA136</f>
        <v>0</v>
      </c>
      <c r="D136" s="1833">
        <f t="shared" si="29"/>
        <v>0</v>
      </c>
      <c r="E136" s="1834">
        <f t="shared" si="29"/>
        <v>0</v>
      </c>
      <c r="F136" s="1813">
        <f>SUM(F137:F142)</f>
        <v>0</v>
      </c>
      <c r="G136" s="1814">
        <f t="shared" ref="G136:AC136" si="30">SUM(G137:G142)</f>
        <v>0</v>
      </c>
      <c r="H136" s="1814">
        <f t="shared" si="30"/>
        <v>0</v>
      </c>
      <c r="I136" s="1815">
        <f t="shared" si="30"/>
        <v>0</v>
      </c>
      <c r="J136" s="1816">
        <f t="shared" si="30"/>
        <v>0</v>
      </c>
      <c r="K136" s="1814">
        <f t="shared" si="30"/>
        <v>0</v>
      </c>
      <c r="L136" s="1814">
        <f t="shared" si="30"/>
        <v>0</v>
      </c>
      <c r="M136" s="1817">
        <f t="shared" si="30"/>
        <v>0</v>
      </c>
      <c r="N136" s="1813">
        <f t="shared" si="30"/>
        <v>0</v>
      </c>
      <c r="O136" s="1814">
        <f t="shared" si="30"/>
        <v>0</v>
      </c>
      <c r="P136" s="1814">
        <f t="shared" si="30"/>
        <v>0</v>
      </c>
      <c r="Q136" s="1815">
        <f t="shared" si="30"/>
        <v>0</v>
      </c>
      <c r="R136" s="1816">
        <f t="shared" si="30"/>
        <v>0</v>
      </c>
      <c r="S136" s="1814">
        <f t="shared" si="30"/>
        <v>0</v>
      </c>
      <c r="T136" s="1814">
        <f t="shared" si="30"/>
        <v>0</v>
      </c>
      <c r="U136" s="1817">
        <f t="shared" si="30"/>
        <v>0</v>
      </c>
      <c r="V136" s="1813">
        <f t="shared" si="30"/>
        <v>0</v>
      </c>
      <c r="W136" s="1814">
        <f t="shared" si="30"/>
        <v>0</v>
      </c>
      <c r="X136" s="1814">
        <f t="shared" si="30"/>
        <v>0</v>
      </c>
      <c r="Y136" s="1815">
        <f t="shared" si="30"/>
        <v>0</v>
      </c>
      <c r="Z136" s="1816">
        <f t="shared" si="30"/>
        <v>0</v>
      </c>
      <c r="AA136" s="1814">
        <f t="shared" si="30"/>
        <v>0</v>
      </c>
      <c r="AB136" s="1814">
        <f t="shared" si="30"/>
        <v>0</v>
      </c>
      <c r="AC136" s="1817">
        <f t="shared" si="30"/>
        <v>0</v>
      </c>
    </row>
    <row r="137" spans="1:29" s="1" customFormat="1" x14ac:dyDescent="0.2">
      <c r="A137" s="1811" t="s">
        <v>1148</v>
      </c>
      <c r="B137" s="1879"/>
      <c r="C137" s="1880"/>
      <c r="D137" s="1880"/>
      <c r="E137" s="1881"/>
      <c r="F137" s="1846"/>
      <c r="G137" s="1847"/>
      <c r="H137" s="1847"/>
      <c r="I137" s="1848"/>
      <c r="J137" s="1849"/>
      <c r="K137" s="1847"/>
      <c r="L137" s="1847"/>
      <c r="M137" s="1850"/>
      <c r="N137" s="1846"/>
      <c r="O137" s="1847"/>
      <c r="P137" s="1847"/>
      <c r="Q137" s="1848"/>
      <c r="R137" s="1849"/>
      <c r="S137" s="1847"/>
      <c r="T137" s="1847"/>
      <c r="U137" s="1850"/>
      <c r="V137" s="1846"/>
      <c r="W137" s="1847"/>
      <c r="X137" s="1847"/>
      <c r="Y137" s="1848"/>
      <c r="Z137" s="1849"/>
      <c r="AA137" s="1847"/>
      <c r="AB137" s="1847"/>
      <c r="AC137" s="1850"/>
    </row>
    <row r="138" spans="1:29" s="1" customFormat="1" x14ac:dyDescent="0.2">
      <c r="A138" s="1811" t="s">
        <v>1149</v>
      </c>
      <c r="B138" s="1868"/>
      <c r="C138" s="1869"/>
      <c r="D138" s="1869"/>
      <c r="E138" s="1870"/>
      <c r="F138" s="1854"/>
      <c r="G138" s="1855"/>
      <c r="H138" s="1855"/>
      <c r="I138" s="1856"/>
      <c r="J138" s="1857"/>
      <c r="K138" s="1855"/>
      <c r="L138" s="1855"/>
      <c r="M138" s="1858"/>
      <c r="N138" s="1854"/>
      <c r="O138" s="1855"/>
      <c r="P138" s="1855"/>
      <c r="Q138" s="1856"/>
      <c r="R138" s="1857"/>
      <c r="S138" s="1855"/>
      <c r="T138" s="1855"/>
      <c r="U138" s="1858"/>
      <c r="V138" s="1854"/>
      <c r="W138" s="1855"/>
      <c r="X138" s="1855"/>
      <c r="Y138" s="1856"/>
      <c r="Z138" s="1857"/>
      <c r="AA138" s="1855"/>
      <c r="AB138" s="1855"/>
      <c r="AC138" s="1858"/>
    </row>
    <row r="139" spans="1:29" s="1" customFormat="1" x14ac:dyDescent="0.2">
      <c r="A139" s="1811" t="s">
        <v>1150</v>
      </c>
      <c r="B139" s="1868"/>
      <c r="C139" s="1869"/>
      <c r="D139" s="1869"/>
      <c r="E139" s="1870"/>
      <c r="F139" s="1854"/>
      <c r="G139" s="1855"/>
      <c r="H139" s="1855"/>
      <c r="I139" s="1856"/>
      <c r="J139" s="1857"/>
      <c r="K139" s="1855"/>
      <c r="L139" s="1855"/>
      <c r="M139" s="1858"/>
      <c r="N139" s="1854"/>
      <c r="O139" s="1855"/>
      <c r="P139" s="1855"/>
      <c r="Q139" s="1856"/>
      <c r="R139" s="1857"/>
      <c r="S139" s="1855"/>
      <c r="T139" s="1855"/>
      <c r="U139" s="1858"/>
      <c r="V139" s="1854"/>
      <c r="W139" s="1855"/>
      <c r="X139" s="1855"/>
      <c r="Y139" s="1856"/>
      <c r="Z139" s="1857"/>
      <c r="AA139" s="1855"/>
      <c r="AB139" s="1855"/>
      <c r="AC139" s="1858"/>
    </row>
    <row r="140" spans="1:29" s="1" customFormat="1" x14ac:dyDescent="0.2">
      <c r="A140" s="1811" t="s">
        <v>1151</v>
      </c>
      <c r="B140" s="1868"/>
      <c r="C140" s="1869"/>
      <c r="D140" s="1869"/>
      <c r="E140" s="1870"/>
      <c r="F140" s="1854"/>
      <c r="G140" s="1855"/>
      <c r="H140" s="1855"/>
      <c r="I140" s="1856"/>
      <c r="J140" s="1857"/>
      <c r="K140" s="1855"/>
      <c r="L140" s="1855"/>
      <c r="M140" s="1858"/>
      <c r="N140" s="1854"/>
      <c r="O140" s="1855"/>
      <c r="P140" s="1855"/>
      <c r="Q140" s="1856"/>
      <c r="R140" s="1857"/>
      <c r="S140" s="1855"/>
      <c r="T140" s="1855"/>
      <c r="U140" s="1858"/>
      <c r="V140" s="1854"/>
      <c r="W140" s="1855"/>
      <c r="X140" s="1855"/>
      <c r="Y140" s="1856"/>
      <c r="Z140" s="1857"/>
      <c r="AA140" s="1855"/>
      <c r="AB140" s="1855"/>
      <c r="AC140" s="1858"/>
    </row>
    <row r="141" spans="1:29" s="1" customFormat="1" x14ac:dyDescent="0.2">
      <c r="A141" s="1811" t="s">
        <v>1152</v>
      </c>
      <c r="B141" s="1868"/>
      <c r="C141" s="1869"/>
      <c r="D141" s="1869"/>
      <c r="E141" s="1870"/>
      <c r="F141" s="1854"/>
      <c r="G141" s="1855"/>
      <c r="H141" s="1855"/>
      <c r="I141" s="1856"/>
      <c r="J141" s="1857"/>
      <c r="K141" s="1855"/>
      <c r="L141" s="1855"/>
      <c r="M141" s="1858"/>
      <c r="N141" s="1854"/>
      <c r="O141" s="1855"/>
      <c r="P141" s="1855"/>
      <c r="Q141" s="1856"/>
      <c r="R141" s="1857"/>
      <c r="S141" s="1855"/>
      <c r="T141" s="1855"/>
      <c r="U141" s="1858"/>
      <c r="V141" s="1854"/>
      <c r="W141" s="1855"/>
      <c r="X141" s="1855"/>
      <c r="Y141" s="1856"/>
      <c r="Z141" s="1857"/>
      <c r="AA141" s="1855"/>
      <c r="AB141" s="1855"/>
      <c r="AC141" s="1858"/>
    </row>
    <row r="142" spans="1:29" s="1" customFormat="1" x14ac:dyDescent="0.2">
      <c r="A142" s="1811" t="s">
        <v>1153</v>
      </c>
      <c r="B142" s="1868"/>
      <c r="C142" s="1869"/>
      <c r="D142" s="1869"/>
      <c r="E142" s="1870"/>
      <c r="F142" s="1854"/>
      <c r="G142" s="1855"/>
      <c r="H142" s="1855"/>
      <c r="I142" s="1856"/>
      <c r="J142" s="1857"/>
      <c r="K142" s="1855"/>
      <c r="L142" s="1855"/>
      <c r="M142" s="1858"/>
      <c r="N142" s="1854"/>
      <c r="O142" s="1855"/>
      <c r="P142" s="1855"/>
      <c r="Q142" s="1856"/>
      <c r="R142" s="1857"/>
      <c r="S142" s="1855"/>
      <c r="T142" s="1855"/>
      <c r="U142" s="1858"/>
      <c r="V142" s="1854"/>
      <c r="W142" s="1855"/>
      <c r="X142" s="1855"/>
      <c r="Y142" s="1856"/>
      <c r="Z142" s="1857"/>
      <c r="AA142" s="1855"/>
      <c r="AB142" s="1855"/>
      <c r="AC142" s="1858"/>
    </row>
    <row r="143" spans="1:29" s="1" customFormat="1" x14ac:dyDescent="0.2">
      <c r="A143" s="1512"/>
      <c r="B143" s="1862"/>
      <c r="C143" s="1863"/>
      <c r="D143" s="1863"/>
      <c r="E143" s="1864"/>
      <c r="F143" s="1827"/>
      <c r="G143" s="1828"/>
      <c r="H143" s="1828"/>
      <c r="I143" s="1829"/>
      <c r="J143" s="1830"/>
      <c r="K143" s="1828"/>
      <c r="L143" s="1828"/>
      <c r="M143" s="1831"/>
      <c r="N143" s="1827"/>
      <c r="O143" s="1828"/>
      <c r="P143" s="1828"/>
      <c r="Q143" s="1829"/>
      <c r="R143" s="1830"/>
      <c r="S143" s="1828"/>
      <c r="T143" s="1828"/>
      <c r="U143" s="1831"/>
      <c r="V143" s="1827"/>
      <c r="W143" s="1828"/>
      <c r="X143" s="1828"/>
      <c r="Y143" s="1829"/>
      <c r="Z143" s="1830"/>
      <c r="AA143" s="1828"/>
      <c r="AB143" s="1828"/>
      <c r="AC143" s="1831"/>
    </row>
    <row r="144" spans="1:29" s="1" customFormat="1" x14ac:dyDescent="0.2">
      <c r="A144" s="1509" t="s">
        <v>2176</v>
      </c>
      <c r="B144" s="1832">
        <f t="shared" ref="B144" si="31">F144+J144+N144+R144+V144+Z144</f>
        <v>0</v>
      </c>
      <c r="C144" s="1833">
        <f t="shared" ref="C144:E144" si="32">G144+K144+O144+S144+W144+AA144</f>
        <v>0</v>
      </c>
      <c r="D144" s="1833">
        <f t="shared" si="32"/>
        <v>0</v>
      </c>
      <c r="E144" s="1834">
        <f t="shared" si="32"/>
        <v>0</v>
      </c>
      <c r="F144" s="1813">
        <f>SUM(F145:F149)</f>
        <v>0</v>
      </c>
      <c r="G144" s="1814">
        <f t="shared" ref="G144:AC144" si="33">SUM(G145:G149)</f>
        <v>0</v>
      </c>
      <c r="H144" s="1814">
        <f t="shared" si="33"/>
        <v>0</v>
      </c>
      <c r="I144" s="1815">
        <f t="shared" si="33"/>
        <v>0</v>
      </c>
      <c r="J144" s="1816">
        <f t="shared" si="33"/>
        <v>0</v>
      </c>
      <c r="K144" s="1814">
        <f t="shared" si="33"/>
        <v>0</v>
      </c>
      <c r="L144" s="1814">
        <f t="shared" si="33"/>
        <v>0</v>
      </c>
      <c r="M144" s="1817">
        <f t="shared" si="33"/>
        <v>0</v>
      </c>
      <c r="N144" s="1813">
        <f t="shared" si="33"/>
        <v>0</v>
      </c>
      <c r="O144" s="1814">
        <f t="shared" si="33"/>
        <v>0</v>
      </c>
      <c r="P144" s="1814">
        <f t="shared" si="33"/>
        <v>0</v>
      </c>
      <c r="Q144" s="1815">
        <f t="shared" si="33"/>
        <v>0</v>
      </c>
      <c r="R144" s="1816">
        <f t="shared" si="33"/>
        <v>0</v>
      </c>
      <c r="S144" s="1814">
        <f t="shared" si="33"/>
        <v>0</v>
      </c>
      <c r="T144" s="1814">
        <f t="shared" si="33"/>
        <v>0</v>
      </c>
      <c r="U144" s="1817">
        <f t="shared" si="33"/>
        <v>0</v>
      </c>
      <c r="V144" s="1813">
        <f t="shared" si="33"/>
        <v>0</v>
      </c>
      <c r="W144" s="1814">
        <f t="shared" si="33"/>
        <v>0</v>
      </c>
      <c r="X144" s="1814">
        <f t="shared" si="33"/>
        <v>0</v>
      </c>
      <c r="Y144" s="1815">
        <f t="shared" si="33"/>
        <v>0</v>
      </c>
      <c r="Z144" s="1816">
        <f t="shared" si="33"/>
        <v>0</v>
      </c>
      <c r="AA144" s="1814">
        <f t="shared" si="33"/>
        <v>0</v>
      </c>
      <c r="AB144" s="1814">
        <f t="shared" si="33"/>
        <v>0</v>
      </c>
      <c r="AC144" s="1817">
        <f t="shared" si="33"/>
        <v>0</v>
      </c>
    </row>
    <row r="145" spans="1:29" s="1" customFormat="1" x14ac:dyDescent="0.2">
      <c r="A145" s="1811" t="s">
        <v>1154</v>
      </c>
      <c r="B145" s="1879"/>
      <c r="C145" s="1880"/>
      <c r="D145" s="1880"/>
      <c r="E145" s="1881"/>
      <c r="F145" s="1846"/>
      <c r="G145" s="1847"/>
      <c r="H145" s="1847"/>
      <c r="I145" s="1848"/>
      <c r="J145" s="1849"/>
      <c r="K145" s="1847"/>
      <c r="L145" s="1847"/>
      <c r="M145" s="1850"/>
      <c r="N145" s="1846"/>
      <c r="O145" s="1847"/>
      <c r="P145" s="1847"/>
      <c r="Q145" s="1848"/>
      <c r="R145" s="1849"/>
      <c r="S145" s="1847"/>
      <c r="T145" s="1847"/>
      <c r="U145" s="1850"/>
      <c r="V145" s="1846"/>
      <c r="W145" s="1847"/>
      <c r="X145" s="1847"/>
      <c r="Y145" s="1850"/>
      <c r="Z145" s="1830"/>
      <c r="AA145" s="1828"/>
      <c r="AB145" s="1828"/>
      <c r="AC145" s="1831"/>
    </row>
    <row r="146" spans="1:29" s="1" customFormat="1" x14ac:dyDescent="0.2">
      <c r="A146" s="1811" t="s">
        <v>1155</v>
      </c>
      <c r="B146" s="1868"/>
      <c r="C146" s="1869"/>
      <c r="D146" s="1869"/>
      <c r="E146" s="1870"/>
      <c r="F146" s="1854"/>
      <c r="G146" s="1855"/>
      <c r="H146" s="1855"/>
      <c r="I146" s="1856"/>
      <c r="J146" s="1857"/>
      <c r="K146" s="1855"/>
      <c r="L146" s="1855"/>
      <c r="M146" s="1858"/>
      <c r="N146" s="1854"/>
      <c r="O146" s="1855"/>
      <c r="P146" s="1855"/>
      <c r="Q146" s="1856"/>
      <c r="R146" s="1857"/>
      <c r="S146" s="1855"/>
      <c r="T146" s="1855"/>
      <c r="U146" s="1858"/>
      <c r="V146" s="1854"/>
      <c r="W146" s="1855"/>
      <c r="X146" s="1855"/>
      <c r="Y146" s="1858"/>
      <c r="Z146" s="1809"/>
      <c r="AA146" s="1807"/>
      <c r="AB146" s="1807"/>
      <c r="AC146" s="1810"/>
    </row>
    <row r="147" spans="1:29" s="1" customFormat="1" x14ac:dyDescent="0.2">
      <c r="A147" s="1811" t="s">
        <v>1156</v>
      </c>
      <c r="B147" s="1868"/>
      <c r="C147" s="1869"/>
      <c r="D147" s="1869"/>
      <c r="E147" s="1870"/>
      <c r="F147" s="1854"/>
      <c r="G147" s="1855"/>
      <c r="H147" s="1855"/>
      <c r="I147" s="1856"/>
      <c r="J147" s="1857"/>
      <c r="K147" s="1855"/>
      <c r="L147" s="1855"/>
      <c r="M147" s="1858"/>
      <c r="N147" s="1854"/>
      <c r="O147" s="1855"/>
      <c r="P147" s="1855"/>
      <c r="Q147" s="1856"/>
      <c r="R147" s="1857"/>
      <c r="S147" s="1855"/>
      <c r="T147" s="1855"/>
      <c r="U147" s="1858"/>
      <c r="V147" s="1854"/>
      <c r="W147" s="1855"/>
      <c r="X147" s="1855"/>
      <c r="Y147" s="1858"/>
      <c r="Z147" s="1809"/>
      <c r="AA147" s="1807"/>
      <c r="AB147" s="1807"/>
      <c r="AC147" s="1810"/>
    </row>
    <row r="148" spans="1:29" s="1" customFormat="1" x14ac:dyDescent="0.2">
      <c r="A148" s="1811" t="s">
        <v>1157</v>
      </c>
      <c r="B148" s="1868"/>
      <c r="C148" s="1869"/>
      <c r="D148" s="1869"/>
      <c r="E148" s="1870"/>
      <c r="F148" s="1854"/>
      <c r="G148" s="1855"/>
      <c r="H148" s="1855"/>
      <c r="I148" s="1856"/>
      <c r="J148" s="1857"/>
      <c r="K148" s="1855"/>
      <c r="L148" s="1855"/>
      <c r="M148" s="1858"/>
      <c r="N148" s="1854"/>
      <c r="O148" s="1855"/>
      <c r="P148" s="1855"/>
      <c r="Q148" s="1856"/>
      <c r="R148" s="1857"/>
      <c r="S148" s="1855"/>
      <c r="T148" s="1855"/>
      <c r="U148" s="1858"/>
      <c r="V148" s="1854"/>
      <c r="W148" s="1855"/>
      <c r="X148" s="1855"/>
      <c r="Y148" s="1858"/>
      <c r="Z148" s="1809"/>
      <c r="AA148" s="1807"/>
      <c r="AB148" s="1807"/>
      <c r="AC148" s="1810"/>
    </row>
    <row r="149" spans="1:29" s="1" customFormat="1" x14ac:dyDescent="0.2">
      <c r="A149" s="1811" t="s">
        <v>1159</v>
      </c>
      <c r="B149" s="1868"/>
      <c r="C149" s="1869"/>
      <c r="D149" s="1869"/>
      <c r="E149" s="1870"/>
      <c r="F149" s="1854"/>
      <c r="G149" s="1855"/>
      <c r="H149" s="1855"/>
      <c r="I149" s="1856"/>
      <c r="J149" s="1857"/>
      <c r="K149" s="1855"/>
      <c r="L149" s="1855"/>
      <c r="M149" s="1858"/>
      <c r="N149" s="1854"/>
      <c r="O149" s="1855"/>
      <c r="P149" s="1855"/>
      <c r="Q149" s="1856"/>
      <c r="R149" s="1857"/>
      <c r="S149" s="1855"/>
      <c r="T149" s="1855"/>
      <c r="U149" s="1858"/>
      <c r="V149" s="1854"/>
      <c r="W149" s="1855"/>
      <c r="X149" s="1855"/>
      <c r="Y149" s="1858"/>
      <c r="Z149" s="1809"/>
      <c r="AA149" s="1807"/>
      <c r="AB149" s="1807"/>
      <c r="AC149" s="1810"/>
    </row>
    <row r="150" spans="1:29" s="1" customFormat="1" x14ac:dyDescent="0.2">
      <c r="A150" s="1512"/>
      <c r="B150" s="1862"/>
      <c r="C150" s="1863"/>
      <c r="D150" s="1863"/>
      <c r="E150" s="1864"/>
      <c r="F150" s="1827"/>
      <c r="G150" s="1828"/>
      <c r="H150" s="1828"/>
      <c r="I150" s="1829"/>
      <c r="J150" s="1830"/>
      <c r="K150" s="1828"/>
      <c r="L150" s="1828"/>
      <c r="M150" s="1831"/>
      <c r="N150" s="1827"/>
      <c r="O150" s="1828"/>
      <c r="P150" s="1828"/>
      <c r="Q150" s="1829"/>
      <c r="R150" s="1830"/>
      <c r="S150" s="1828"/>
      <c r="T150" s="1828"/>
      <c r="U150" s="1831"/>
      <c r="V150" s="1827"/>
      <c r="W150" s="1828"/>
      <c r="X150" s="1828"/>
      <c r="Y150" s="1829"/>
      <c r="Z150" s="1809"/>
      <c r="AA150" s="1807"/>
      <c r="AB150" s="1807"/>
      <c r="AC150" s="1810"/>
    </row>
    <row r="151" spans="1:29" s="1" customFormat="1" x14ac:dyDescent="0.2">
      <c r="A151" s="1509" t="s">
        <v>2177</v>
      </c>
      <c r="B151" s="1832">
        <f>F151+J151+N151+R151+V151+Z151</f>
        <v>0</v>
      </c>
      <c r="C151" s="1833">
        <f t="shared" ref="C151:E151" si="34">G151+K151+O151+S151+W151+AA151</f>
        <v>0</v>
      </c>
      <c r="D151" s="1833">
        <f t="shared" si="34"/>
        <v>0</v>
      </c>
      <c r="E151" s="1834">
        <f t="shared" si="34"/>
        <v>0</v>
      </c>
      <c r="F151" s="1813">
        <f>SUM(F152:F157)</f>
        <v>0</v>
      </c>
      <c r="G151" s="1814">
        <f t="shared" ref="G151:AC151" si="35">SUM(G152:G157)</f>
        <v>0</v>
      </c>
      <c r="H151" s="1814">
        <f t="shared" si="35"/>
        <v>0</v>
      </c>
      <c r="I151" s="1815">
        <f t="shared" si="35"/>
        <v>0</v>
      </c>
      <c r="J151" s="1816">
        <f t="shared" si="35"/>
        <v>0</v>
      </c>
      <c r="K151" s="1814">
        <f t="shared" si="35"/>
        <v>0</v>
      </c>
      <c r="L151" s="1814">
        <f t="shared" si="35"/>
        <v>0</v>
      </c>
      <c r="M151" s="1817">
        <f t="shared" si="35"/>
        <v>0</v>
      </c>
      <c r="N151" s="1813">
        <f t="shared" si="35"/>
        <v>0</v>
      </c>
      <c r="O151" s="1814">
        <f t="shared" si="35"/>
        <v>0</v>
      </c>
      <c r="P151" s="1814">
        <f t="shared" si="35"/>
        <v>0</v>
      </c>
      <c r="Q151" s="1815">
        <f t="shared" si="35"/>
        <v>0</v>
      </c>
      <c r="R151" s="1816">
        <f t="shared" si="35"/>
        <v>0</v>
      </c>
      <c r="S151" s="1814">
        <f t="shared" si="35"/>
        <v>0</v>
      </c>
      <c r="T151" s="1814">
        <f t="shared" si="35"/>
        <v>0</v>
      </c>
      <c r="U151" s="1817">
        <f t="shared" si="35"/>
        <v>0</v>
      </c>
      <c r="V151" s="1813">
        <f t="shared" si="35"/>
        <v>0</v>
      </c>
      <c r="W151" s="1814">
        <f t="shared" si="35"/>
        <v>0</v>
      </c>
      <c r="X151" s="1814">
        <f t="shared" si="35"/>
        <v>0</v>
      </c>
      <c r="Y151" s="1815">
        <f t="shared" si="35"/>
        <v>0</v>
      </c>
      <c r="Z151" s="1816">
        <f t="shared" si="35"/>
        <v>0</v>
      </c>
      <c r="AA151" s="1814">
        <f t="shared" si="35"/>
        <v>0</v>
      </c>
      <c r="AB151" s="1814">
        <f t="shared" si="35"/>
        <v>0</v>
      </c>
      <c r="AC151" s="1817">
        <f t="shared" si="35"/>
        <v>0</v>
      </c>
    </row>
    <row r="152" spans="1:29" s="1" customFormat="1" x14ac:dyDescent="0.2">
      <c r="A152" s="1811" t="s">
        <v>1162</v>
      </c>
      <c r="B152" s="1879"/>
      <c r="C152" s="1880"/>
      <c r="D152" s="1880"/>
      <c r="E152" s="1881"/>
      <c r="F152" s="1846"/>
      <c r="G152" s="1847"/>
      <c r="H152" s="1847"/>
      <c r="I152" s="1848"/>
      <c r="J152" s="1849"/>
      <c r="K152" s="1847"/>
      <c r="L152" s="1847"/>
      <c r="M152" s="1850"/>
      <c r="N152" s="1846"/>
      <c r="O152" s="1847"/>
      <c r="P152" s="1847"/>
      <c r="Q152" s="1848"/>
      <c r="R152" s="1849"/>
      <c r="S152" s="1847"/>
      <c r="T152" s="1847"/>
      <c r="U152" s="1850"/>
      <c r="V152" s="1846"/>
      <c r="W152" s="1847"/>
      <c r="X152" s="1847"/>
      <c r="Y152" s="1848"/>
      <c r="Z152" s="1849"/>
      <c r="AA152" s="1847"/>
      <c r="AB152" s="1847"/>
      <c r="AC152" s="1850"/>
    </row>
    <row r="153" spans="1:29" s="1" customFormat="1" x14ac:dyDescent="0.2">
      <c r="A153" s="1811" t="s">
        <v>1163</v>
      </c>
      <c r="B153" s="1868"/>
      <c r="C153" s="1869"/>
      <c r="D153" s="1869"/>
      <c r="E153" s="1870"/>
      <c r="F153" s="1854"/>
      <c r="G153" s="1855"/>
      <c r="H153" s="1855"/>
      <c r="I153" s="1856"/>
      <c r="J153" s="1857"/>
      <c r="K153" s="1855"/>
      <c r="L153" s="1855"/>
      <c r="M153" s="1858"/>
      <c r="N153" s="1854"/>
      <c r="O153" s="1855"/>
      <c r="P153" s="1855"/>
      <c r="Q153" s="1856"/>
      <c r="R153" s="1857"/>
      <c r="S153" s="1855"/>
      <c r="T153" s="1855"/>
      <c r="U153" s="1858"/>
      <c r="V153" s="1854"/>
      <c r="W153" s="1855"/>
      <c r="X153" s="1855"/>
      <c r="Y153" s="1856"/>
      <c r="Z153" s="1857"/>
      <c r="AA153" s="1855"/>
      <c r="AB153" s="1855"/>
      <c r="AC153" s="1858"/>
    </row>
    <row r="154" spans="1:29" s="1" customFormat="1" x14ac:dyDescent="0.2">
      <c r="A154" s="1811" t="s">
        <v>1164</v>
      </c>
      <c r="B154" s="1868"/>
      <c r="C154" s="1869"/>
      <c r="D154" s="1869"/>
      <c r="E154" s="1870"/>
      <c r="F154" s="1854"/>
      <c r="G154" s="1855"/>
      <c r="H154" s="1855"/>
      <c r="I154" s="1856"/>
      <c r="J154" s="1857"/>
      <c r="K154" s="1855"/>
      <c r="L154" s="1855"/>
      <c r="M154" s="1858"/>
      <c r="N154" s="1854"/>
      <c r="O154" s="1855"/>
      <c r="P154" s="1855"/>
      <c r="Q154" s="1856"/>
      <c r="R154" s="1857"/>
      <c r="S154" s="1855"/>
      <c r="T154" s="1855"/>
      <c r="U154" s="1858"/>
      <c r="V154" s="1854"/>
      <c r="W154" s="1855"/>
      <c r="X154" s="1855"/>
      <c r="Y154" s="1856"/>
      <c r="Z154" s="1857"/>
      <c r="AA154" s="1855"/>
      <c r="AB154" s="1855"/>
      <c r="AC154" s="1858"/>
    </row>
    <row r="155" spans="1:29" s="1" customFormat="1" x14ac:dyDescent="0.2">
      <c r="A155" s="1811" t="s">
        <v>1165</v>
      </c>
      <c r="B155" s="1868"/>
      <c r="C155" s="1869"/>
      <c r="D155" s="1869"/>
      <c r="E155" s="1870"/>
      <c r="F155" s="1854"/>
      <c r="G155" s="1855"/>
      <c r="H155" s="1855"/>
      <c r="I155" s="1856"/>
      <c r="J155" s="1857"/>
      <c r="K155" s="1855"/>
      <c r="L155" s="1855"/>
      <c r="M155" s="1858"/>
      <c r="N155" s="1854"/>
      <c r="O155" s="1855"/>
      <c r="P155" s="1855"/>
      <c r="Q155" s="1856"/>
      <c r="R155" s="1857"/>
      <c r="S155" s="1855"/>
      <c r="T155" s="1855"/>
      <c r="U155" s="1858"/>
      <c r="V155" s="1854"/>
      <c r="W155" s="1855"/>
      <c r="X155" s="1855"/>
      <c r="Y155" s="1856"/>
      <c r="Z155" s="1857"/>
      <c r="AA155" s="1855"/>
      <c r="AB155" s="1855"/>
      <c r="AC155" s="1858"/>
    </row>
    <row r="156" spans="1:29" s="1" customFormat="1" x14ac:dyDescent="0.2">
      <c r="A156" s="1811" t="s">
        <v>1166</v>
      </c>
      <c r="B156" s="1868"/>
      <c r="C156" s="1869"/>
      <c r="D156" s="1869"/>
      <c r="E156" s="1870"/>
      <c r="F156" s="1854"/>
      <c r="G156" s="1855"/>
      <c r="H156" s="1855"/>
      <c r="I156" s="1856"/>
      <c r="J156" s="1857"/>
      <c r="K156" s="1855"/>
      <c r="L156" s="1855"/>
      <c r="M156" s="1858"/>
      <c r="N156" s="1854"/>
      <c r="O156" s="1855"/>
      <c r="P156" s="1855"/>
      <c r="Q156" s="1856"/>
      <c r="R156" s="1857"/>
      <c r="S156" s="1855"/>
      <c r="T156" s="1855"/>
      <c r="U156" s="1858"/>
      <c r="V156" s="1854"/>
      <c r="W156" s="1855"/>
      <c r="X156" s="1855"/>
      <c r="Y156" s="1856"/>
      <c r="Z156" s="1857"/>
      <c r="AA156" s="1855"/>
      <c r="AB156" s="1855"/>
      <c r="AC156" s="1858"/>
    </row>
    <row r="157" spans="1:29" s="1" customFormat="1" x14ac:dyDescent="0.2">
      <c r="A157" s="1811" t="s">
        <v>1167</v>
      </c>
      <c r="B157" s="1868"/>
      <c r="C157" s="1869"/>
      <c r="D157" s="1869"/>
      <c r="E157" s="1870"/>
      <c r="F157" s="1854"/>
      <c r="G157" s="1855"/>
      <c r="H157" s="1855"/>
      <c r="I157" s="1856"/>
      <c r="J157" s="1857"/>
      <c r="K157" s="1855"/>
      <c r="L157" s="1855"/>
      <c r="M157" s="1858"/>
      <c r="N157" s="1854"/>
      <c r="O157" s="1855"/>
      <c r="P157" s="1855"/>
      <c r="Q157" s="1856"/>
      <c r="R157" s="1857"/>
      <c r="S157" s="1855"/>
      <c r="T157" s="1855"/>
      <c r="U157" s="1858"/>
      <c r="V157" s="1854"/>
      <c r="W157" s="1855"/>
      <c r="X157" s="1855"/>
      <c r="Y157" s="1856"/>
      <c r="Z157" s="1857"/>
      <c r="AA157" s="1855"/>
      <c r="AB157" s="1855"/>
      <c r="AC157" s="1858"/>
    </row>
    <row r="158" spans="1:29" s="1" customFormat="1" x14ac:dyDescent="0.2">
      <c r="A158" s="1512"/>
      <c r="B158" s="1862"/>
      <c r="C158" s="1863"/>
      <c r="D158" s="1863"/>
      <c r="E158" s="1864"/>
      <c r="F158" s="1827"/>
      <c r="G158" s="1828"/>
      <c r="H158" s="1828"/>
      <c r="I158" s="1829"/>
      <c r="J158" s="1830"/>
      <c r="K158" s="1828"/>
      <c r="L158" s="1828"/>
      <c r="M158" s="1831"/>
      <c r="N158" s="1827"/>
      <c r="O158" s="1828"/>
      <c r="P158" s="1828"/>
      <c r="Q158" s="1829"/>
      <c r="R158" s="1830"/>
      <c r="S158" s="1828"/>
      <c r="T158" s="1828"/>
      <c r="U158" s="1831"/>
      <c r="V158" s="1827"/>
      <c r="W158" s="1828"/>
      <c r="X158" s="1828"/>
      <c r="Y158" s="1829"/>
      <c r="Z158" s="1830"/>
      <c r="AA158" s="1828"/>
      <c r="AB158" s="1828"/>
      <c r="AC158" s="1831"/>
    </row>
    <row r="159" spans="1:29" s="1" customFormat="1" x14ac:dyDescent="0.2">
      <c r="A159" s="1509" t="s">
        <v>307</v>
      </c>
      <c r="B159" s="1835">
        <f t="shared" ref="B159:E159" si="36">F159+J159+N159+R159+V159+Z159</f>
        <v>0</v>
      </c>
      <c r="C159" s="1836">
        <f t="shared" si="36"/>
        <v>0</v>
      </c>
      <c r="D159" s="1836">
        <f t="shared" si="36"/>
        <v>0</v>
      </c>
      <c r="E159" s="1837">
        <f t="shared" si="36"/>
        <v>0</v>
      </c>
      <c r="F159" s="1813">
        <f>SUM(F160:F165)</f>
        <v>0</v>
      </c>
      <c r="G159" s="1814">
        <f t="shared" ref="G159:AC159" si="37">SUM(G160:G165)</f>
        <v>0</v>
      </c>
      <c r="H159" s="1814">
        <f t="shared" si="37"/>
        <v>0</v>
      </c>
      <c r="I159" s="1815">
        <f t="shared" si="37"/>
        <v>0</v>
      </c>
      <c r="J159" s="1816">
        <f t="shared" si="37"/>
        <v>0</v>
      </c>
      <c r="K159" s="1814">
        <f t="shared" si="37"/>
        <v>0</v>
      </c>
      <c r="L159" s="1814">
        <f t="shared" si="37"/>
        <v>0</v>
      </c>
      <c r="M159" s="1817">
        <f t="shared" si="37"/>
        <v>0</v>
      </c>
      <c r="N159" s="1813">
        <f t="shared" si="37"/>
        <v>0</v>
      </c>
      <c r="O159" s="1814">
        <f t="shared" si="37"/>
        <v>0</v>
      </c>
      <c r="P159" s="1814">
        <f t="shared" si="37"/>
        <v>0</v>
      </c>
      <c r="Q159" s="1815">
        <f t="shared" si="37"/>
        <v>0</v>
      </c>
      <c r="R159" s="1816">
        <f t="shared" si="37"/>
        <v>0</v>
      </c>
      <c r="S159" s="1814">
        <f t="shared" si="37"/>
        <v>0</v>
      </c>
      <c r="T159" s="1814">
        <f t="shared" si="37"/>
        <v>0</v>
      </c>
      <c r="U159" s="1817">
        <f t="shared" si="37"/>
        <v>0</v>
      </c>
      <c r="V159" s="1813">
        <f t="shared" si="37"/>
        <v>0</v>
      </c>
      <c r="W159" s="1814">
        <f t="shared" si="37"/>
        <v>0</v>
      </c>
      <c r="X159" s="1814">
        <f t="shared" si="37"/>
        <v>0</v>
      </c>
      <c r="Y159" s="1815">
        <f t="shared" si="37"/>
        <v>0</v>
      </c>
      <c r="Z159" s="1816">
        <f t="shared" si="37"/>
        <v>0</v>
      </c>
      <c r="AA159" s="1814">
        <f t="shared" si="37"/>
        <v>0</v>
      </c>
      <c r="AB159" s="1814">
        <f t="shared" si="37"/>
        <v>0</v>
      </c>
      <c r="AC159" s="1817">
        <f t="shared" si="37"/>
        <v>0</v>
      </c>
    </row>
    <row r="160" spans="1:29" s="1" customFormat="1" x14ac:dyDescent="0.2">
      <c r="A160" s="1811" t="s">
        <v>1168</v>
      </c>
      <c r="B160" s="1879"/>
      <c r="C160" s="1880"/>
      <c r="D160" s="1880"/>
      <c r="E160" s="1881"/>
      <c r="F160" s="1846"/>
      <c r="G160" s="1847"/>
      <c r="H160" s="1847"/>
      <c r="I160" s="1848"/>
      <c r="J160" s="1849"/>
      <c r="K160" s="1847"/>
      <c r="L160" s="1847"/>
      <c r="M160" s="1850"/>
      <c r="N160" s="1846"/>
      <c r="O160" s="1847"/>
      <c r="P160" s="1847"/>
      <c r="Q160" s="1848"/>
      <c r="R160" s="1849"/>
      <c r="S160" s="1847"/>
      <c r="T160" s="1847"/>
      <c r="U160" s="1850"/>
      <c r="V160" s="1846"/>
      <c r="W160" s="1847"/>
      <c r="X160" s="1847"/>
      <c r="Y160" s="1848"/>
      <c r="Z160" s="1849"/>
      <c r="AA160" s="1847"/>
      <c r="AB160" s="1847"/>
      <c r="AC160" s="1850"/>
    </row>
    <row r="161" spans="1:29" s="1" customFormat="1" x14ac:dyDescent="0.2">
      <c r="A161" s="1811" t="s">
        <v>1169</v>
      </c>
      <c r="B161" s="1868"/>
      <c r="C161" s="1869"/>
      <c r="D161" s="1869"/>
      <c r="E161" s="1870"/>
      <c r="F161" s="1854"/>
      <c r="G161" s="1855"/>
      <c r="H161" s="1855"/>
      <c r="I161" s="1856"/>
      <c r="J161" s="1857"/>
      <c r="K161" s="1855"/>
      <c r="L161" s="1855"/>
      <c r="M161" s="1858"/>
      <c r="N161" s="1854"/>
      <c r="O161" s="1855"/>
      <c r="P161" s="1855"/>
      <c r="Q161" s="1856"/>
      <c r="R161" s="1857"/>
      <c r="S161" s="1855"/>
      <c r="T161" s="1855"/>
      <c r="U161" s="1858"/>
      <c r="V161" s="1854"/>
      <c r="W161" s="1855"/>
      <c r="X161" s="1855"/>
      <c r="Y161" s="1856"/>
      <c r="Z161" s="1857"/>
      <c r="AA161" s="1855"/>
      <c r="AB161" s="1855"/>
      <c r="AC161" s="1858"/>
    </row>
    <row r="162" spans="1:29" s="1" customFormat="1" x14ac:dyDescent="0.2">
      <c r="A162" s="1811" t="s">
        <v>1170</v>
      </c>
      <c r="B162" s="1868"/>
      <c r="C162" s="1869"/>
      <c r="D162" s="1869"/>
      <c r="E162" s="1870"/>
      <c r="F162" s="1854"/>
      <c r="G162" s="1855"/>
      <c r="H162" s="1855"/>
      <c r="I162" s="1856"/>
      <c r="J162" s="1857"/>
      <c r="K162" s="1855"/>
      <c r="L162" s="1855"/>
      <c r="M162" s="1858"/>
      <c r="N162" s="1854"/>
      <c r="O162" s="1855"/>
      <c r="P162" s="1855"/>
      <c r="Q162" s="1856"/>
      <c r="R162" s="1857"/>
      <c r="S162" s="1855"/>
      <c r="T162" s="1855"/>
      <c r="U162" s="1858"/>
      <c r="V162" s="1854"/>
      <c r="W162" s="1855"/>
      <c r="X162" s="1855"/>
      <c r="Y162" s="1856"/>
      <c r="Z162" s="1857"/>
      <c r="AA162" s="1855"/>
      <c r="AB162" s="1855"/>
      <c r="AC162" s="1858"/>
    </row>
    <row r="163" spans="1:29" s="1" customFormat="1" x14ac:dyDescent="0.2">
      <c r="A163" s="1811" t="s">
        <v>1171</v>
      </c>
      <c r="B163" s="1868"/>
      <c r="C163" s="1869"/>
      <c r="D163" s="1869"/>
      <c r="E163" s="1870"/>
      <c r="F163" s="1854"/>
      <c r="G163" s="1855"/>
      <c r="H163" s="1855"/>
      <c r="I163" s="1856"/>
      <c r="J163" s="1857"/>
      <c r="K163" s="1855"/>
      <c r="L163" s="1855"/>
      <c r="M163" s="1858"/>
      <c r="N163" s="1854"/>
      <c r="O163" s="1855"/>
      <c r="P163" s="1855"/>
      <c r="Q163" s="1856"/>
      <c r="R163" s="1857"/>
      <c r="S163" s="1855"/>
      <c r="T163" s="1855"/>
      <c r="U163" s="1858"/>
      <c r="V163" s="1854"/>
      <c r="W163" s="1855"/>
      <c r="X163" s="1855"/>
      <c r="Y163" s="1856"/>
      <c r="Z163" s="1857"/>
      <c r="AA163" s="1855"/>
      <c r="AB163" s="1855"/>
      <c r="AC163" s="1858"/>
    </row>
    <row r="164" spans="1:29" s="1" customFormat="1" x14ac:dyDescent="0.2">
      <c r="A164" s="1811" t="s">
        <v>1172</v>
      </c>
      <c r="B164" s="1868"/>
      <c r="C164" s="1869"/>
      <c r="D164" s="1869"/>
      <c r="E164" s="1870"/>
      <c r="F164" s="1854"/>
      <c r="G164" s="1855"/>
      <c r="H164" s="1855"/>
      <c r="I164" s="1856"/>
      <c r="J164" s="1857"/>
      <c r="K164" s="1855"/>
      <c r="L164" s="1855"/>
      <c r="M164" s="1858"/>
      <c r="N164" s="1854"/>
      <c r="O164" s="1855"/>
      <c r="P164" s="1855"/>
      <c r="Q164" s="1856"/>
      <c r="R164" s="1857"/>
      <c r="S164" s="1855"/>
      <c r="T164" s="1855"/>
      <c r="U164" s="1858"/>
      <c r="V164" s="1854"/>
      <c r="W164" s="1855"/>
      <c r="X164" s="1855"/>
      <c r="Y164" s="1856"/>
      <c r="Z164" s="1857"/>
      <c r="AA164" s="1855"/>
      <c r="AB164" s="1855"/>
      <c r="AC164" s="1858"/>
    </row>
    <row r="165" spans="1:29" s="1" customFormat="1" x14ac:dyDescent="0.2">
      <c r="A165" s="1811" t="s">
        <v>1160</v>
      </c>
      <c r="B165" s="1868"/>
      <c r="C165" s="1869"/>
      <c r="D165" s="1869"/>
      <c r="E165" s="1870"/>
      <c r="F165" s="1854"/>
      <c r="G165" s="1855"/>
      <c r="H165" s="1855"/>
      <c r="I165" s="1856"/>
      <c r="J165" s="1857"/>
      <c r="K165" s="1855"/>
      <c r="L165" s="1855"/>
      <c r="M165" s="1858"/>
      <c r="N165" s="1854"/>
      <c r="O165" s="1855"/>
      <c r="P165" s="1855"/>
      <c r="Q165" s="1856"/>
      <c r="R165" s="1857"/>
      <c r="S165" s="1855"/>
      <c r="T165" s="1855"/>
      <c r="U165" s="1858"/>
      <c r="V165" s="1854"/>
      <c r="W165" s="1855"/>
      <c r="X165" s="1855"/>
      <c r="Y165" s="1856"/>
      <c r="Z165" s="1857"/>
      <c r="AA165" s="1855"/>
      <c r="AB165" s="1855"/>
      <c r="AC165" s="1858"/>
    </row>
    <row r="166" spans="1:29" s="1" customFormat="1" ht="13.5" thickBot="1" x14ac:dyDescent="0.25">
      <c r="A166" s="1812"/>
      <c r="B166" s="1885"/>
      <c r="C166" s="1886"/>
      <c r="D166" s="1886"/>
      <c r="E166" s="1887"/>
      <c r="F166" s="1888"/>
      <c r="G166" s="1889"/>
      <c r="H166" s="1889"/>
      <c r="I166" s="1890"/>
      <c r="J166" s="1891"/>
      <c r="K166" s="1889"/>
      <c r="L166" s="1889"/>
      <c r="M166" s="1892"/>
      <c r="N166" s="1888"/>
      <c r="O166" s="1889"/>
      <c r="P166" s="1889"/>
      <c r="Q166" s="1890"/>
      <c r="R166" s="1891"/>
      <c r="S166" s="1889"/>
      <c r="T166" s="1889"/>
      <c r="U166" s="1892"/>
      <c r="V166" s="1888"/>
      <c r="W166" s="1889"/>
      <c r="X166" s="1889"/>
      <c r="Y166" s="1890"/>
      <c r="Z166" s="1891"/>
      <c r="AA166" s="1889"/>
      <c r="AB166" s="1889"/>
      <c r="AC166" s="1892"/>
    </row>
    <row r="167" spans="1:29" ht="13.5" thickBot="1" x14ac:dyDescent="0.25">
      <c r="A167" s="712" t="s">
        <v>198</v>
      </c>
      <c r="B167" s="1818">
        <f t="shared" ref="B167:AC167" si="38">B159++B151+B144+B136+B127+B120+B110+B101+B91+B82+B74+B66+B55+B47+B40+B31+B12</f>
        <v>0</v>
      </c>
      <c r="C167" s="1819">
        <f t="shared" si="38"/>
        <v>0</v>
      </c>
      <c r="D167" s="1819">
        <f t="shared" si="38"/>
        <v>0</v>
      </c>
      <c r="E167" s="1820">
        <f>E159++E151+E144+E136+E127+E120+E110+E101+E91+E82+E74+E66+E55+E47+E40+E31+E12</f>
        <v>0</v>
      </c>
      <c r="F167" s="1821">
        <f t="shared" si="38"/>
        <v>0</v>
      </c>
      <c r="G167" s="1822">
        <f t="shared" si="38"/>
        <v>0</v>
      </c>
      <c r="H167" s="1822">
        <f t="shared" si="38"/>
        <v>0</v>
      </c>
      <c r="I167" s="1823">
        <f t="shared" si="38"/>
        <v>0</v>
      </c>
      <c r="J167" s="1824">
        <f t="shared" si="38"/>
        <v>0</v>
      </c>
      <c r="K167" s="1822">
        <f t="shared" si="38"/>
        <v>0</v>
      </c>
      <c r="L167" s="1822">
        <f t="shared" si="38"/>
        <v>0</v>
      </c>
      <c r="M167" s="1825">
        <f t="shared" si="38"/>
        <v>0</v>
      </c>
      <c r="N167" s="1821">
        <f t="shared" si="38"/>
        <v>0</v>
      </c>
      <c r="O167" s="1822">
        <f t="shared" si="38"/>
        <v>0</v>
      </c>
      <c r="P167" s="1822">
        <f t="shared" si="38"/>
        <v>0</v>
      </c>
      <c r="Q167" s="1823">
        <f t="shared" si="38"/>
        <v>0</v>
      </c>
      <c r="R167" s="1824">
        <f t="shared" si="38"/>
        <v>0</v>
      </c>
      <c r="S167" s="1822">
        <f t="shared" si="38"/>
        <v>0</v>
      </c>
      <c r="T167" s="1822">
        <f t="shared" si="38"/>
        <v>0</v>
      </c>
      <c r="U167" s="1825">
        <f t="shared" si="38"/>
        <v>0</v>
      </c>
      <c r="V167" s="1821">
        <f t="shared" si="38"/>
        <v>0</v>
      </c>
      <c r="W167" s="1822">
        <f t="shared" si="38"/>
        <v>0</v>
      </c>
      <c r="X167" s="1822">
        <f t="shared" si="38"/>
        <v>0</v>
      </c>
      <c r="Y167" s="1823">
        <f t="shared" si="38"/>
        <v>0</v>
      </c>
      <c r="Z167" s="1824">
        <f t="shared" si="38"/>
        <v>0</v>
      </c>
      <c r="AA167" s="1822">
        <f t="shared" si="38"/>
        <v>0</v>
      </c>
      <c r="AB167" s="1822">
        <f t="shared" si="38"/>
        <v>0</v>
      </c>
      <c r="AC167" s="1825">
        <f t="shared" si="38"/>
        <v>0</v>
      </c>
    </row>
    <row r="168" spans="1:29" s="1" customFormat="1" x14ac:dyDescent="0.2">
      <c r="B168" s="3"/>
      <c r="C168" s="3"/>
      <c r="D168" s="3"/>
      <c r="E168" s="3"/>
      <c r="F168" s="12"/>
    </row>
    <row r="169" spans="1:29" s="1" customFormat="1" x14ac:dyDescent="0.2">
      <c r="A169" s="1485" t="s">
        <v>2178</v>
      </c>
      <c r="B169" s="1486"/>
      <c r="C169" s="1486"/>
      <c r="D169" s="3"/>
      <c r="E169" s="3"/>
      <c r="F169" s="12"/>
    </row>
    <row r="170" spans="1:29" s="1" customFormat="1" x14ac:dyDescent="0.2">
      <c r="A170" s="1485" t="s">
        <v>2179</v>
      </c>
      <c r="B170" s="1486"/>
      <c r="C170" s="1486"/>
      <c r="D170" s="3"/>
      <c r="E170" s="3"/>
      <c r="F170" s="12"/>
    </row>
    <row r="171" spans="1:29" s="1" customFormat="1" x14ac:dyDescent="0.2">
      <c r="A171" s="1485" t="s">
        <v>309</v>
      </c>
      <c r="B171" s="1486"/>
      <c r="C171" s="1486"/>
      <c r="D171" s="3"/>
      <c r="E171" s="3"/>
      <c r="F171" s="12"/>
    </row>
    <row r="172" spans="1:29" s="1" customFormat="1" x14ac:dyDescent="0.2">
      <c r="A172" s="1485" t="s">
        <v>310</v>
      </c>
      <c r="B172" s="1486"/>
      <c r="C172" s="1486"/>
      <c r="D172" s="3"/>
      <c r="E172" s="3"/>
      <c r="F172" s="12"/>
    </row>
    <row r="173" spans="1:29" s="1" customFormat="1" x14ac:dyDescent="0.2">
      <c r="A173" s="1485" t="s">
        <v>311</v>
      </c>
      <c r="B173" s="1486"/>
      <c r="C173" s="1486"/>
      <c r="D173" s="3"/>
      <c r="E173" s="3"/>
      <c r="F173" s="12"/>
    </row>
    <row r="174" spans="1:29" s="1" customFormat="1" x14ac:dyDescent="0.2">
      <c r="A174" s="1485" t="s">
        <v>312</v>
      </c>
      <c r="B174" s="1486"/>
      <c r="C174" s="1486"/>
      <c r="D174" s="3"/>
      <c r="E174" s="3"/>
      <c r="F174" s="12"/>
    </row>
    <row r="175" spans="1:29" s="1485" customFormat="1" x14ac:dyDescent="0.2">
      <c r="B175" s="1486"/>
      <c r="C175" s="1486"/>
      <c r="D175" s="1486"/>
      <c r="E175" s="1486"/>
      <c r="F175" s="12"/>
    </row>
    <row r="176" spans="1:29" s="1" customFormat="1" x14ac:dyDescent="0.2">
      <c r="A176" s="1004" t="s">
        <v>1444</v>
      </c>
      <c r="B176" s="1486"/>
      <c r="C176" s="1486"/>
      <c r="D176" s="3"/>
      <c r="E176" s="3"/>
      <c r="F176" s="12"/>
    </row>
    <row r="177" spans="1:6" s="1" customFormat="1" x14ac:dyDescent="0.2">
      <c r="A177" s="1386" t="s">
        <v>2623</v>
      </c>
      <c r="B177" s="1486"/>
      <c r="C177" s="1486"/>
      <c r="D177" s="3"/>
      <c r="E177" s="3"/>
      <c r="F177" s="12"/>
    </row>
    <row r="178" spans="1:6" s="1" customFormat="1" x14ac:dyDescent="0.2">
      <c r="A178" s="1386" t="s">
        <v>2624</v>
      </c>
      <c r="B178" s="1486"/>
      <c r="C178" s="1486"/>
      <c r="D178" s="3"/>
      <c r="E178" s="3"/>
      <c r="F178" s="12"/>
    </row>
    <row r="179" spans="1:6" s="1" customFormat="1" x14ac:dyDescent="0.2">
      <c r="B179" s="3"/>
      <c r="C179" s="3"/>
      <c r="D179" s="3"/>
      <c r="E179" s="3"/>
      <c r="F179" s="12"/>
    </row>
    <row r="180" spans="1:6" s="1" customFormat="1" x14ac:dyDescent="0.2">
      <c r="B180" s="3"/>
      <c r="C180" s="3"/>
      <c r="D180" s="3"/>
      <c r="E180" s="3"/>
      <c r="F180" s="12"/>
    </row>
    <row r="181" spans="1:6" s="1" customFormat="1" x14ac:dyDescent="0.2">
      <c r="B181" s="3"/>
      <c r="C181" s="3"/>
      <c r="D181" s="3"/>
      <c r="E181" s="3"/>
      <c r="F181" s="12"/>
    </row>
    <row r="182" spans="1:6" s="1" customFormat="1" x14ac:dyDescent="0.2">
      <c r="B182" s="3"/>
      <c r="C182" s="3"/>
      <c r="D182" s="3"/>
      <c r="E182" s="3"/>
      <c r="F182" s="12"/>
    </row>
    <row r="183" spans="1:6" s="1" customFormat="1" x14ac:dyDescent="0.2">
      <c r="B183" s="3"/>
      <c r="C183" s="3"/>
      <c r="D183" s="3"/>
      <c r="E183" s="3"/>
      <c r="F183" s="12"/>
    </row>
    <row r="184" spans="1:6" s="1" customFormat="1" x14ac:dyDescent="0.2">
      <c r="B184" s="3"/>
      <c r="C184" s="3"/>
      <c r="D184" s="3"/>
      <c r="E184" s="3"/>
      <c r="F184" s="12"/>
    </row>
    <row r="185" spans="1:6" s="1" customFormat="1" x14ac:dyDescent="0.2">
      <c r="B185" s="3"/>
      <c r="C185" s="3"/>
      <c r="D185" s="3"/>
      <c r="E185" s="3"/>
      <c r="F185" s="12"/>
    </row>
    <row r="186" spans="1:6" s="1" customFormat="1" x14ac:dyDescent="0.2">
      <c r="B186" s="3"/>
      <c r="C186" s="3"/>
      <c r="D186" s="3"/>
      <c r="E186" s="3"/>
      <c r="F186" s="12"/>
    </row>
    <row r="187" spans="1:6" s="1" customFormat="1" x14ac:dyDescent="0.2">
      <c r="B187" s="3"/>
      <c r="C187" s="3"/>
      <c r="D187" s="3"/>
      <c r="E187" s="3"/>
      <c r="F187" s="12"/>
    </row>
    <row r="188" spans="1:6" s="1" customFormat="1" x14ac:dyDescent="0.2">
      <c r="B188" s="3"/>
      <c r="C188" s="3"/>
      <c r="D188" s="3"/>
      <c r="E188" s="3"/>
      <c r="F188" s="12"/>
    </row>
    <row r="189" spans="1:6" s="1" customFormat="1" x14ac:dyDescent="0.2">
      <c r="B189" s="3"/>
      <c r="C189" s="3"/>
      <c r="D189" s="3"/>
      <c r="E189" s="3"/>
      <c r="F189" s="12"/>
    </row>
    <row r="190" spans="1:6" s="1" customFormat="1" x14ac:dyDescent="0.2">
      <c r="B190" s="3"/>
      <c r="C190" s="3"/>
      <c r="D190" s="3"/>
      <c r="E190" s="3"/>
      <c r="F190" s="12"/>
    </row>
    <row r="191" spans="1:6" s="1" customFormat="1" x14ac:dyDescent="0.2">
      <c r="B191" s="3"/>
      <c r="C191" s="3"/>
      <c r="D191" s="3"/>
      <c r="E191" s="3"/>
      <c r="F191" s="12"/>
    </row>
    <row r="192" spans="1:6" s="1" customFormat="1" x14ac:dyDescent="0.2">
      <c r="B192" s="3"/>
      <c r="C192" s="3"/>
      <c r="D192" s="3"/>
      <c r="E192" s="3"/>
      <c r="F192" s="12"/>
    </row>
    <row r="193" spans="2:6" s="1" customFormat="1" x14ac:dyDescent="0.2">
      <c r="B193" s="3"/>
      <c r="C193" s="3"/>
      <c r="D193" s="3"/>
      <c r="E193" s="3"/>
      <c r="F193" s="12"/>
    </row>
    <row r="194" spans="2:6" s="1" customFormat="1" x14ac:dyDescent="0.2">
      <c r="B194" s="3"/>
      <c r="C194" s="3"/>
      <c r="D194" s="3"/>
      <c r="E194" s="3"/>
      <c r="F194" s="12"/>
    </row>
    <row r="195" spans="2:6" s="1" customFormat="1" x14ac:dyDescent="0.2">
      <c r="B195" s="3"/>
      <c r="C195" s="3"/>
      <c r="D195" s="3"/>
      <c r="E195" s="3"/>
      <c r="F195" s="12"/>
    </row>
    <row r="196" spans="2:6" s="1" customFormat="1" x14ac:dyDescent="0.2">
      <c r="B196" s="3"/>
      <c r="C196" s="3"/>
      <c r="D196" s="3"/>
      <c r="E196" s="3"/>
      <c r="F196" s="12"/>
    </row>
    <row r="197" spans="2:6" s="1" customFormat="1" x14ac:dyDescent="0.2">
      <c r="B197" s="3"/>
      <c r="C197" s="3"/>
      <c r="D197" s="3"/>
      <c r="E197" s="3"/>
      <c r="F197" s="12"/>
    </row>
    <row r="198" spans="2:6" s="1" customFormat="1" x14ac:dyDescent="0.2">
      <c r="B198" s="3"/>
      <c r="C198" s="3"/>
      <c r="D198" s="3"/>
      <c r="E198" s="3"/>
      <c r="F198" s="12"/>
    </row>
    <row r="199" spans="2:6" s="1" customFormat="1" x14ac:dyDescent="0.2">
      <c r="B199" s="3"/>
      <c r="C199" s="3"/>
      <c r="D199" s="3"/>
      <c r="E199" s="3"/>
      <c r="F199" s="12"/>
    </row>
    <row r="200" spans="2:6" s="1" customFormat="1" x14ac:dyDescent="0.2">
      <c r="B200" s="3"/>
      <c r="C200" s="3"/>
      <c r="D200" s="3"/>
      <c r="E200" s="3"/>
      <c r="F200" s="12"/>
    </row>
    <row r="201" spans="2:6" s="1" customFormat="1" x14ac:dyDescent="0.2">
      <c r="B201" s="3"/>
      <c r="C201" s="3"/>
      <c r="D201" s="3"/>
      <c r="E201" s="3"/>
      <c r="F201" s="12"/>
    </row>
    <row r="202" spans="2:6" s="1" customFormat="1" x14ac:dyDescent="0.2">
      <c r="B202" s="3"/>
      <c r="C202" s="3"/>
      <c r="D202" s="3"/>
      <c r="E202" s="3"/>
      <c r="F202" s="12"/>
    </row>
    <row r="203" spans="2:6" s="1" customFormat="1" x14ac:dyDescent="0.2">
      <c r="B203" s="3"/>
      <c r="C203" s="3"/>
      <c r="D203" s="3"/>
      <c r="E203" s="3"/>
      <c r="F203" s="12"/>
    </row>
    <row r="204" spans="2:6" s="1" customFormat="1" x14ac:dyDescent="0.2">
      <c r="B204" s="3"/>
      <c r="C204" s="3"/>
      <c r="D204" s="3"/>
      <c r="E204" s="3"/>
      <c r="F204" s="12"/>
    </row>
    <row r="205" spans="2:6" s="1" customFormat="1" x14ac:dyDescent="0.2">
      <c r="B205" s="3"/>
      <c r="C205" s="3"/>
      <c r="D205" s="3"/>
      <c r="E205" s="3"/>
      <c r="F205" s="12"/>
    </row>
    <row r="206" spans="2:6" s="1" customFormat="1" x14ac:dyDescent="0.2">
      <c r="B206" s="3"/>
      <c r="C206" s="3"/>
      <c r="D206" s="3"/>
      <c r="E206" s="3"/>
      <c r="F206" s="12"/>
    </row>
    <row r="207" spans="2:6" s="1" customFormat="1" x14ac:dyDescent="0.2">
      <c r="B207" s="3"/>
      <c r="C207" s="3"/>
      <c r="D207" s="3"/>
      <c r="E207" s="3"/>
      <c r="F207" s="12"/>
    </row>
    <row r="208" spans="2:6" s="1" customFormat="1" x14ac:dyDescent="0.2">
      <c r="B208" s="3"/>
      <c r="C208" s="3"/>
      <c r="D208" s="3"/>
      <c r="E208" s="3"/>
      <c r="F208" s="12"/>
    </row>
    <row r="209" spans="2:6" s="1" customFormat="1" x14ac:dyDescent="0.2">
      <c r="B209" s="3"/>
      <c r="C209" s="3"/>
      <c r="D209" s="3"/>
      <c r="E209" s="3"/>
      <c r="F209" s="12"/>
    </row>
    <row r="210" spans="2:6" s="1" customFormat="1" x14ac:dyDescent="0.2">
      <c r="B210" s="3"/>
      <c r="C210" s="3"/>
      <c r="D210" s="3"/>
      <c r="E210" s="3"/>
      <c r="F210" s="12"/>
    </row>
    <row r="211" spans="2:6" s="1" customFormat="1" x14ac:dyDescent="0.2">
      <c r="B211" s="3"/>
      <c r="C211" s="3"/>
      <c r="D211" s="3"/>
      <c r="E211" s="3"/>
      <c r="F211" s="12"/>
    </row>
    <row r="212" spans="2:6" s="1" customFormat="1" x14ac:dyDescent="0.2">
      <c r="B212" s="3"/>
      <c r="C212" s="3"/>
      <c r="D212" s="3"/>
      <c r="E212" s="3"/>
      <c r="F212" s="12"/>
    </row>
    <row r="213" spans="2:6" s="1" customFormat="1" x14ac:dyDescent="0.2">
      <c r="B213" s="3"/>
      <c r="C213" s="3"/>
      <c r="D213" s="3"/>
      <c r="E213" s="3"/>
      <c r="F213" s="12"/>
    </row>
    <row r="214" spans="2:6" s="1" customFormat="1" x14ac:dyDescent="0.2">
      <c r="B214" s="3"/>
      <c r="C214" s="3"/>
      <c r="D214" s="3"/>
      <c r="E214" s="3"/>
      <c r="F214" s="12"/>
    </row>
    <row r="215" spans="2:6" s="1" customFormat="1" x14ac:dyDescent="0.2">
      <c r="B215" s="3"/>
      <c r="C215" s="3"/>
      <c r="D215" s="3"/>
      <c r="E215" s="3"/>
      <c r="F215" s="12"/>
    </row>
    <row r="216" spans="2:6" s="1" customFormat="1" x14ac:dyDescent="0.2">
      <c r="B216" s="3"/>
      <c r="C216" s="3"/>
      <c r="D216" s="3"/>
      <c r="E216" s="3"/>
      <c r="F216" s="12"/>
    </row>
    <row r="217" spans="2:6" s="1" customFormat="1" x14ac:dyDescent="0.2">
      <c r="B217" s="3"/>
      <c r="C217" s="3"/>
      <c r="D217" s="3"/>
      <c r="E217" s="3"/>
      <c r="F217" s="12"/>
    </row>
    <row r="218" spans="2:6" s="1" customFormat="1" x14ac:dyDescent="0.2">
      <c r="B218" s="3"/>
      <c r="C218" s="3"/>
      <c r="D218" s="3"/>
      <c r="E218" s="3"/>
      <c r="F218" s="12"/>
    </row>
    <row r="219" spans="2:6" s="1" customFormat="1" x14ac:dyDescent="0.2">
      <c r="B219" s="3"/>
      <c r="C219" s="3"/>
      <c r="D219" s="3"/>
      <c r="E219" s="3"/>
      <c r="F219" s="12"/>
    </row>
    <row r="220" spans="2:6" s="1" customFormat="1" x14ac:dyDescent="0.2">
      <c r="B220" s="3"/>
      <c r="C220" s="3"/>
      <c r="D220" s="3"/>
      <c r="E220" s="3"/>
      <c r="F220" s="12"/>
    </row>
    <row r="221" spans="2:6" s="1" customFormat="1" x14ac:dyDescent="0.2">
      <c r="B221" s="3"/>
      <c r="C221" s="3"/>
      <c r="D221" s="3"/>
      <c r="E221" s="3"/>
      <c r="F221" s="12"/>
    </row>
    <row r="222" spans="2:6" s="1" customFormat="1" x14ac:dyDescent="0.2">
      <c r="B222" s="3"/>
      <c r="C222" s="3"/>
      <c r="D222" s="3"/>
      <c r="E222" s="3"/>
      <c r="F222" s="12"/>
    </row>
    <row r="223" spans="2:6" s="1" customFormat="1" x14ac:dyDescent="0.2">
      <c r="B223" s="3"/>
      <c r="C223" s="3"/>
      <c r="D223" s="3"/>
      <c r="E223" s="3"/>
      <c r="F223" s="12"/>
    </row>
    <row r="224" spans="2:6" s="1" customFormat="1" x14ac:dyDescent="0.2">
      <c r="B224" s="3"/>
      <c r="C224" s="3"/>
      <c r="D224" s="3"/>
      <c r="E224" s="3"/>
      <c r="F224" s="12"/>
    </row>
    <row r="225" spans="2:6" s="1" customFormat="1" x14ac:dyDescent="0.2">
      <c r="B225" s="3"/>
      <c r="C225" s="3"/>
      <c r="D225" s="3"/>
      <c r="E225" s="3"/>
      <c r="F225" s="12"/>
    </row>
    <row r="226" spans="2:6" s="1" customFormat="1" x14ac:dyDescent="0.2">
      <c r="B226" s="3"/>
      <c r="C226" s="3"/>
      <c r="D226" s="3"/>
      <c r="E226" s="3"/>
      <c r="F226" s="12"/>
    </row>
    <row r="227" spans="2:6" s="1" customFormat="1" x14ac:dyDescent="0.2">
      <c r="B227" s="3"/>
      <c r="C227" s="3"/>
      <c r="D227" s="3"/>
      <c r="E227" s="3"/>
      <c r="F227" s="12"/>
    </row>
    <row r="228" spans="2:6" s="1" customFormat="1" x14ac:dyDescent="0.2">
      <c r="B228" s="3"/>
      <c r="C228" s="3"/>
      <c r="D228" s="3"/>
      <c r="E228" s="3"/>
      <c r="F228" s="12"/>
    </row>
    <row r="229" spans="2:6" s="1" customFormat="1" x14ac:dyDescent="0.2">
      <c r="B229" s="3"/>
      <c r="C229" s="3"/>
      <c r="D229" s="3"/>
      <c r="E229" s="3"/>
      <c r="F229" s="12"/>
    </row>
    <row r="230" spans="2:6" s="1" customFormat="1" x14ac:dyDescent="0.2">
      <c r="B230" s="3"/>
      <c r="C230" s="3"/>
      <c r="D230" s="3"/>
      <c r="E230" s="3"/>
      <c r="F230" s="12"/>
    </row>
    <row r="231" spans="2:6" s="1" customFormat="1" x14ac:dyDescent="0.2">
      <c r="B231" s="3"/>
      <c r="C231" s="3"/>
      <c r="D231" s="3"/>
      <c r="E231" s="3"/>
      <c r="F231" s="12"/>
    </row>
    <row r="232" spans="2:6" s="1" customFormat="1" x14ac:dyDescent="0.2">
      <c r="B232" s="3"/>
      <c r="C232" s="3"/>
      <c r="D232" s="3"/>
      <c r="E232" s="3"/>
      <c r="F232" s="12"/>
    </row>
    <row r="233" spans="2:6" s="1" customFormat="1" x14ac:dyDescent="0.2">
      <c r="B233" s="3"/>
      <c r="C233" s="3"/>
      <c r="D233" s="3"/>
      <c r="E233" s="3"/>
      <c r="F233" s="12"/>
    </row>
    <row r="234" spans="2:6" s="1" customFormat="1" x14ac:dyDescent="0.2">
      <c r="B234" s="3"/>
      <c r="C234" s="3"/>
      <c r="D234" s="3"/>
      <c r="E234" s="3"/>
      <c r="F234" s="12"/>
    </row>
    <row r="235" spans="2:6" s="1" customFormat="1" x14ac:dyDescent="0.2">
      <c r="B235" s="3"/>
      <c r="C235" s="3"/>
      <c r="D235" s="3"/>
      <c r="E235" s="3"/>
      <c r="F235" s="12"/>
    </row>
    <row r="236" spans="2:6" s="1" customFormat="1" x14ac:dyDescent="0.2">
      <c r="B236" s="3"/>
      <c r="C236" s="3"/>
      <c r="D236" s="3"/>
      <c r="E236" s="3"/>
      <c r="F236" s="12"/>
    </row>
    <row r="237" spans="2:6" s="1" customFormat="1" x14ac:dyDescent="0.2">
      <c r="B237" s="3"/>
      <c r="C237" s="3"/>
      <c r="D237" s="3"/>
      <c r="E237" s="3"/>
      <c r="F237" s="12"/>
    </row>
    <row r="238" spans="2:6" s="1" customFormat="1" x14ac:dyDescent="0.2">
      <c r="B238" s="3"/>
      <c r="C238" s="3"/>
      <c r="D238" s="3"/>
      <c r="E238" s="3"/>
      <c r="F238" s="12"/>
    </row>
    <row r="239" spans="2:6" s="1" customFormat="1" x14ac:dyDescent="0.2">
      <c r="B239" s="3"/>
      <c r="C239" s="3"/>
      <c r="D239" s="3"/>
      <c r="E239" s="3"/>
      <c r="F239" s="12"/>
    </row>
    <row r="240" spans="2:6" s="1" customFormat="1" x14ac:dyDescent="0.2">
      <c r="B240" s="3"/>
      <c r="C240" s="3"/>
      <c r="D240" s="3"/>
      <c r="E240" s="3"/>
      <c r="F240" s="12"/>
    </row>
    <row r="241" spans="2:6" s="1" customFormat="1" x14ac:dyDescent="0.2">
      <c r="B241" s="3"/>
      <c r="C241" s="3"/>
      <c r="D241" s="3"/>
      <c r="E241" s="3"/>
      <c r="F241" s="12"/>
    </row>
    <row r="242" spans="2:6" s="1" customFormat="1" x14ac:dyDescent="0.2">
      <c r="B242" s="3"/>
      <c r="C242" s="3"/>
      <c r="D242" s="3"/>
      <c r="E242" s="3"/>
      <c r="F242" s="12"/>
    </row>
    <row r="243" spans="2:6" s="1" customFormat="1" x14ac:dyDescent="0.2">
      <c r="B243" s="3"/>
      <c r="C243" s="3"/>
      <c r="D243" s="3"/>
      <c r="E243" s="3"/>
      <c r="F243" s="12"/>
    </row>
    <row r="244" spans="2:6" s="1" customFormat="1" x14ac:dyDescent="0.2">
      <c r="B244" s="3"/>
      <c r="C244" s="3"/>
      <c r="D244" s="3"/>
      <c r="E244" s="3"/>
      <c r="F244" s="12"/>
    </row>
    <row r="245" spans="2:6" s="1" customFormat="1" x14ac:dyDescent="0.2">
      <c r="B245" s="3"/>
      <c r="C245" s="3"/>
      <c r="D245" s="3"/>
      <c r="E245" s="3"/>
      <c r="F245" s="12"/>
    </row>
    <row r="246" spans="2:6" s="1" customFormat="1" x14ac:dyDescent="0.2">
      <c r="B246" s="3"/>
      <c r="C246" s="3"/>
      <c r="D246" s="3"/>
      <c r="E246" s="3"/>
      <c r="F246" s="12"/>
    </row>
    <row r="247" spans="2:6" s="1" customFormat="1" x14ac:dyDescent="0.2">
      <c r="B247" s="3"/>
      <c r="C247" s="3"/>
      <c r="D247" s="3"/>
      <c r="E247" s="3"/>
      <c r="F247" s="12"/>
    </row>
    <row r="248" spans="2:6" s="1" customFormat="1" x14ac:dyDescent="0.2">
      <c r="B248" s="3"/>
      <c r="C248" s="3"/>
      <c r="D248" s="3"/>
      <c r="E248" s="3"/>
      <c r="F248" s="12"/>
    </row>
    <row r="249" spans="2:6" s="1" customFormat="1" x14ac:dyDescent="0.2">
      <c r="B249" s="3"/>
      <c r="C249" s="3"/>
      <c r="D249" s="3"/>
      <c r="E249" s="3"/>
      <c r="F249" s="12"/>
    </row>
    <row r="250" spans="2:6" s="1" customFormat="1" x14ac:dyDescent="0.2">
      <c r="B250" s="3"/>
      <c r="C250" s="3"/>
      <c r="D250" s="3"/>
      <c r="E250" s="3"/>
      <c r="F250" s="12"/>
    </row>
    <row r="251" spans="2:6" s="1" customFormat="1" x14ac:dyDescent="0.2">
      <c r="B251" s="3"/>
      <c r="C251" s="3"/>
      <c r="D251" s="3"/>
      <c r="E251" s="3"/>
      <c r="F251" s="12"/>
    </row>
    <row r="252" spans="2:6" s="1" customFormat="1" x14ac:dyDescent="0.2">
      <c r="B252" s="3"/>
      <c r="C252" s="3"/>
      <c r="D252" s="3"/>
      <c r="E252" s="3"/>
      <c r="F252" s="12"/>
    </row>
    <row r="253" spans="2:6" s="1" customFormat="1" x14ac:dyDescent="0.2">
      <c r="B253" s="3"/>
      <c r="C253" s="3"/>
      <c r="D253" s="3"/>
      <c r="E253" s="3"/>
      <c r="F253" s="12"/>
    </row>
    <row r="254" spans="2:6" s="1" customFormat="1" x14ac:dyDescent="0.2">
      <c r="B254" s="3"/>
      <c r="C254" s="3"/>
      <c r="D254" s="3"/>
      <c r="E254" s="3"/>
      <c r="F254" s="12"/>
    </row>
    <row r="255" spans="2:6" s="1" customFormat="1" x14ac:dyDescent="0.2">
      <c r="B255" s="3"/>
      <c r="C255" s="3"/>
      <c r="D255" s="3"/>
      <c r="E255" s="3"/>
      <c r="F255" s="12"/>
    </row>
    <row r="256" spans="2:6" s="1" customFormat="1" x14ac:dyDescent="0.2">
      <c r="B256" s="3"/>
      <c r="C256" s="3"/>
      <c r="D256" s="3"/>
      <c r="E256" s="3"/>
      <c r="F256" s="12"/>
    </row>
    <row r="257" spans="2:6" s="1" customFormat="1" x14ac:dyDescent="0.2">
      <c r="B257" s="3"/>
      <c r="C257" s="3"/>
      <c r="D257" s="3"/>
      <c r="E257" s="3"/>
      <c r="F257" s="12"/>
    </row>
    <row r="258" spans="2:6" s="1" customFormat="1" x14ac:dyDescent="0.2">
      <c r="B258" s="3"/>
      <c r="C258" s="3"/>
      <c r="D258" s="3"/>
      <c r="E258" s="3"/>
      <c r="F258" s="12"/>
    </row>
    <row r="259" spans="2:6" s="1" customFormat="1" x14ac:dyDescent="0.2">
      <c r="B259" s="3"/>
      <c r="C259" s="3"/>
      <c r="D259" s="3"/>
      <c r="E259" s="3"/>
      <c r="F259" s="12"/>
    </row>
    <row r="260" spans="2:6" s="1" customFormat="1" x14ac:dyDescent="0.2">
      <c r="B260" s="3"/>
      <c r="C260" s="3"/>
      <c r="D260" s="3"/>
      <c r="E260" s="3"/>
      <c r="F260" s="12"/>
    </row>
    <row r="261" spans="2:6" s="1" customFormat="1" x14ac:dyDescent="0.2">
      <c r="B261" s="3"/>
      <c r="C261" s="3"/>
      <c r="D261" s="3"/>
      <c r="E261" s="3"/>
      <c r="F261" s="12"/>
    </row>
    <row r="262" spans="2:6" s="1" customFormat="1" x14ac:dyDescent="0.2">
      <c r="B262" s="3"/>
      <c r="C262" s="3"/>
      <c r="D262" s="3"/>
      <c r="E262" s="3"/>
      <c r="F262" s="12"/>
    </row>
    <row r="263" spans="2:6" s="1" customFormat="1" x14ac:dyDescent="0.2">
      <c r="B263" s="3"/>
      <c r="C263" s="3"/>
      <c r="D263" s="3"/>
      <c r="E263" s="3"/>
      <c r="F263" s="12"/>
    </row>
    <row r="264" spans="2:6" s="1" customFormat="1" x14ac:dyDescent="0.2">
      <c r="B264" s="3"/>
      <c r="C264" s="3"/>
      <c r="D264" s="3"/>
      <c r="E264" s="3"/>
      <c r="F264" s="12"/>
    </row>
    <row r="265" spans="2:6" s="1" customFormat="1" x14ac:dyDescent="0.2">
      <c r="B265" s="3"/>
      <c r="C265" s="3"/>
      <c r="D265" s="3"/>
      <c r="E265" s="3"/>
      <c r="F265" s="12"/>
    </row>
    <row r="266" spans="2:6" s="1" customFormat="1" x14ac:dyDescent="0.2">
      <c r="B266" s="3"/>
      <c r="C266" s="3"/>
      <c r="D266" s="3"/>
      <c r="E266" s="3"/>
      <c r="F266" s="12"/>
    </row>
    <row r="267" spans="2:6" s="1" customFormat="1" x14ac:dyDescent="0.2">
      <c r="B267" s="3"/>
      <c r="C267" s="3"/>
      <c r="D267" s="3"/>
      <c r="E267" s="3"/>
      <c r="F267" s="12"/>
    </row>
    <row r="268" spans="2:6" s="1" customFormat="1" x14ac:dyDescent="0.2">
      <c r="B268" s="3"/>
      <c r="C268" s="3"/>
      <c r="D268" s="3"/>
      <c r="E268" s="3"/>
      <c r="F268" s="12"/>
    </row>
    <row r="269" spans="2:6" s="1" customFormat="1" x14ac:dyDescent="0.2">
      <c r="B269" s="3"/>
      <c r="C269" s="3"/>
      <c r="D269" s="3"/>
      <c r="E269" s="3"/>
      <c r="F269" s="12"/>
    </row>
    <row r="270" spans="2:6" s="1" customFormat="1" x14ac:dyDescent="0.2">
      <c r="B270" s="3"/>
      <c r="C270" s="3"/>
      <c r="D270" s="3"/>
      <c r="E270" s="3"/>
      <c r="F270" s="12"/>
    </row>
    <row r="271" spans="2:6" s="1" customFormat="1" x14ac:dyDescent="0.2">
      <c r="B271" s="3"/>
      <c r="C271" s="3"/>
      <c r="D271" s="3"/>
      <c r="E271" s="3"/>
      <c r="F271" s="12"/>
    </row>
    <row r="272" spans="2:6" s="1" customFormat="1" x14ac:dyDescent="0.2">
      <c r="B272" s="3"/>
      <c r="C272" s="3"/>
      <c r="D272" s="3"/>
      <c r="E272" s="3"/>
      <c r="F272" s="12"/>
    </row>
    <row r="273" spans="2:6" s="1" customFormat="1" x14ac:dyDescent="0.2">
      <c r="B273" s="3"/>
      <c r="C273" s="3"/>
      <c r="D273" s="3"/>
      <c r="E273" s="3"/>
      <c r="F273" s="12"/>
    </row>
    <row r="274" spans="2:6" s="1" customFormat="1" x14ac:dyDescent="0.2">
      <c r="B274" s="3"/>
      <c r="C274" s="3"/>
      <c r="D274" s="3"/>
      <c r="E274" s="3"/>
      <c r="F274" s="12"/>
    </row>
    <row r="275" spans="2:6" s="1" customFormat="1" x14ac:dyDescent="0.2">
      <c r="B275" s="3"/>
      <c r="C275" s="3"/>
      <c r="D275" s="3"/>
      <c r="E275" s="3"/>
      <c r="F275" s="12"/>
    </row>
    <row r="276" spans="2:6" s="1" customFormat="1" x14ac:dyDescent="0.2">
      <c r="B276" s="3"/>
      <c r="C276" s="3"/>
      <c r="D276" s="3"/>
      <c r="E276" s="3"/>
      <c r="F276" s="12"/>
    </row>
    <row r="277" spans="2:6" s="1" customFormat="1" x14ac:dyDescent="0.2">
      <c r="B277" s="3"/>
      <c r="C277" s="3"/>
      <c r="D277" s="3"/>
      <c r="E277" s="3"/>
      <c r="F277" s="12"/>
    </row>
    <row r="278" spans="2:6" s="1" customFormat="1" x14ac:dyDescent="0.2">
      <c r="B278" s="3"/>
      <c r="C278" s="3"/>
      <c r="D278" s="3"/>
      <c r="E278" s="3"/>
      <c r="F278" s="12"/>
    </row>
    <row r="279" spans="2:6" s="1" customFormat="1" x14ac:dyDescent="0.2">
      <c r="B279" s="3"/>
      <c r="C279" s="3"/>
      <c r="D279" s="3"/>
      <c r="E279" s="3"/>
      <c r="F279" s="12"/>
    </row>
    <row r="280" spans="2:6" s="1" customFormat="1" x14ac:dyDescent="0.2">
      <c r="B280" s="3"/>
      <c r="C280" s="3"/>
      <c r="D280" s="3"/>
      <c r="E280" s="3"/>
      <c r="F280" s="12"/>
    </row>
    <row r="281" spans="2:6" s="1" customFormat="1" x14ac:dyDescent="0.2">
      <c r="B281" s="3"/>
      <c r="C281" s="3"/>
      <c r="D281" s="3"/>
      <c r="E281" s="3"/>
      <c r="F281" s="12"/>
    </row>
    <row r="282" spans="2:6" s="1" customFormat="1" x14ac:dyDescent="0.2">
      <c r="B282" s="3"/>
      <c r="C282" s="3"/>
      <c r="D282" s="3"/>
      <c r="E282" s="3"/>
      <c r="F282" s="12"/>
    </row>
    <row r="283" spans="2:6" s="1" customFormat="1" x14ac:dyDescent="0.2">
      <c r="B283" s="3"/>
      <c r="C283" s="3"/>
      <c r="D283" s="3"/>
      <c r="E283" s="3"/>
      <c r="F283" s="12"/>
    </row>
    <row r="284" spans="2:6" s="1" customFormat="1" x14ac:dyDescent="0.2">
      <c r="B284" s="3"/>
      <c r="C284" s="3"/>
      <c r="D284" s="3"/>
      <c r="E284" s="3"/>
      <c r="F284" s="12"/>
    </row>
    <row r="285" spans="2:6" s="1" customFormat="1" x14ac:dyDescent="0.2">
      <c r="B285" s="3"/>
      <c r="C285" s="3"/>
      <c r="D285" s="3"/>
      <c r="E285" s="3"/>
      <c r="F285" s="12"/>
    </row>
    <row r="286" spans="2:6" s="1" customFormat="1" x14ac:dyDescent="0.2">
      <c r="B286" s="3"/>
      <c r="C286" s="3"/>
      <c r="D286" s="3"/>
      <c r="E286" s="3"/>
      <c r="F286" s="12"/>
    </row>
    <row r="287" spans="2:6" s="1" customFormat="1" x14ac:dyDescent="0.2">
      <c r="B287" s="3"/>
      <c r="C287" s="3"/>
      <c r="D287" s="3"/>
      <c r="E287" s="3"/>
      <c r="F287" s="12"/>
    </row>
    <row r="288" spans="2:6" s="1" customFormat="1" x14ac:dyDescent="0.2">
      <c r="B288" s="3"/>
      <c r="C288" s="3"/>
      <c r="D288" s="3"/>
      <c r="E288" s="3"/>
      <c r="F288" s="12"/>
    </row>
    <row r="289" spans="2:6" s="1" customFormat="1" x14ac:dyDescent="0.2">
      <c r="B289" s="3"/>
      <c r="C289" s="3"/>
      <c r="D289" s="3"/>
      <c r="E289" s="3"/>
      <c r="F289" s="12"/>
    </row>
    <row r="290" spans="2:6" s="1" customFormat="1" x14ac:dyDescent="0.2">
      <c r="B290" s="3"/>
      <c r="C290" s="3"/>
      <c r="D290" s="3"/>
      <c r="E290" s="3"/>
      <c r="F290" s="12"/>
    </row>
    <row r="291" spans="2:6" s="1" customFormat="1" x14ac:dyDescent="0.2">
      <c r="B291" s="3"/>
      <c r="C291" s="3"/>
      <c r="D291" s="3"/>
      <c r="E291" s="3"/>
      <c r="F291" s="12"/>
    </row>
    <row r="292" spans="2:6" s="1" customFormat="1" x14ac:dyDescent="0.2">
      <c r="B292" s="3"/>
      <c r="C292" s="3"/>
      <c r="D292" s="3"/>
      <c r="E292" s="3"/>
      <c r="F292" s="12"/>
    </row>
    <row r="293" spans="2:6" s="1" customFormat="1" x14ac:dyDescent="0.2">
      <c r="B293" s="3"/>
      <c r="C293" s="3"/>
      <c r="D293" s="3"/>
      <c r="E293" s="3"/>
      <c r="F293" s="12"/>
    </row>
    <row r="294" spans="2:6" s="1" customFormat="1" x14ac:dyDescent="0.2">
      <c r="B294" s="3"/>
      <c r="C294" s="3"/>
      <c r="D294" s="3"/>
      <c r="E294" s="3"/>
      <c r="F294" s="12"/>
    </row>
    <row r="295" spans="2:6" s="1" customFormat="1" x14ac:dyDescent="0.2">
      <c r="B295" s="3"/>
      <c r="C295" s="3"/>
      <c r="D295" s="3"/>
      <c r="E295" s="3"/>
      <c r="F295" s="12"/>
    </row>
    <row r="296" spans="2:6" s="1" customFormat="1" x14ac:dyDescent="0.2">
      <c r="B296" s="3"/>
      <c r="C296" s="3"/>
      <c r="D296" s="3"/>
      <c r="E296" s="3"/>
      <c r="F296" s="12"/>
    </row>
    <row r="297" spans="2:6" s="1" customFormat="1" x14ac:dyDescent="0.2">
      <c r="B297" s="3"/>
      <c r="C297" s="3"/>
      <c r="D297" s="3"/>
      <c r="E297" s="3"/>
      <c r="F297" s="12"/>
    </row>
    <row r="298" spans="2:6" s="1" customFormat="1" x14ac:dyDescent="0.2">
      <c r="B298" s="3"/>
      <c r="C298" s="3"/>
      <c r="D298" s="3"/>
      <c r="E298" s="3"/>
      <c r="F298" s="12"/>
    </row>
    <row r="299" spans="2:6" s="1" customFormat="1" x14ac:dyDescent="0.2">
      <c r="B299" s="3"/>
      <c r="C299" s="3"/>
      <c r="D299" s="3"/>
      <c r="E299" s="3"/>
      <c r="F299" s="12"/>
    </row>
    <row r="300" spans="2:6" s="1" customFormat="1" x14ac:dyDescent="0.2">
      <c r="B300" s="3"/>
      <c r="C300" s="3"/>
      <c r="D300" s="3"/>
      <c r="E300" s="3"/>
      <c r="F300" s="12"/>
    </row>
    <row r="301" spans="2:6" s="1" customFormat="1" x14ac:dyDescent="0.2">
      <c r="B301" s="3"/>
      <c r="C301" s="3"/>
      <c r="D301" s="3"/>
      <c r="E301" s="3"/>
      <c r="F301" s="12"/>
    </row>
    <row r="302" spans="2:6" s="1" customFormat="1" x14ac:dyDescent="0.2">
      <c r="B302" s="3"/>
      <c r="C302" s="3"/>
      <c r="D302" s="3"/>
      <c r="E302" s="3"/>
      <c r="F302" s="12"/>
    </row>
    <row r="303" spans="2:6" s="1" customFormat="1" x14ac:dyDescent="0.2">
      <c r="B303" s="3"/>
      <c r="C303" s="3"/>
      <c r="D303" s="3"/>
      <c r="E303" s="3"/>
      <c r="F303" s="12"/>
    </row>
    <row r="304" spans="2:6" s="1" customFormat="1" x14ac:dyDescent="0.2">
      <c r="B304" s="3"/>
      <c r="C304" s="3"/>
      <c r="D304" s="3"/>
      <c r="E304" s="3"/>
      <c r="F304" s="12"/>
    </row>
    <row r="305" spans="2:6" s="1" customFormat="1" x14ac:dyDescent="0.2">
      <c r="B305" s="3"/>
      <c r="C305" s="3"/>
      <c r="D305" s="3"/>
      <c r="E305" s="3"/>
      <c r="F305" s="12"/>
    </row>
    <row r="306" spans="2:6" s="1" customFormat="1" x14ac:dyDescent="0.2">
      <c r="B306" s="3"/>
      <c r="C306" s="3"/>
      <c r="D306" s="3"/>
      <c r="E306" s="3"/>
      <c r="F306" s="12"/>
    </row>
    <row r="307" spans="2:6" s="1" customFormat="1" x14ac:dyDescent="0.2">
      <c r="B307" s="3"/>
      <c r="C307" s="3"/>
      <c r="D307" s="3"/>
      <c r="E307" s="3"/>
      <c r="F307" s="12"/>
    </row>
    <row r="308" spans="2:6" s="1" customFormat="1" x14ac:dyDescent="0.2">
      <c r="B308" s="3"/>
      <c r="C308" s="3"/>
      <c r="D308" s="3"/>
      <c r="E308" s="3"/>
      <c r="F308" s="12"/>
    </row>
    <row r="309" spans="2:6" s="1" customFormat="1" x14ac:dyDescent="0.2">
      <c r="B309" s="3"/>
      <c r="C309" s="3"/>
      <c r="D309" s="3"/>
      <c r="E309" s="3"/>
      <c r="F309" s="12"/>
    </row>
    <row r="310" spans="2:6" s="1" customFormat="1" x14ac:dyDescent="0.2">
      <c r="B310" s="3"/>
      <c r="C310" s="3"/>
      <c r="D310" s="3"/>
      <c r="E310" s="3"/>
      <c r="F310" s="12"/>
    </row>
    <row r="311" spans="2:6" s="1" customFormat="1" x14ac:dyDescent="0.2">
      <c r="B311" s="3"/>
      <c r="C311" s="3"/>
      <c r="D311" s="3"/>
      <c r="E311" s="3"/>
      <c r="F311" s="12"/>
    </row>
    <row r="312" spans="2:6" s="1" customFormat="1" x14ac:dyDescent="0.2">
      <c r="B312" s="3"/>
      <c r="C312" s="3"/>
      <c r="D312" s="3"/>
      <c r="E312" s="3"/>
      <c r="F312" s="12"/>
    </row>
    <row r="313" spans="2:6" s="1" customFormat="1" x14ac:dyDescent="0.2">
      <c r="B313" s="3"/>
      <c r="C313" s="3"/>
      <c r="D313" s="3"/>
      <c r="E313" s="3"/>
      <c r="F313" s="12"/>
    </row>
    <row r="314" spans="2:6" s="1" customFormat="1" x14ac:dyDescent="0.2">
      <c r="B314" s="3"/>
      <c r="C314" s="3"/>
      <c r="D314" s="3"/>
      <c r="E314" s="3"/>
      <c r="F314" s="12"/>
    </row>
    <row r="315" spans="2:6" s="1" customFormat="1" x14ac:dyDescent="0.2">
      <c r="B315" s="3"/>
      <c r="C315" s="3"/>
      <c r="D315" s="3"/>
      <c r="E315" s="3"/>
      <c r="F315" s="12"/>
    </row>
    <row r="316" spans="2:6" s="1" customFormat="1" x14ac:dyDescent="0.2">
      <c r="B316" s="3"/>
      <c r="C316" s="3"/>
      <c r="D316" s="3"/>
      <c r="E316" s="3"/>
      <c r="F316" s="12"/>
    </row>
    <row r="317" spans="2:6" s="1" customFormat="1" x14ac:dyDescent="0.2">
      <c r="B317" s="3"/>
      <c r="C317" s="3"/>
      <c r="D317" s="3"/>
      <c r="E317" s="3"/>
      <c r="F317" s="12"/>
    </row>
    <row r="318" spans="2:6" s="1" customFormat="1" x14ac:dyDescent="0.2">
      <c r="B318" s="3"/>
      <c r="C318" s="3"/>
      <c r="D318" s="3"/>
      <c r="E318" s="3"/>
      <c r="F318" s="12"/>
    </row>
    <row r="319" spans="2:6" s="1" customFormat="1" x14ac:dyDescent="0.2">
      <c r="B319" s="3"/>
      <c r="C319" s="3"/>
      <c r="D319" s="3"/>
      <c r="E319" s="3"/>
      <c r="F319" s="12"/>
    </row>
    <row r="320" spans="2:6" s="1" customFormat="1" x14ac:dyDescent="0.2">
      <c r="B320" s="3"/>
      <c r="C320" s="3"/>
      <c r="D320" s="3"/>
      <c r="E320" s="3"/>
      <c r="F320" s="12"/>
    </row>
    <row r="321" spans="2:6" s="1" customFormat="1" x14ac:dyDescent="0.2">
      <c r="B321" s="3"/>
      <c r="C321" s="3"/>
      <c r="D321" s="3"/>
      <c r="E321" s="3"/>
      <c r="F321" s="12"/>
    </row>
    <row r="322" spans="2:6" s="1" customFormat="1" x14ac:dyDescent="0.2">
      <c r="B322" s="3"/>
      <c r="C322" s="3"/>
      <c r="D322" s="3"/>
      <c r="E322" s="3"/>
      <c r="F322" s="12"/>
    </row>
    <row r="323" spans="2:6" s="1" customFormat="1" x14ac:dyDescent="0.2">
      <c r="B323" s="3"/>
      <c r="C323" s="3"/>
      <c r="D323" s="3"/>
      <c r="E323" s="3"/>
      <c r="F323" s="12"/>
    </row>
    <row r="324" spans="2:6" s="1" customFormat="1" x14ac:dyDescent="0.2">
      <c r="B324" s="3"/>
      <c r="C324" s="3"/>
      <c r="D324" s="3"/>
      <c r="E324" s="3"/>
      <c r="F324" s="12"/>
    </row>
    <row r="325" spans="2:6" s="1" customFormat="1" x14ac:dyDescent="0.2">
      <c r="B325" s="3"/>
      <c r="C325" s="3"/>
      <c r="D325" s="3"/>
      <c r="E325" s="3"/>
      <c r="F325" s="12"/>
    </row>
    <row r="326" spans="2:6" s="1" customFormat="1" x14ac:dyDescent="0.2">
      <c r="B326" s="3"/>
      <c r="C326" s="3"/>
      <c r="D326" s="3"/>
      <c r="E326" s="3"/>
      <c r="F326" s="12"/>
    </row>
    <row r="327" spans="2:6" s="1" customFormat="1" x14ac:dyDescent="0.2">
      <c r="B327" s="3"/>
      <c r="C327" s="3"/>
      <c r="D327" s="3"/>
      <c r="E327" s="3"/>
      <c r="F327" s="12"/>
    </row>
    <row r="328" spans="2:6" s="1" customFormat="1" x14ac:dyDescent="0.2">
      <c r="B328" s="3"/>
      <c r="C328" s="3"/>
      <c r="D328" s="3"/>
      <c r="E328" s="3"/>
      <c r="F328" s="12"/>
    </row>
    <row r="329" spans="2:6" s="1" customFormat="1" x14ac:dyDescent="0.2">
      <c r="B329" s="3"/>
      <c r="C329" s="3"/>
      <c r="D329" s="3"/>
      <c r="E329" s="3"/>
      <c r="F329" s="12"/>
    </row>
    <row r="330" spans="2:6" s="1" customFormat="1" x14ac:dyDescent="0.2">
      <c r="B330" s="3"/>
      <c r="C330" s="3"/>
      <c r="D330" s="3"/>
      <c r="E330" s="3"/>
      <c r="F330" s="12"/>
    </row>
    <row r="331" spans="2:6" s="1" customFormat="1" x14ac:dyDescent="0.2">
      <c r="B331" s="3"/>
      <c r="C331" s="3"/>
      <c r="D331" s="3"/>
      <c r="E331" s="3"/>
      <c r="F331" s="12"/>
    </row>
    <row r="332" spans="2:6" s="1" customFormat="1" x14ac:dyDescent="0.2">
      <c r="B332" s="3"/>
      <c r="C332" s="3"/>
      <c r="D332" s="3"/>
      <c r="E332" s="3"/>
      <c r="F332" s="12"/>
    </row>
    <row r="333" spans="2:6" s="1" customFormat="1" x14ac:dyDescent="0.2">
      <c r="B333" s="3"/>
      <c r="C333" s="3"/>
      <c r="D333" s="3"/>
      <c r="E333" s="3"/>
      <c r="F333" s="12"/>
    </row>
    <row r="334" spans="2:6" s="1" customFormat="1" x14ac:dyDescent="0.2">
      <c r="B334" s="3"/>
      <c r="C334" s="3"/>
      <c r="D334" s="3"/>
      <c r="E334" s="3"/>
      <c r="F334" s="12"/>
    </row>
    <row r="335" spans="2:6" s="1" customFormat="1" x14ac:dyDescent="0.2">
      <c r="B335" s="3"/>
      <c r="C335" s="3"/>
      <c r="D335" s="3"/>
      <c r="E335" s="3"/>
      <c r="F335" s="12"/>
    </row>
    <row r="336" spans="2:6" s="1" customFormat="1" x14ac:dyDescent="0.2">
      <c r="B336" s="3"/>
      <c r="C336" s="3"/>
      <c r="D336" s="3"/>
      <c r="E336" s="3"/>
      <c r="F336" s="12"/>
    </row>
    <row r="337" spans="2:6" s="1" customFormat="1" x14ac:dyDescent="0.2">
      <c r="B337" s="3"/>
      <c r="C337" s="3"/>
      <c r="D337" s="3"/>
      <c r="E337" s="3"/>
      <c r="F337" s="12"/>
    </row>
    <row r="338" spans="2:6" s="1" customFormat="1" x14ac:dyDescent="0.2">
      <c r="B338" s="3"/>
      <c r="C338" s="3"/>
      <c r="D338" s="3"/>
      <c r="E338" s="3"/>
      <c r="F338" s="12"/>
    </row>
    <row r="339" spans="2:6" s="1" customFormat="1" x14ac:dyDescent="0.2">
      <c r="B339" s="3"/>
      <c r="C339" s="3"/>
      <c r="D339" s="3"/>
      <c r="E339" s="3"/>
      <c r="F339" s="12"/>
    </row>
    <row r="340" spans="2:6" s="1" customFormat="1" x14ac:dyDescent="0.2">
      <c r="B340" s="3"/>
      <c r="C340" s="3"/>
      <c r="D340" s="3"/>
      <c r="E340" s="3"/>
      <c r="F340" s="12"/>
    </row>
    <row r="341" spans="2:6" s="1" customFormat="1" x14ac:dyDescent="0.2">
      <c r="B341" s="3"/>
      <c r="C341" s="3"/>
      <c r="D341" s="3"/>
      <c r="E341" s="3"/>
      <c r="F341" s="12"/>
    </row>
    <row r="342" spans="2:6" s="1" customFormat="1" x14ac:dyDescent="0.2">
      <c r="B342" s="3"/>
      <c r="C342" s="3"/>
      <c r="D342" s="3"/>
      <c r="E342" s="3"/>
      <c r="F342" s="12"/>
    </row>
    <row r="343" spans="2:6" s="1" customFormat="1" x14ac:dyDescent="0.2">
      <c r="B343" s="3"/>
      <c r="C343" s="3"/>
      <c r="D343" s="3"/>
      <c r="E343" s="3"/>
      <c r="F343" s="12"/>
    </row>
    <row r="344" spans="2:6" s="1" customFormat="1" x14ac:dyDescent="0.2">
      <c r="B344" s="3"/>
      <c r="C344" s="3"/>
      <c r="D344" s="3"/>
      <c r="E344" s="3"/>
      <c r="F344" s="12"/>
    </row>
    <row r="345" spans="2:6" s="1" customFormat="1" x14ac:dyDescent="0.2">
      <c r="B345" s="3"/>
      <c r="C345" s="3"/>
      <c r="D345" s="3"/>
      <c r="E345" s="3"/>
      <c r="F345" s="12"/>
    </row>
    <row r="346" spans="2:6" s="1" customFormat="1" x14ac:dyDescent="0.2">
      <c r="B346" s="3"/>
      <c r="C346" s="3"/>
      <c r="D346" s="3"/>
      <c r="E346" s="3"/>
      <c r="F346" s="12"/>
    </row>
    <row r="347" spans="2:6" s="1" customFormat="1" x14ac:dyDescent="0.2">
      <c r="B347" s="3"/>
      <c r="C347" s="3"/>
      <c r="D347" s="3"/>
      <c r="E347" s="3"/>
      <c r="F347" s="12"/>
    </row>
    <row r="348" spans="2:6" s="1" customFormat="1" x14ac:dyDescent="0.2">
      <c r="B348" s="3"/>
      <c r="C348" s="3"/>
      <c r="D348" s="3"/>
      <c r="E348" s="3"/>
      <c r="F348" s="12"/>
    </row>
    <row r="349" spans="2:6" s="1" customFormat="1" x14ac:dyDescent="0.2">
      <c r="B349" s="3"/>
      <c r="C349" s="3"/>
      <c r="D349" s="3"/>
      <c r="E349" s="3"/>
      <c r="F349" s="12"/>
    </row>
    <row r="350" spans="2:6" s="1" customFormat="1" x14ac:dyDescent="0.2">
      <c r="B350" s="3"/>
      <c r="C350" s="3"/>
      <c r="D350" s="3"/>
      <c r="E350" s="3"/>
      <c r="F350" s="12"/>
    </row>
    <row r="351" spans="2:6" s="1" customFormat="1" x14ac:dyDescent="0.2">
      <c r="B351" s="3"/>
      <c r="C351" s="3"/>
      <c r="D351" s="3"/>
      <c r="E351" s="3"/>
      <c r="F351" s="12"/>
    </row>
    <row r="352" spans="2:6" s="1" customFormat="1" x14ac:dyDescent="0.2">
      <c r="B352" s="3"/>
      <c r="C352" s="3"/>
      <c r="D352" s="3"/>
      <c r="E352" s="3"/>
      <c r="F352" s="12"/>
    </row>
    <row r="353" spans="2:6" s="1" customFormat="1" x14ac:dyDescent="0.2">
      <c r="B353" s="3"/>
      <c r="C353" s="3"/>
      <c r="D353" s="3"/>
      <c r="E353" s="3"/>
      <c r="F353" s="12"/>
    </row>
    <row r="354" spans="2:6" s="1" customFormat="1" x14ac:dyDescent="0.2">
      <c r="B354" s="3"/>
      <c r="C354" s="3"/>
      <c r="D354" s="3"/>
      <c r="E354" s="3"/>
      <c r="F354" s="12"/>
    </row>
    <row r="355" spans="2:6" s="1" customFormat="1" x14ac:dyDescent="0.2">
      <c r="B355" s="3"/>
      <c r="C355" s="3"/>
      <c r="D355" s="3"/>
      <c r="E355" s="3"/>
      <c r="F355" s="12"/>
    </row>
    <row r="356" spans="2:6" s="1" customFormat="1" x14ac:dyDescent="0.2">
      <c r="B356" s="3"/>
      <c r="C356" s="3"/>
      <c r="D356" s="3"/>
      <c r="E356" s="3"/>
      <c r="F356" s="12"/>
    </row>
    <row r="357" spans="2:6" s="1" customFormat="1" x14ac:dyDescent="0.2">
      <c r="B357" s="3"/>
      <c r="C357" s="3"/>
      <c r="D357" s="3"/>
      <c r="E357" s="3"/>
      <c r="F357" s="12"/>
    </row>
    <row r="358" spans="2:6" s="1" customFormat="1" x14ac:dyDescent="0.2">
      <c r="B358" s="3"/>
      <c r="C358" s="3"/>
      <c r="D358" s="3"/>
      <c r="E358" s="3"/>
      <c r="F358" s="12"/>
    </row>
    <row r="359" spans="2:6" s="1" customFormat="1" x14ac:dyDescent="0.2">
      <c r="B359" s="3"/>
      <c r="C359" s="3"/>
      <c r="D359" s="3"/>
      <c r="E359" s="3"/>
      <c r="F359" s="12"/>
    </row>
    <row r="360" spans="2:6" s="1" customFormat="1" x14ac:dyDescent="0.2">
      <c r="B360" s="3"/>
      <c r="C360" s="3"/>
      <c r="D360" s="3"/>
      <c r="E360" s="3"/>
      <c r="F360" s="12"/>
    </row>
    <row r="361" spans="2:6" s="1" customFormat="1" x14ac:dyDescent="0.2">
      <c r="B361" s="3"/>
      <c r="C361" s="3"/>
      <c r="D361" s="3"/>
      <c r="E361" s="3"/>
      <c r="F361" s="12"/>
    </row>
    <row r="362" spans="2:6" s="1" customFormat="1" x14ac:dyDescent="0.2">
      <c r="B362" s="3"/>
      <c r="C362" s="3"/>
      <c r="D362" s="3"/>
      <c r="E362" s="3"/>
      <c r="F362" s="12"/>
    </row>
    <row r="363" spans="2:6" s="1" customFormat="1" x14ac:dyDescent="0.2">
      <c r="B363" s="3"/>
      <c r="C363" s="3"/>
      <c r="D363" s="3"/>
      <c r="E363" s="3"/>
      <c r="F363" s="12"/>
    </row>
    <row r="364" spans="2:6" s="1" customFormat="1" x14ac:dyDescent="0.2">
      <c r="B364" s="3"/>
      <c r="C364" s="3"/>
      <c r="D364" s="3"/>
      <c r="E364" s="3"/>
      <c r="F364" s="12"/>
    </row>
    <row r="365" spans="2:6" s="1" customFormat="1" x14ac:dyDescent="0.2">
      <c r="B365" s="3"/>
      <c r="C365" s="3"/>
      <c r="D365" s="3"/>
      <c r="E365" s="3"/>
      <c r="F365" s="12"/>
    </row>
    <row r="366" spans="2:6" s="1" customFormat="1" x14ac:dyDescent="0.2">
      <c r="B366" s="3"/>
      <c r="C366" s="3"/>
      <c r="D366" s="3"/>
      <c r="E366" s="3"/>
      <c r="F366" s="12"/>
    </row>
    <row r="367" spans="2:6" s="1" customFormat="1" x14ac:dyDescent="0.2">
      <c r="B367" s="3"/>
      <c r="C367" s="3"/>
      <c r="D367" s="3"/>
      <c r="E367" s="3"/>
      <c r="F367" s="12"/>
    </row>
    <row r="368" spans="2:6" s="1" customFormat="1" x14ac:dyDescent="0.2">
      <c r="B368" s="3"/>
      <c r="C368" s="3"/>
      <c r="D368" s="3"/>
      <c r="E368" s="3"/>
      <c r="F368" s="12"/>
    </row>
    <row r="369" spans="2:6" s="1" customFormat="1" x14ac:dyDescent="0.2">
      <c r="B369" s="3"/>
      <c r="C369" s="3"/>
      <c r="D369" s="3"/>
      <c r="E369" s="3"/>
      <c r="F369" s="12"/>
    </row>
    <row r="370" spans="2:6" s="1" customFormat="1" x14ac:dyDescent="0.2">
      <c r="B370" s="3"/>
      <c r="C370" s="3"/>
      <c r="D370" s="3"/>
      <c r="E370" s="3"/>
      <c r="F370" s="12"/>
    </row>
    <row r="371" spans="2:6" s="1" customFormat="1" x14ac:dyDescent="0.2">
      <c r="B371" s="3"/>
      <c r="C371" s="3"/>
      <c r="D371" s="3"/>
      <c r="E371" s="3"/>
      <c r="F371" s="12"/>
    </row>
    <row r="372" spans="2:6" s="1" customFormat="1" x14ac:dyDescent="0.2">
      <c r="B372" s="3"/>
      <c r="C372" s="3"/>
      <c r="D372" s="3"/>
      <c r="E372" s="3"/>
      <c r="F372" s="12"/>
    </row>
    <row r="373" spans="2:6" s="1" customFormat="1" x14ac:dyDescent="0.2">
      <c r="B373" s="3"/>
      <c r="C373" s="3"/>
      <c r="D373" s="3"/>
      <c r="E373" s="3"/>
      <c r="F373" s="12"/>
    </row>
    <row r="374" spans="2:6" s="1" customFormat="1" x14ac:dyDescent="0.2">
      <c r="B374" s="3"/>
      <c r="C374" s="3"/>
      <c r="D374" s="3"/>
      <c r="E374" s="3"/>
      <c r="F374" s="12"/>
    </row>
    <row r="375" spans="2:6" s="1" customFormat="1" x14ac:dyDescent="0.2">
      <c r="B375" s="3"/>
      <c r="C375" s="3"/>
      <c r="D375" s="3"/>
      <c r="E375" s="3"/>
      <c r="F375" s="12"/>
    </row>
    <row r="376" spans="2:6" s="1" customFormat="1" x14ac:dyDescent="0.2">
      <c r="B376" s="3"/>
      <c r="C376" s="3"/>
      <c r="D376" s="3"/>
      <c r="E376" s="3"/>
      <c r="F376" s="12"/>
    </row>
    <row r="377" spans="2:6" s="1" customFormat="1" x14ac:dyDescent="0.2">
      <c r="B377" s="3"/>
      <c r="C377" s="3"/>
      <c r="D377" s="3"/>
      <c r="E377" s="3"/>
      <c r="F377" s="12"/>
    </row>
    <row r="378" spans="2:6" s="1" customFormat="1" x14ac:dyDescent="0.2">
      <c r="B378" s="3"/>
      <c r="C378" s="3"/>
      <c r="D378" s="3"/>
      <c r="E378" s="3"/>
      <c r="F378" s="12"/>
    </row>
    <row r="379" spans="2:6" s="1" customFormat="1" x14ac:dyDescent="0.2">
      <c r="B379" s="3"/>
      <c r="C379" s="3"/>
      <c r="D379" s="3"/>
      <c r="E379" s="3"/>
      <c r="F379" s="12"/>
    </row>
    <row r="380" spans="2:6" s="1" customFormat="1" x14ac:dyDescent="0.2">
      <c r="B380" s="3"/>
      <c r="C380" s="3"/>
      <c r="D380" s="3"/>
      <c r="E380" s="3"/>
      <c r="F380" s="12"/>
    </row>
    <row r="381" spans="2:6" s="1" customFormat="1" x14ac:dyDescent="0.2">
      <c r="B381" s="3"/>
      <c r="C381" s="3"/>
      <c r="D381" s="3"/>
      <c r="E381" s="3"/>
      <c r="F381" s="12"/>
    </row>
    <row r="382" spans="2:6" s="1" customFormat="1" x14ac:dyDescent="0.2">
      <c r="B382" s="3"/>
      <c r="C382" s="3"/>
      <c r="D382" s="3"/>
      <c r="E382" s="3"/>
      <c r="F382" s="12"/>
    </row>
    <row r="383" spans="2:6" s="1" customFormat="1" x14ac:dyDescent="0.2">
      <c r="B383" s="3"/>
      <c r="C383" s="3"/>
      <c r="D383" s="3"/>
      <c r="E383" s="3"/>
      <c r="F383" s="12"/>
    </row>
    <row r="384" spans="2:6" s="1" customFormat="1" x14ac:dyDescent="0.2">
      <c r="B384" s="3"/>
      <c r="C384" s="3"/>
      <c r="D384" s="3"/>
      <c r="E384" s="3"/>
      <c r="F384" s="12"/>
    </row>
    <row r="385" spans="2:6" s="1" customFormat="1" x14ac:dyDescent="0.2">
      <c r="B385" s="3"/>
      <c r="C385" s="3"/>
      <c r="D385" s="3"/>
      <c r="E385" s="3"/>
      <c r="F385" s="12"/>
    </row>
    <row r="386" spans="2:6" s="1" customFormat="1" x14ac:dyDescent="0.2">
      <c r="B386" s="3"/>
      <c r="C386" s="3"/>
      <c r="D386" s="3"/>
      <c r="E386" s="3"/>
      <c r="F386" s="12"/>
    </row>
    <row r="387" spans="2:6" s="1" customFormat="1" x14ac:dyDescent="0.2">
      <c r="B387" s="3"/>
      <c r="C387" s="3"/>
      <c r="D387" s="3"/>
      <c r="E387" s="3"/>
      <c r="F387" s="12"/>
    </row>
    <row r="388" spans="2:6" s="1" customFormat="1" x14ac:dyDescent="0.2">
      <c r="B388" s="3"/>
      <c r="C388" s="3"/>
      <c r="D388" s="3"/>
      <c r="E388" s="3"/>
      <c r="F388" s="12"/>
    </row>
    <row r="389" spans="2:6" s="1" customFormat="1" x14ac:dyDescent="0.2">
      <c r="B389" s="3"/>
      <c r="C389" s="3"/>
      <c r="D389" s="3"/>
      <c r="E389" s="3"/>
      <c r="F389" s="12"/>
    </row>
    <row r="390" spans="2:6" s="1" customFormat="1" x14ac:dyDescent="0.2">
      <c r="B390" s="3"/>
      <c r="C390" s="3"/>
      <c r="D390" s="3"/>
      <c r="E390" s="3"/>
      <c r="F390" s="12"/>
    </row>
    <row r="391" spans="2:6" s="1" customFormat="1" x14ac:dyDescent="0.2">
      <c r="B391" s="3"/>
      <c r="C391" s="3"/>
      <c r="D391" s="3"/>
      <c r="E391" s="3"/>
      <c r="F391" s="12"/>
    </row>
    <row r="392" spans="2:6" s="1" customFormat="1" x14ac:dyDescent="0.2">
      <c r="B392" s="3"/>
      <c r="C392" s="3"/>
      <c r="D392" s="3"/>
      <c r="E392" s="3"/>
      <c r="F392" s="12"/>
    </row>
    <row r="393" spans="2:6" s="1" customFormat="1" x14ac:dyDescent="0.2">
      <c r="B393" s="3"/>
      <c r="C393" s="3"/>
      <c r="D393" s="3"/>
      <c r="E393" s="3"/>
      <c r="F393" s="12"/>
    </row>
    <row r="394" spans="2:6" s="1" customFormat="1" x14ac:dyDescent="0.2">
      <c r="B394" s="3"/>
      <c r="C394" s="3"/>
      <c r="D394" s="3"/>
      <c r="E394" s="3"/>
      <c r="F394" s="12"/>
    </row>
    <row r="395" spans="2:6" s="1" customFormat="1" x14ac:dyDescent="0.2">
      <c r="B395" s="3"/>
      <c r="C395" s="3"/>
      <c r="D395" s="3"/>
      <c r="E395" s="3"/>
      <c r="F395" s="12"/>
    </row>
    <row r="396" spans="2:6" s="1" customFormat="1" x14ac:dyDescent="0.2">
      <c r="B396" s="3"/>
      <c r="C396" s="3"/>
      <c r="D396" s="3"/>
      <c r="E396" s="3"/>
      <c r="F396" s="12"/>
    </row>
    <row r="397" spans="2:6" s="1" customFormat="1" x14ac:dyDescent="0.2">
      <c r="B397" s="3"/>
      <c r="C397" s="3"/>
      <c r="D397" s="3"/>
      <c r="E397" s="3"/>
      <c r="F397" s="12"/>
    </row>
    <row r="398" spans="2:6" s="1" customFormat="1" x14ac:dyDescent="0.2">
      <c r="B398" s="3"/>
      <c r="C398" s="3"/>
      <c r="D398" s="3"/>
      <c r="E398" s="3"/>
      <c r="F398" s="12"/>
    </row>
    <row r="399" spans="2:6" s="1" customFormat="1" x14ac:dyDescent="0.2">
      <c r="B399" s="3"/>
      <c r="C399" s="3"/>
      <c r="D399" s="3"/>
      <c r="E399" s="3"/>
      <c r="F399" s="12"/>
    </row>
    <row r="400" spans="2:6" s="1" customFormat="1" x14ac:dyDescent="0.2">
      <c r="B400" s="3"/>
      <c r="C400" s="3"/>
      <c r="D400" s="3"/>
      <c r="E400" s="3"/>
      <c r="F400" s="12"/>
    </row>
    <row r="401" spans="2:6" s="1" customFormat="1" x14ac:dyDescent="0.2">
      <c r="B401" s="3"/>
      <c r="C401" s="3"/>
      <c r="D401" s="3"/>
      <c r="E401" s="3"/>
      <c r="F401" s="12"/>
    </row>
    <row r="402" spans="2:6" s="1" customFormat="1" x14ac:dyDescent="0.2">
      <c r="B402" s="3"/>
      <c r="C402" s="3"/>
      <c r="D402" s="3"/>
      <c r="E402" s="3"/>
      <c r="F402" s="12"/>
    </row>
    <row r="403" spans="2:6" s="1" customFormat="1" x14ac:dyDescent="0.2">
      <c r="B403" s="3"/>
      <c r="C403" s="3"/>
      <c r="D403" s="3"/>
      <c r="E403" s="3"/>
      <c r="F403" s="12"/>
    </row>
    <row r="404" spans="2:6" s="1" customFormat="1" x14ac:dyDescent="0.2">
      <c r="B404" s="3"/>
      <c r="C404" s="3"/>
      <c r="D404" s="3"/>
      <c r="E404" s="3"/>
      <c r="F404" s="12"/>
    </row>
    <row r="405" spans="2:6" s="1" customFormat="1" x14ac:dyDescent="0.2">
      <c r="B405" s="3"/>
      <c r="C405" s="3"/>
      <c r="D405" s="3"/>
      <c r="E405" s="3"/>
      <c r="F405" s="12"/>
    </row>
    <row r="406" spans="2:6" s="1" customFormat="1" x14ac:dyDescent="0.2">
      <c r="B406" s="3"/>
      <c r="C406" s="3"/>
      <c r="D406" s="3"/>
      <c r="E406" s="3"/>
      <c r="F406" s="12"/>
    </row>
    <row r="407" spans="2:6" s="1" customFormat="1" x14ac:dyDescent="0.2">
      <c r="B407" s="3"/>
      <c r="C407" s="3"/>
      <c r="D407" s="3"/>
      <c r="E407" s="3"/>
      <c r="F407" s="12"/>
    </row>
    <row r="408" spans="2:6" s="1" customFormat="1" x14ac:dyDescent="0.2">
      <c r="B408" s="3"/>
      <c r="C408" s="3"/>
      <c r="D408" s="3"/>
      <c r="E408" s="3"/>
      <c r="F408" s="12"/>
    </row>
    <row r="409" spans="2:6" s="1" customFormat="1" x14ac:dyDescent="0.2">
      <c r="B409" s="3"/>
      <c r="C409" s="3"/>
      <c r="D409" s="3"/>
      <c r="E409" s="3"/>
      <c r="F409" s="12"/>
    </row>
    <row r="410" spans="2:6" s="1" customFormat="1" x14ac:dyDescent="0.2">
      <c r="B410" s="3"/>
      <c r="C410" s="3"/>
      <c r="D410" s="3"/>
      <c r="E410" s="3"/>
      <c r="F410" s="12"/>
    </row>
    <row r="411" spans="2:6" s="1" customFormat="1" x14ac:dyDescent="0.2">
      <c r="B411" s="3"/>
      <c r="C411" s="3"/>
      <c r="D411" s="3"/>
      <c r="E411" s="3"/>
      <c r="F411" s="12"/>
    </row>
    <row r="412" spans="2:6" s="1" customFormat="1" x14ac:dyDescent="0.2">
      <c r="B412" s="3"/>
      <c r="C412" s="3"/>
      <c r="D412" s="3"/>
      <c r="E412" s="3"/>
      <c r="F412" s="12"/>
    </row>
    <row r="413" spans="2:6" s="1" customFormat="1" x14ac:dyDescent="0.2">
      <c r="B413" s="3"/>
      <c r="C413" s="3"/>
      <c r="D413" s="3"/>
      <c r="E413" s="3"/>
      <c r="F413" s="12"/>
    </row>
    <row r="414" spans="2:6" s="1" customFormat="1" x14ac:dyDescent="0.2">
      <c r="B414" s="3"/>
      <c r="C414" s="3"/>
      <c r="D414" s="3"/>
      <c r="E414" s="3"/>
      <c r="F414" s="12"/>
    </row>
    <row r="415" spans="2:6" s="1" customFormat="1" x14ac:dyDescent="0.2">
      <c r="B415" s="3"/>
      <c r="C415" s="3"/>
      <c r="D415" s="3"/>
      <c r="E415" s="3"/>
      <c r="F415" s="12"/>
    </row>
    <row r="416" spans="2:6" s="1" customFormat="1" x14ac:dyDescent="0.2">
      <c r="B416" s="3"/>
      <c r="C416" s="3"/>
      <c r="D416" s="3"/>
      <c r="E416" s="3"/>
      <c r="F416" s="12"/>
    </row>
    <row r="417" spans="2:6" s="1" customFormat="1" x14ac:dyDescent="0.2">
      <c r="B417" s="3"/>
      <c r="C417" s="3"/>
      <c r="D417" s="3"/>
      <c r="E417" s="3"/>
      <c r="F417" s="12"/>
    </row>
    <row r="418" spans="2:6" s="1" customFormat="1" x14ac:dyDescent="0.2">
      <c r="B418" s="3"/>
      <c r="C418" s="3"/>
      <c r="D418" s="3"/>
      <c r="E418" s="3"/>
      <c r="F418" s="12"/>
    </row>
    <row r="419" spans="2:6" s="1" customFormat="1" x14ac:dyDescent="0.2">
      <c r="B419" s="3"/>
      <c r="C419" s="3"/>
      <c r="D419" s="3"/>
      <c r="E419" s="3"/>
      <c r="F419" s="12"/>
    </row>
    <row r="420" spans="2:6" s="1" customFormat="1" x14ac:dyDescent="0.2">
      <c r="B420" s="3"/>
      <c r="C420" s="3"/>
      <c r="D420" s="3"/>
      <c r="E420" s="3"/>
      <c r="F420" s="12"/>
    </row>
    <row r="421" spans="2:6" s="1" customFormat="1" x14ac:dyDescent="0.2">
      <c r="B421" s="3"/>
      <c r="C421" s="3"/>
      <c r="D421" s="3"/>
      <c r="E421" s="3"/>
      <c r="F421" s="12"/>
    </row>
    <row r="422" spans="2:6" s="1" customFormat="1" x14ac:dyDescent="0.2">
      <c r="B422" s="3"/>
      <c r="C422" s="3"/>
      <c r="D422" s="3"/>
      <c r="E422" s="3"/>
      <c r="F422" s="12"/>
    </row>
    <row r="423" spans="2:6" s="1" customFormat="1" x14ac:dyDescent="0.2">
      <c r="B423" s="3"/>
      <c r="C423" s="3"/>
      <c r="D423" s="3"/>
      <c r="E423" s="3"/>
      <c r="F423" s="12"/>
    </row>
    <row r="424" spans="2:6" s="1" customFormat="1" x14ac:dyDescent="0.2">
      <c r="B424" s="3"/>
      <c r="C424" s="3"/>
      <c r="D424" s="3"/>
      <c r="E424" s="3"/>
      <c r="F424" s="12"/>
    </row>
    <row r="425" spans="2:6" s="1" customFormat="1" x14ac:dyDescent="0.2">
      <c r="B425" s="3"/>
      <c r="C425" s="3"/>
      <c r="D425" s="3"/>
      <c r="E425" s="3"/>
      <c r="F425" s="12"/>
    </row>
    <row r="426" spans="2:6" s="1" customFormat="1" x14ac:dyDescent="0.2">
      <c r="B426" s="3"/>
      <c r="C426" s="3"/>
      <c r="D426" s="3"/>
      <c r="E426" s="3"/>
      <c r="F426" s="12"/>
    </row>
    <row r="427" spans="2:6" s="1" customFormat="1" x14ac:dyDescent="0.2">
      <c r="B427" s="3"/>
      <c r="C427" s="3"/>
      <c r="D427" s="3"/>
      <c r="E427" s="3"/>
      <c r="F427" s="12"/>
    </row>
    <row r="428" spans="2:6" s="1" customFormat="1" x14ac:dyDescent="0.2">
      <c r="B428" s="3"/>
      <c r="C428" s="3"/>
      <c r="D428" s="3"/>
      <c r="E428" s="3"/>
      <c r="F428" s="12"/>
    </row>
    <row r="429" spans="2:6" s="1" customFormat="1" x14ac:dyDescent="0.2">
      <c r="B429" s="3"/>
      <c r="C429" s="3"/>
      <c r="D429" s="3"/>
      <c r="E429" s="3"/>
      <c r="F429" s="12"/>
    </row>
    <row r="430" spans="2:6" s="1" customFormat="1" x14ac:dyDescent="0.2">
      <c r="B430" s="3"/>
      <c r="C430" s="3"/>
      <c r="D430" s="3"/>
      <c r="E430" s="3"/>
      <c r="F430" s="12"/>
    </row>
    <row r="431" spans="2:6" s="1" customFormat="1" x14ac:dyDescent="0.2">
      <c r="B431" s="3"/>
      <c r="C431" s="3"/>
      <c r="D431" s="3"/>
      <c r="E431" s="3"/>
      <c r="F431" s="12"/>
    </row>
    <row r="432" spans="2:6" s="1" customFormat="1" x14ac:dyDescent="0.2">
      <c r="B432" s="3"/>
      <c r="C432" s="3"/>
      <c r="D432" s="3"/>
      <c r="E432" s="3"/>
      <c r="F432" s="12"/>
    </row>
    <row r="433" spans="2:6" s="1" customFormat="1" x14ac:dyDescent="0.2">
      <c r="B433" s="3"/>
      <c r="C433" s="3"/>
      <c r="D433" s="3"/>
      <c r="E433" s="3"/>
      <c r="F433" s="12"/>
    </row>
    <row r="434" spans="2:6" s="1" customFormat="1" x14ac:dyDescent="0.2">
      <c r="B434" s="3"/>
      <c r="C434" s="3"/>
      <c r="D434" s="3"/>
      <c r="E434" s="3"/>
      <c r="F434" s="12"/>
    </row>
    <row r="435" spans="2:6" s="1" customFormat="1" x14ac:dyDescent="0.2">
      <c r="B435" s="3"/>
      <c r="C435" s="3"/>
      <c r="D435" s="3"/>
      <c r="E435" s="3"/>
      <c r="F435" s="12"/>
    </row>
    <row r="436" spans="2:6" s="1" customFormat="1" x14ac:dyDescent="0.2">
      <c r="B436" s="3"/>
      <c r="C436" s="3"/>
      <c r="D436" s="3"/>
      <c r="E436" s="3"/>
      <c r="F436" s="12"/>
    </row>
    <row r="437" spans="2:6" s="1" customFormat="1" x14ac:dyDescent="0.2">
      <c r="B437" s="3"/>
      <c r="C437" s="3"/>
      <c r="D437" s="3"/>
      <c r="E437" s="3"/>
      <c r="F437" s="12"/>
    </row>
    <row r="438" spans="2:6" s="1" customFormat="1" x14ac:dyDescent="0.2">
      <c r="B438" s="3"/>
      <c r="C438" s="3"/>
      <c r="D438" s="3"/>
      <c r="E438" s="3"/>
      <c r="F438" s="12"/>
    </row>
    <row r="439" spans="2:6" s="1" customFormat="1" x14ac:dyDescent="0.2">
      <c r="B439" s="3"/>
      <c r="C439" s="3"/>
      <c r="D439" s="3"/>
      <c r="E439" s="3"/>
      <c r="F439" s="12"/>
    </row>
    <row r="440" spans="2:6" s="1" customFormat="1" x14ac:dyDescent="0.2">
      <c r="B440" s="3"/>
      <c r="C440" s="3"/>
      <c r="D440" s="3"/>
      <c r="E440" s="3"/>
      <c r="F440" s="12"/>
    </row>
    <row r="441" spans="2:6" s="1" customFormat="1" x14ac:dyDescent="0.2">
      <c r="B441" s="3"/>
      <c r="C441" s="3"/>
      <c r="D441" s="3"/>
      <c r="E441" s="3"/>
      <c r="F441" s="12"/>
    </row>
    <row r="442" spans="2:6" s="1" customFormat="1" x14ac:dyDescent="0.2">
      <c r="B442" s="3"/>
      <c r="C442" s="3"/>
      <c r="D442" s="3"/>
      <c r="E442" s="3"/>
      <c r="F442" s="12"/>
    </row>
    <row r="443" spans="2:6" s="1" customFormat="1" x14ac:dyDescent="0.2">
      <c r="B443" s="3"/>
      <c r="C443" s="3"/>
      <c r="D443" s="3"/>
      <c r="E443" s="3"/>
      <c r="F443" s="12"/>
    </row>
    <row r="444" spans="2:6" s="1" customFormat="1" x14ac:dyDescent="0.2">
      <c r="B444" s="3"/>
      <c r="C444" s="3"/>
      <c r="D444" s="3"/>
      <c r="E444" s="3"/>
      <c r="F444" s="12"/>
    </row>
    <row r="445" spans="2:6" s="1" customFormat="1" x14ac:dyDescent="0.2">
      <c r="B445" s="3"/>
      <c r="C445" s="3"/>
      <c r="D445" s="3"/>
      <c r="E445" s="3"/>
      <c r="F445" s="12"/>
    </row>
    <row r="446" spans="2:6" s="1" customFormat="1" x14ac:dyDescent="0.2">
      <c r="B446" s="3"/>
      <c r="C446" s="3"/>
      <c r="D446" s="3"/>
      <c r="E446" s="3"/>
      <c r="F446" s="12"/>
    </row>
    <row r="447" spans="2:6" s="1" customFormat="1" x14ac:dyDescent="0.2">
      <c r="B447" s="3"/>
      <c r="C447" s="3"/>
      <c r="D447" s="3"/>
      <c r="E447" s="3"/>
      <c r="F447" s="12"/>
    </row>
    <row r="448" spans="2:6" s="1" customFormat="1" x14ac:dyDescent="0.2">
      <c r="B448" s="3"/>
      <c r="C448" s="3"/>
      <c r="D448" s="3"/>
      <c r="E448" s="3"/>
      <c r="F448" s="12"/>
    </row>
    <row r="449" spans="2:6" s="1" customFormat="1" x14ac:dyDescent="0.2">
      <c r="B449" s="3"/>
      <c r="C449" s="3"/>
      <c r="D449" s="3"/>
      <c r="E449" s="3"/>
      <c r="F449" s="12"/>
    </row>
    <row r="450" spans="2:6" s="1" customFormat="1" x14ac:dyDescent="0.2">
      <c r="B450" s="3"/>
      <c r="C450" s="3"/>
      <c r="D450" s="3"/>
      <c r="E450" s="3"/>
      <c r="F450" s="12"/>
    </row>
    <row r="451" spans="2:6" s="1" customFormat="1" x14ac:dyDescent="0.2">
      <c r="B451" s="3"/>
      <c r="C451" s="3"/>
      <c r="D451" s="3"/>
      <c r="E451" s="3"/>
      <c r="F451" s="12"/>
    </row>
    <row r="452" spans="2:6" s="1" customFormat="1" x14ac:dyDescent="0.2">
      <c r="B452" s="3"/>
      <c r="C452" s="3"/>
      <c r="D452" s="3"/>
      <c r="E452" s="3"/>
      <c r="F452" s="12"/>
    </row>
    <row r="453" spans="2:6" s="1" customFormat="1" x14ac:dyDescent="0.2">
      <c r="B453" s="3"/>
      <c r="C453" s="3"/>
      <c r="D453" s="3"/>
      <c r="E453" s="3"/>
      <c r="F453" s="12"/>
    </row>
    <row r="454" spans="2:6" s="1" customFormat="1" x14ac:dyDescent="0.2">
      <c r="B454" s="3"/>
      <c r="C454" s="3"/>
      <c r="D454" s="3"/>
      <c r="E454" s="3"/>
      <c r="F454" s="12"/>
    </row>
    <row r="455" spans="2:6" s="1" customFormat="1" x14ac:dyDescent="0.2">
      <c r="B455" s="3"/>
      <c r="C455" s="3"/>
      <c r="D455" s="3"/>
      <c r="E455" s="3"/>
      <c r="F455" s="12"/>
    </row>
    <row r="456" spans="2:6" s="1" customFormat="1" x14ac:dyDescent="0.2">
      <c r="B456" s="3"/>
      <c r="C456" s="3"/>
      <c r="D456" s="3"/>
      <c r="E456" s="3"/>
      <c r="F456" s="12"/>
    </row>
    <row r="457" spans="2:6" s="1" customFormat="1" x14ac:dyDescent="0.2">
      <c r="B457" s="3"/>
      <c r="C457" s="3"/>
      <c r="D457" s="3"/>
      <c r="E457" s="3"/>
      <c r="F457" s="12"/>
    </row>
    <row r="458" spans="2:6" s="1" customFormat="1" x14ac:dyDescent="0.2">
      <c r="B458" s="3"/>
      <c r="C458" s="3"/>
      <c r="D458" s="3"/>
      <c r="E458" s="3"/>
      <c r="F458" s="12"/>
    </row>
    <row r="459" spans="2:6" s="1" customFormat="1" x14ac:dyDescent="0.2">
      <c r="B459" s="3"/>
      <c r="C459" s="3"/>
      <c r="D459" s="3"/>
      <c r="E459" s="3"/>
      <c r="F459" s="12"/>
    </row>
    <row r="460" spans="2:6" s="1" customFormat="1" x14ac:dyDescent="0.2">
      <c r="B460" s="3"/>
      <c r="C460" s="3"/>
      <c r="D460" s="3"/>
      <c r="E460" s="3"/>
      <c r="F460" s="12"/>
    </row>
    <row r="461" spans="2:6" s="1" customFormat="1" x14ac:dyDescent="0.2">
      <c r="B461" s="3"/>
      <c r="C461" s="3"/>
      <c r="D461" s="3"/>
      <c r="E461" s="3"/>
      <c r="F461" s="12"/>
    </row>
    <row r="462" spans="2:6" s="1" customFormat="1" x14ac:dyDescent="0.2">
      <c r="B462" s="3"/>
      <c r="C462" s="3"/>
      <c r="D462" s="3"/>
      <c r="E462" s="3"/>
      <c r="F462" s="12"/>
    </row>
    <row r="463" spans="2:6" s="1" customFormat="1" x14ac:dyDescent="0.2">
      <c r="B463" s="3"/>
      <c r="C463" s="3"/>
      <c r="D463" s="3"/>
      <c r="E463" s="3"/>
      <c r="F463" s="12"/>
    </row>
    <row r="464" spans="2:6" s="1" customFormat="1" x14ac:dyDescent="0.2">
      <c r="B464" s="3"/>
      <c r="C464" s="3"/>
      <c r="D464" s="3"/>
      <c r="E464" s="3"/>
      <c r="F464" s="12"/>
    </row>
    <row r="465" spans="2:6" s="1" customFormat="1" x14ac:dyDescent="0.2">
      <c r="B465" s="3"/>
      <c r="C465" s="3"/>
      <c r="D465" s="3"/>
      <c r="E465" s="3"/>
      <c r="F465" s="12"/>
    </row>
    <row r="466" spans="2:6" s="1" customFormat="1" x14ac:dyDescent="0.2">
      <c r="B466" s="3"/>
      <c r="C466" s="3"/>
      <c r="D466" s="3"/>
      <c r="E466" s="3"/>
      <c r="F466" s="12"/>
    </row>
    <row r="467" spans="2:6" s="1" customFormat="1" x14ac:dyDescent="0.2">
      <c r="B467" s="3"/>
      <c r="C467" s="3"/>
      <c r="D467" s="3"/>
      <c r="E467" s="3"/>
      <c r="F467" s="12"/>
    </row>
    <row r="468" spans="2:6" s="1" customFormat="1" x14ac:dyDescent="0.2">
      <c r="B468" s="3"/>
      <c r="C468" s="3"/>
      <c r="D468" s="3"/>
      <c r="E468" s="3"/>
      <c r="F468" s="12"/>
    </row>
    <row r="469" spans="2:6" s="1" customFormat="1" x14ac:dyDescent="0.2">
      <c r="B469" s="3"/>
      <c r="C469" s="3"/>
      <c r="D469" s="3"/>
      <c r="E469" s="3"/>
      <c r="F469" s="12"/>
    </row>
    <row r="470" spans="2:6" s="1" customFormat="1" x14ac:dyDescent="0.2">
      <c r="B470" s="3"/>
      <c r="C470" s="3"/>
      <c r="D470" s="3"/>
      <c r="E470" s="3"/>
      <c r="F470" s="12"/>
    </row>
    <row r="471" spans="2:6" s="1" customFormat="1" x14ac:dyDescent="0.2">
      <c r="B471" s="3"/>
      <c r="C471" s="3"/>
      <c r="D471" s="3"/>
      <c r="E471" s="3"/>
      <c r="F471" s="12"/>
    </row>
    <row r="472" spans="2:6" s="1" customFormat="1" x14ac:dyDescent="0.2">
      <c r="B472" s="3"/>
      <c r="C472" s="3"/>
      <c r="D472" s="3"/>
      <c r="E472" s="3"/>
      <c r="F472" s="12"/>
    </row>
    <row r="473" spans="2:6" s="1" customFormat="1" x14ac:dyDescent="0.2">
      <c r="B473" s="3"/>
      <c r="C473" s="3"/>
      <c r="D473" s="3"/>
      <c r="E473" s="3"/>
      <c r="F473" s="12"/>
    </row>
    <row r="474" spans="2:6" s="1" customFormat="1" x14ac:dyDescent="0.2">
      <c r="B474" s="3"/>
      <c r="C474" s="3"/>
      <c r="D474" s="3"/>
      <c r="E474" s="3"/>
      <c r="F474" s="12"/>
    </row>
    <row r="475" spans="2:6" s="1" customFormat="1" x14ac:dyDescent="0.2">
      <c r="B475" s="3"/>
      <c r="C475" s="3"/>
      <c r="D475" s="3"/>
      <c r="E475" s="3"/>
      <c r="F475" s="12"/>
    </row>
    <row r="476" spans="2:6" s="1" customFormat="1" x14ac:dyDescent="0.2">
      <c r="B476" s="3"/>
      <c r="C476" s="3"/>
      <c r="D476" s="3"/>
      <c r="E476" s="3"/>
      <c r="F476" s="12"/>
    </row>
    <row r="477" spans="2:6" s="1" customFormat="1" x14ac:dyDescent="0.2">
      <c r="B477" s="3"/>
      <c r="C477" s="3"/>
      <c r="D477" s="3"/>
      <c r="E477" s="3"/>
      <c r="F477" s="12"/>
    </row>
    <row r="478" spans="2:6" s="1" customFormat="1" x14ac:dyDescent="0.2">
      <c r="B478" s="3"/>
      <c r="C478" s="3"/>
      <c r="D478" s="3"/>
      <c r="E478" s="3"/>
      <c r="F478" s="12"/>
    </row>
    <row r="479" spans="2:6" s="1" customFormat="1" x14ac:dyDescent="0.2">
      <c r="B479" s="3"/>
      <c r="C479" s="3"/>
      <c r="D479" s="3"/>
      <c r="E479" s="3"/>
      <c r="F479" s="12"/>
    </row>
    <row r="480" spans="2:6" s="1" customFormat="1" x14ac:dyDescent="0.2">
      <c r="B480" s="3"/>
      <c r="C480" s="3"/>
      <c r="D480" s="3"/>
      <c r="E480" s="3"/>
      <c r="F480" s="12"/>
    </row>
    <row r="481" spans="2:6" s="1" customFormat="1" x14ac:dyDescent="0.2">
      <c r="B481" s="3"/>
      <c r="C481" s="3"/>
      <c r="D481" s="3"/>
      <c r="E481" s="3"/>
      <c r="F481" s="12"/>
    </row>
    <row r="482" spans="2:6" s="1" customFormat="1" x14ac:dyDescent="0.2">
      <c r="B482" s="3"/>
      <c r="C482" s="3"/>
      <c r="D482" s="3"/>
      <c r="E482" s="3"/>
      <c r="F482" s="12"/>
    </row>
    <row r="483" spans="2:6" s="1" customFormat="1" x14ac:dyDescent="0.2">
      <c r="B483" s="3"/>
      <c r="C483" s="3"/>
      <c r="D483" s="3"/>
      <c r="E483" s="3"/>
      <c r="F483" s="12"/>
    </row>
    <row r="484" spans="2:6" s="1" customFormat="1" x14ac:dyDescent="0.2">
      <c r="B484" s="3"/>
      <c r="C484" s="3"/>
      <c r="D484" s="3"/>
      <c r="E484" s="3"/>
      <c r="F484" s="12"/>
    </row>
    <row r="485" spans="2:6" s="1" customFormat="1" x14ac:dyDescent="0.2">
      <c r="B485" s="3"/>
      <c r="C485" s="3"/>
      <c r="D485" s="3"/>
      <c r="E485" s="3"/>
      <c r="F485" s="12"/>
    </row>
    <row r="486" spans="2:6" s="1" customFormat="1" x14ac:dyDescent="0.2">
      <c r="B486" s="3"/>
      <c r="C486" s="3"/>
      <c r="D486" s="3"/>
      <c r="E486" s="3"/>
      <c r="F486" s="12"/>
    </row>
    <row r="487" spans="2:6" s="1" customFormat="1" x14ac:dyDescent="0.2">
      <c r="B487" s="3"/>
      <c r="C487" s="3"/>
      <c r="D487" s="3"/>
      <c r="E487" s="3"/>
      <c r="F487" s="12"/>
    </row>
    <row r="488" spans="2:6" s="1" customFormat="1" x14ac:dyDescent="0.2">
      <c r="B488" s="3"/>
      <c r="C488" s="3"/>
      <c r="D488" s="3"/>
      <c r="E488" s="3"/>
      <c r="F488" s="12"/>
    </row>
    <row r="489" spans="2:6" s="1" customFormat="1" x14ac:dyDescent="0.2">
      <c r="B489" s="3"/>
      <c r="C489" s="3"/>
      <c r="D489" s="3"/>
      <c r="E489" s="3"/>
      <c r="F489" s="12"/>
    </row>
    <row r="490" spans="2:6" s="1" customFormat="1" x14ac:dyDescent="0.2">
      <c r="B490" s="3"/>
      <c r="C490" s="3"/>
      <c r="D490" s="3"/>
      <c r="E490" s="3"/>
      <c r="F490" s="12"/>
    </row>
    <row r="491" spans="2:6" s="1" customFormat="1" x14ac:dyDescent="0.2">
      <c r="B491" s="3"/>
      <c r="C491" s="3"/>
      <c r="D491" s="3"/>
      <c r="E491" s="3"/>
      <c r="F491" s="12"/>
    </row>
    <row r="492" spans="2:6" s="1" customFormat="1" x14ac:dyDescent="0.2">
      <c r="B492" s="3"/>
      <c r="C492" s="3"/>
      <c r="D492" s="3"/>
      <c r="E492" s="3"/>
      <c r="F492" s="12"/>
    </row>
    <row r="493" spans="2:6" s="1" customFormat="1" x14ac:dyDescent="0.2">
      <c r="B493" s="3"/>
      <c r="C493" s="3"/>
      <c r="D493" s="3"/>
      <c r="E493" s="3"/>
      <c r="F493" s="12"/>
    </row>
    <row r="494" spans="2:6" s="1" customFormat="1" x14ac:dyDescent="0.2">
      <c r="B494" s="3"/>
      <c r="C494" s="3"/>
      <c r="D494" s="3"/>
      <c r="E494" s="3"/>
      <c r="F494" s="12"/>
    </row>
    <row r="495" spans="2:6" s="1" customFormat="1" x14ac:dyDescent="0.2">
      <c r="B495" s="3"/>
      <c r="C495" s="3"/>
      <c r="D495" s="3"/>
      <c r="E495" s="3"/>
      <c r="F495" s="12"/>
    </row>
    <row r="496" spans="2:6" s="1" customFormat="1" x14ac:dyDescent="0.2">
      <c r="B496" s="3"/>
      <c r="C496" s="3"/>
      <c r="D496" s="3"/>
      <c r="E496" s="3"/>
      <c r="F496" s="12"/>
    </row>
    <row r="497" spans="2:6" s="1" customFormat="1" x14ac:dyDescent="0.2">
      <c r="B497" s="3"/>
      <c r="C497" s="3"/>
      <c r="D497" s="3"/>
      <c r="E497" s="3"/>
      <c r="F497" s="12"/>
    </row>
    <row r="498" spans="2:6" s="1" customFormat="1" x14ac:dyDescent="0.2">
      <c r="B498" s="3"/>
      <c r="C498" s="3"/>
      <c r="D498" s="3"/>
      <c r="E498" s="3"/>
      <c r="F498" s="12"/>
    </row>
    <row r="499" spans="2:6" s="1" customFormat="1" x14ac:dyDescent="0.2">
      <c r="B499" s="3"/>
      <c r="C499" s="3"/>
      <c r="D499" s="3"/>
      <c r="E499" s="3"/>
      <c r="F499" s="12"/>
    </row>
    <row r="500" spans="2:6" s="1" customFormat="1" x14ac:dyDescent="0.2">
      <c r="B500" s="3"/>
      <c r="C500" s="3"/>
      <c r="D500" s="3"/>
      <c r="E500" s="3"/>
      <c r="F500" s="12"/>
    </row>
    <row r="501" spans="2:6" s="1" customFormat="1" x14ac:dyDescent="0.2">
      <c r="B501" s="3"/>
      <c r="C501" s="3"/>
      <c r="D501" s="3"/>
      <c r="E501" s="3"/>
      <c r="F501" s="12"/>
    </row>
    <row r="502" spans="2:6" s="1" customFormat="1" x14ac:dyDescent="0.2">
      <c r="B502" s="3"/>
      <c r="C502" s="3"/>
      <c r="D502" s="3"/>
      <c r="E502" s="3"/>
      <c r="F502" s="12"/>
    </row>
    <row r="503" spans="2:6" s="1" customFormat="1" x14ac:dyDescent="0.2">
      <c r="B503" s="3"/>
      <c r="C503" s="3"/>
      <c r="D503" s="3"/>
      <c r="E503" s="3"/>
      <c r="F503" s="12"/>
    </row>
    <row r="504" spans="2:6" s="1" customFormat="1" x14ac:dyDescent="0.2">
      <c r="B504" s="3"/>
      <c r="C504" s="3"/>
      <c r="D504" s="3"/>
      <c r="E504" s="3"/>
      <c r="F504" s="12"/>
    </row>
    <row r="505" spans="2:6" s="1" customFormat="1" x14ac:dyDescent="0.2">
      <c r="B505" s="3"/>
      <c r="C505" s="3"/>
      <c r="D505" s="3"/>
      <c r="E505" s="3"/>
      <c r="F505" s="12"/>
    </row>
    <row r="506" spans="2:6" s="1" customFormat="1" x14ac:dyDescent="0.2">
      <c r="B506" s="3"/>
      <c r="C506" s="3"/>
      <c r="D506" s="3"/>
      <c r="E506" s="3"/>
      <c r="F506" s="12"/>
    </row>
    <row r="507" spans="2:6" s="1" customFormat="1" x14ac:dyDescent="0.2">
      <c r="B507" s="3"/>
      <c r="C507" s="3"/>
      <c r="D507" s="3"/>
      <c r="E507" s="3"/>
      <c r="F507" s="12"/>
    </row>
    <row r="508" spans="2:6" s="1" customFormat="1" x14ac:dyDescent="0.2">
      <c r="B508" s="3"/>
      <c r="C508" s="3"/>
      <c r="D508" s="3"/>
      <c r="E508" s="3"/>
      <c r="F508" s="12"/>
    </row>
    <row r="509" spans="2:6" s="1" customFormat="1" x14ac:dyDescent="0.2">
      <c r="B509" s="3"/>
      <c r="C509" s="3"/>
      <c r="D509" s="3"/>
      <c r="E509" s="3"/>
      <c r="F509" s="12"/>
    </row>
    <row r="510" spans="2:6" s="1" customFormat="1" x14ac:dyDescent="0.2">
      <c r="B510" s="3"/>
      <c r="C510" s="3"/>
      <c r="D510" s="3"/>
      <c r="E510" s="3"/>
      <c r="F510" s="12"/>
    </row>
    <row r="511" spans="2:6" s="1" customFormat="1" x14ac:dyDescent="0.2">
      <c r="B511" s="3"/>
      <c r="C511" s="3"/>
      <c r="D511" s="3"/>
      <c r="E511" s="3"/>
      <c r="F511" s="12"/>
    </row>
    <row r="512" spans="2:6" s="1" customFormat="1" x14ac:dyDescent="0.2">
      <c r="B512" s="3"/>
      <c r="C512" s="3"/>
      <c r="D512" s="3"/>
      <c r="E512" s="3"/>
      <c r="F512" s="12"/>
    </row>
    <row r="513" spans="2:6" s="1" customFormat="1" x14ac:dyDescent="0.2">
      <c r="B513" s="3"/>
      <c r="C513" s="3"/>
      <c r="D513" s="3"/>
      <c r="E513" s="3"/>
      <c r="F513" s="12"/>
    </row>
    <row r="514" spans="2:6" s="1" customFormat="1" x14ac:dyDescent="0.2">
      <c r="B514" s="3"/>
      <c r="C514" s="3"/>
      <c r="D514" s="3"/>
      <c r="E514" s="3"/>
      <c r="F514" s="12"/>
    </row>
    <row r="515" spans="2:6" s="1" customFormat="1" x14ac:dyDescent="0.2">
      <c r="B515" s="3"/>
      <c r="C515" s="3"/>
      <c r="D515" s="3"/>
      <c r="E515" s="3"/>
      <c r="F515" s="12"/>
    </row>
    <row r="516" spans="2:6" s="1" customFormat="1" x14ac:dyDescent="0.2">
      <c r="B516" s="3"/>
      <c r="C516" s="3"/>
      <c r="D516" s="3"/>
      <c r="E516" s="3"/>
      <c r="F516" s="12"/>
    </row>
    <row r="517" spans="2:6" s="1" customFormat="1" x14ac:dyDescent="0.2">
      <c r="B517" s="3"/>
      <c r="C517" s="3"/>
      <c r="D517" s="3"/>
      <c r="E517" s="3"/>
      <c r="F517" s="12"/>
    </row>
    <row r="518" spans="2:6" s="1" customFormat="1" x14ac:dyDescent="0.2">
      <c r="B518" s="3"/>
      <c r="C518" s="3"/>
      <c r="D518" s="3"/>
      <c r="E518" s="3"/>
      <c r="F518" s="12"/>
    </row>
    <row r="519" spans="2:6" s="1" customFormat="1" x14ac:dyDescent="0.2">
      <c r="B519" s="3"/>
      <c r="C519" s="3"/>
      <c r="D519" s="3"/>
      <c r="E519" s="3"/>
      <c r="F519" s="12"/>
    </row>
    <row r="520" spans="2:6" s="1" customFormat="1" x14ac:dyDescent="0.2">
      <c r="B520" s="3"/>
      <c r="C520" s="3"/>
      <c r="D520" s="3"/>
      <c r="E520" s="3"/>
      <c r="F520" s="12"/>
    </row>
    <row r="521" spans="2:6" s="1" customFormat="1" x14ac:dyDescent="0.2">
      <c r="B521" s="3"/>
      <c r="C521" s="3"/>
      <c r="D521" s="3"/>
      <c r="E521" s="3"/>
      <c r="F521" s="12"/>
    </row>
    <row r="522" spans="2:6" s="1" customFormat="1" x14ac:dyDescent="0.2">
      <c r="B522" s="3"/>
      <c r="C522" s="3"/>
      <c r="D522" s="3"/>
      <c r="E522" s="3"/>
      <c r="F522" s="12"/>
    </row>
    <row r="523" spans="2:6" s="1" customFormat="1" x14ac:dyDescent="0.2">
      <c r="B523" s="3"/>
      <c r="C523" s="3"/>
      <c r="D523" s="3"/>
      <c r="E523" s="3"/>
      <c r="F523" s="12"/>
    </row>
    <row r="524" spans="2:6" s="1" customFormat="1" x14ac:dyDescent="0.2">
      <c r="B524" s="3"/>
      <c r="C524" s="3"/>
      <c r="D524" s="3"/>
      <c r="E524" s="3"/>
      <c r="F524" s="12"/>
    </row>
    <row r="525" spans="2:6" s="1" customFormat="1" x14ac:dyDescent="0.2">
      <c r="B525" s="3"/>
      <c r="C525" s="3"/>
      <c r="D525" s="3"/>
      <c r="E525" s="3"/>
      <c r="F525" s="12"/>
    </row>
    <row r="526" spans="2:6" s="1" customFormat="1" x14ac:dyDescent="0.2">
      <c r="B526" s="3"/>
      <c r="C526" s="3"/>
      <c r="D526" s="3"/>
      <c r="E526" s="3"/>
      <c r="F526" s="12"/>
    </row>
    <row r="527" spans="2:6" s="1" customFormat="1" x14ac:dyDescent="0.2">
      <c r="B527" s="3"/>
      <c r="C527" s="3"/>
      <c r="D527" s="3"/>
      <c r="E527" s="3"/>
      <c r="F527" s="12"/>
    </row>
    <row r="528" spans="2:6" s="1" customFormat="1" x14ac:dyDescent="0.2">
      <c r="B528" s="3"/>
      <c r="C528" s="3"/>
      <c r="D528" s="3"/>
      <c r="E528" s="3"/>
      <c r="F528" s="12"/>
    </row>
    <row r="529" spans="2:6" s="1" customFormat="1" x14ac:dyDescent="0.2">
      <c r="B529" s="3"/>
      <c r="C529" s="3"/>
      <c r="D529" s="3"/>
      <c r="E529" s="3"/>
      <c r="F529" s="12"/>
    </row>
    <row r="530" spans="2:6" s="1" customFormat="1" x14ac:dyDescent="0.2">
      <c r="B530" s="3"/>
      <c r="C530" s="3"/>
      <c r="D530" s="3"/>
      <c r="E530" s="3"/>
      <c r="F530" s="12"/>
    </row>
    <row r="531" spans="2:6" s="1" customFormat="1" x14ac:dyDescent="0.2">
      <c r="B531" s="3"/>
      <c r="C531" s="3"/>
      <c r="D531" s="3"/>
      <c r="E531" s="3"/>
      <c r="F531" s="12"/>
    </row>
    <row r="532" spans="2:6" s="1" customFormat="1" x14ac:dyDescent="0.2">
      <c r="B532" s="3"/>
      <c r="C532" s="3"/>
      <c r="D532" s="3"/>
      <c r="E532" s="3"/>
      <c r="F532" s="12"/>
    </row>
    <row r="533" spans="2:6" s="1" customFormat="1" x14ac:dyDescent="0.2">
      <c r="B533" s="3"/>
      <c r="C533" s="3"/>
      <c r="D533" s="3"/>
      <c r="E533" s="3"/>
      <c r="F533" s="12"/>
    </row>
    <row r="534" spans="2:6" s="1" customFormat="1" x14ac:dyDescent="0.2">
      <c r="B534" s="3"/>
      <c r="C534" s="3"/>
      <c r="D534" s="3"/>
      <c r="E534" s="3"/>
      <c r="F534" s="12"/>
    </row>
    <row r="535" spans="2:6" s="1" customFormat="1" x14ac:dyDescent="0.2">
      <c r="B535" s="3"/>
      <c r="C535" s="3"/>
      <c r="D535" s="3"/>
      <c r="E535" s="3"/>
      <c r="F535" s="12"/>
    </row>
    <row r="536" spans="2:6" s="1" customFormat="1" x14ac:dyDescent="0.2">
      <c r="B536" s="3"/>
      <c r="C536" s="3"/>
      <c r="D536" s="3"/>
      <c r="E536" s="3"/>
      <c r="F536" s="12"/>
    </row>
    <row r="537" spans="2:6" s="1" customFormat="1" x14ac:dyDescent="0.2">
      <c r="B537" s="3"/>
      <c r="C537" s="3"/>
      <c r="D537" s="3"/>
      <c r="E537" s="3"/>
      <c r="F537" s="12"/>
    </row>
    <row r="538" spans="2:6" s="1" customFormat="1" x14ac:dyDescent="0.2">
      <c r="B538" s="3"/>
      <c r="C538" s="3"/>
      <c r="D538" s="3"/>
      <c r="E538" s="3"/>
      <c r="F538" s="12"/>
    </row>
    <row r="539" spans="2:6" s="1" customFormat="1" x14ac:dyDescent="0.2">
      <c r="B539" s="3"/>
      <c r="C539" s="3"/>
      <c r="D539" s="3"/>
      <c r="E539" s="3"/>
      <c r="F539" s="12"/>
    </row>
    <row r="540" spans="2:6" s="1" customFormat="1" x14ac:dyDescent="0.2">
      <c r="B540" s="3"/>
      <c r="C540" s="3"/>
      <c r="D540" s="3"/>
      <c r="E540" s="3"/>
      <c r="F540" s="12"/>
    </row>
    <row r="541" spans="2:6" s="1" customFormat="1" x14ac:dyDescent="0.2">
      <c r="B541" s="3"/>
      <c r="C541" s="3"/>
      <c r="D541" s="3"/>
      <c r="E541" s="3"/>
      <c r="F541" s="12"/>
    </row>
    <row r="542" spans="2:6" s="1" customFormat="1" x14ac:dyDescent="0.2">
      <c r="B542" s="3"/>
      <c r="C542" s="3"/>
      <c r="D542" s="3"/>
      <c r="E542" s="3"/>
      <c r="F542" s="12"/>
    </row>
    <row r="543" spans="2:6" s="1" customFormat="1" x14ac:dyDescent="0.2">
      <c r="B543" s="3"/>
      <c r="C543" s="3"/>
      <c r="D543" s="3"/>
      <c r="E543" s="3"/>
      <c r="F543" s="12"/>
    </row>
    <row r="544" spans="2:6" s="1" customFormat="1" x14ac:dyDescent="0.2">
      <c r="B544" s="3"/>
      <c r="C544" s="3"/>
      <c r="D544" s="3"/>
      <c r="E544" s="3"/>
      <c r="F544" s="12"/>
    </row>
    <row r="545" spans="2:6" s="1" customFormat="1" x14ac:dyDescent="0.2">
      <c r="B545" s="3"/>
      <c r="C545" s="3"/>
      <c r="D545" s="3"/>
      <c r="E545" s="3"/>
      <c r="F545" s="12"/>
    </row>
    <row r="546" spans="2:6" s="1" customFormat="1" x14ac:dyDescent="0.2">
      <c r="B546" s="3"/>
      <c r="C546" s="3"/>
      <c r="D546" s="3"/>
      <c r="E546" s="3"/>
      <c r="F546" s="12"/>
    </row>
    <row r="547" spans="2:6" s="1" customFormat="1" x14ac:dyDescent="0.2">
      <c r="B547" s="3"/>
      <c r="C547" s="3"/>
      <c r="D547" s="3"/>
      <c r="E547" s="3"/>
      <c r="F547" s="12"/>
    </row>
    <row r="548" spans="2:6" s="1" customFormat="1" x14ac:dyDescent="0.2">
      <c r="B548" s="3"/>
      <c r="C548" s="3"/>
      <c r="D548" s="3"/>
      <c r="E548" s="3"/>
      <c r="F548" s="12"/>
    </row>
    <row r="549" spans="2:6" s="1" customFormat="1" x14ac:dyDescent="0.2">
      <c r="B549" s="3"/>
      <c r="C549" s="3"/>
      <c r="D549" s="3"/>
      <c r="E549" s="3"/>
      <c r="F549" s="12"/>
    </row>
    <row r="550" spans="2:6" s="1" customFormat="1" x14ac:dyDescent="0.2">
      <c r="B550" s="3"/>
      <c r="C550" s="3"/>
      <c r="D550" s="3"/>
      <c r="E550" s="3"/>
      <c r="F550" s="12"/>
    </row>
    <row r="551" spans="2:6" s="1" customFormat="1" x14ac:dyDescent="0.2">
      <c r="B551" s="3"/>
      <c r="C551" s="3"/>
      <c r="D551" s="3"/>
      <c r="E551" s="3"/>
      <c r="F551" s="12"/>
    </row>
    <row r="552" spans="2:6" s="1" customFormat="1" x14ac:dyDescent="0.2">
      <c r="B552" s="3"/>
      <c r="C552" s="3"/>
      <c r="D552" s="3"/>
      <c r="E552" s="3"/>
      <c r="F552" s="12"/>
    </row>
    <row r="553" spans="2:6" s="1" customFormat="1" x14ac:dyDescent="0.2">
      <c r="B553" s="3"/>
      <c r="C553" s="3"/>
      <c r="D553" s="3"/>
      <c r="E553" s="3"/>
      <c r="F553" s="12"/>
    </row>
    <row r="554" spans="2:6" s="1" customFormat="1" x14ac:dyDescent="0.2">
      <c r="B554" s="3"/>
      <c r="C554" s="3"/>
      <c r="D554" s="3"/>
      <c r="E554" s="3"/>
      <c r="F554" s="12"/>
    </row>
    <row r="555" spans="2:6" s="1" customFormat="1" x14ac:dyDescent="0.2">
      <c r="B555" s="3"/>
      <c r="C555" s="3"/>
      <c r="D555" s="3"/>
      <c r="E555" s="3"/>
      <c r="F555" s="12"/>
    </row>
    <row r="556" spans="2:6" s="1" customFormat="1" x14ac:dyDescent="0.2">
      <c r="B556" s="3"/>
      <c r="C556" s="3"/>
      <c r="D556" s="3"/>
      <c r="E556" s="3"/>
      <c r="F556" s="12"/>
    </row>
    <row r="557" spans="2:6" s="1" customFormat="1" x14ac:dyDescent="0.2">
      <c r="B557" s="3"/>
      <c r="C557" s="3"/>
      <c r="D557" s="3"/>
      <c r="E557" s="3"/>
      <c r="F557" s="12"/>
    </row>
    <row r="558" spans="2:6" s="1" customFormat="1" x14ac:dyDescent="0.2">
      <c r="B558" s="3"/>
      <c r="C558" s="3"/>
      <c r="D558" s="3"/>
      <c r="E558" s="3"/>
      <c r="F558" s="12"/>
    </row>
    <row r="559" spans="2:6" s="1" customFormat="1" x14ac:dyDescent="0.2">
      <c r="B559" s="3"/>
      <c r="C559" s="3"/>
      <c r="D559" s="3"/>
      <c r="E559" s="3"/>
      <c r="F559" s="12"/>
    </row>
    <row r="560" spans="2:6" s="1" customFormat="1" x14ac:dyDescent="0.2">
      <c r="B560" s="3"/>
      <c r="C560" s="3"/>
      <c r="D560" s="3"/>
      <c r="E560" s="3"/>
      <c r="F560" s="12"/>
    </row>
    <row r="561" spans="2:6" s="1" customFormat="1" x14ac:dyDescent="0.2">
      <c r="B561" s="3"/>
      <c r="C561" s="3"/>
      <c r="D561" s="3"/>
      <c r="E561" s="3"/>
      <c r="F561" s="12"/>
    </row>
    <row r="562" spans="2:6" s="1" customFormat="1" x14ac:dyDescent="0.2">
      <c r="B562" s="3"/>
      <c r="C562" s="3"/>
      <c r="D562" s="3"/>
      <c r="E562" s="3"/>
      <c r="F562" s="12"/>
    </row>
    <row r="563" spans="2:6" s="1" customFormat="1" x14ac:dyDescent="0.2">
      <c r="B563" s="3"/>
      <c r="C563" s="3"/>
      <c r="D563" s="3"/>
      <c r="E563" s="3"/>
      <c r="F563" s="12"/>
    </row>
    <row r="564" spans="2:6" s="1" customFormat="1" x14ac:dyDescent="0.2">
      <c r="B564" s="3"/>
      <c r="C564" s="3"/>
      <c r="D564" s="3"/>
      <c r="E564" s="3"/>
      <c r="F564" s="12"/>
    </row>
    <row r="565" spans="2:6" s="1" customFormat="1" x14ac:dyDescent="0.2">
      <c r="B565" s="3"/>
      <c r="C565" s="3"/>
      <c r="D565" s="3"/>
      <c r="E565" s="3"/>
      <c r="F565" s="12"/>
    </row>
    <row r="566" spans="2:6" s="1" customFormat="1" x14ac:dyDescent="0.2">
      <c r="B566" s="3"/>
      <c r="C566" s="3"/>
      <c r="D566" s="3"/>
      <c r="E566" s="3"/>
      <c r="F566" s="12"/>
    </row>
    <row r="567" spans="2:6" s="1" customFormat="1" x14ac:dyDescent="0.2">
      <c r="B567" s="3"/>
      <c r="C567" s="3"/>
      <c r="D567" s="3"/>
      <c r="E567" s="3"/>
      <c r="F567" s="12"/>
    </row>
    <row r="568" spans="2:6" s="1" customFormat="1" x14ac:dyDescent="0.2">
      <c r="B568" s="3"/>
      <c r="C568" s="3"/>
      <c r="D568" s="3"/>
      <c r="E568" s="3"/>
      <c r="F568" s="12"/>
    </row>
    <row r="569" spans="2:6" s="1" customFormat="1" x14ac:dyDescent="0.2">
      <c r="B569" s="3"/>
      <c r="C569" s="3"/>
      <c r="D569" s="3"/>
      <c r="E569" s="3"/>
      <c r="F569" s="12"/>
    </row>
    <row r="570" spans="2:6" s="1" customFormat="1" x14ac:dyDescent="0.2">
      <c r="B570" s="3"/>
      <c r="C570" s="3"/>
      <c r="D570" s="3"/>
      <c r="E570" s="3"/>
      <c r="F570" s="12"/>
    </row>
    <row r="571" spans="2:6" s="1" customFormat="1" x14ac:dyDescent="0.2">
      <c r="B571" s="3"/>
      <c r="C571" s="3"/>
      <c r="D571" s="3"/>
      <c r="E571" s="3"/>
      <c r="F571" s="12"/>
    </row>
    <row r="572" spans="2:6" s="1" customFormat="1" x14ac:dyDescent="0.2">
      <c r="B572" s="3"/>
      <c r="C572" s="3"/>
      <c r="D572" s="3"/>
      <c r="E572" s="3"/>
      <c r="F572" s="12"/>
    </row>
    <row r="573" spans="2:6" s="1" customFormat="1" x14ac:dyDescent="0.2">
      <c r="B573" s="3"/>
      <c r="C573" s="3"/>
      <c r="D573" s="3"/>
      <c r="E573" s="3"/>
      <c r="F573" s="12"/>
    </row>
    <row r="574" spans="2:6" s="1" customFormat="1" x14ac:dyDescent="0.2">
      <c r="B574" s="3"/>
      <c r="C574" s="3"/>
      <c r="D574" s="3"/>
      <c r="E574" s="3"/>
      <c r="F574" s="12"/>
    </row>
    <row r="575" spans="2:6" s="1" customFormat="1" x14ac:dyDescent="0.2">
      <c r="B575" s="3"/>
      <c r="C575" s="3"/>
      <c r="D575" s="3"/>
      <c r="E575" s="3"/>
      <c r="F575" s="12"/>
    </row>
    <row r="576" spans="2:6" s="1" customFormat="1" x14ac:dyDescent="0.2">
      <c r="B576" s="3"/>
      <c r="C576" s="3"/>
      <c r="D576" s="3"/>
      <c r="E576" s="3"/>
      <c r="F576" s="12"/>
    </row>
    <row r="577" spans="2:6" s="1" customFormat="1" x14ac:dyDescent="0.2">
      <c r="B577" s="3"/>
      <c r="C577" s="3"/>
      <c r="D577" s="3"/>
      <c r="E577" s="3"/>
      <c r="F577" s="12"/>
    </row>
    <row r="578" spans="2:6" s="1" customFormat="1" x14ac:dyDescent="0.2">
      <c r="B578" s="3"/>
      <c r="C578" s="3"/>
      <c r="D578" s="3"/>
      <c r="E578" s="3"/>
      <c r="F578" s="12"/>
    </row>
    <row r="579" spans="2:6" s="1" customFormat="1" x14ac:dyDescent="0.2">
      <c r="B579" s="3"/>
      <c r="C579" s="3"/>
      <c r="D579" s="3"/>
      <c r="E579" s="3"/>
      <c r="F579" s="12"/>
    </row>
    <row r="580" spans="2:6" s="1" customFormat="1" x14ac:dyDescent="0.2">
      <c r="B580" s="3"/>
      <c r="C580" s="3"/>
      <c r="D580" s="3"/>
      <c r="E580" s="3"/>
      <c r="F580" s="12"/>
    </row>
    <row r="581" spans="2:6" s="1" customFormat="1" x14ac:dyDescent="0.2">
      <c r="B581" s="3"/>
      <c r="C581" s="3"/>
      <c r="D581" s="3"/>
      <c r="E581" s="3"/>
      <c r="F581" s="12"/>
    </row>
    <row r="582" spans="2:6" s="1" customFormat="1" x14ac:dyDescent="0.2">
      <c r="B582" s="3"/>
      <c r="C582" s="3"/>
      <c r="D582" s="3"/>
      <c r="E582" s="3"/>
      <c r="F582" s="12"/>
    </row>
    <row r="583" spans="2:6" s="1" customFormat="1" x14ac:dyDescent="0.2">
      <c r="B583" s="3"/>
      <c r="C583" s="3"/>
      <c r="D583" s="3"/>
      <c r="E583" s="3"/>
      <c r="F583" s="12"/>
    </row>
    <row r="584" spans="2:6" s="1" customFormat="1" x14ac:dyDescent="0.2">
      <c r="B584" s="3"/>
      <c r="C584" s="3"/>
      <c r="D584" s="3"/>
      <c r="E584" s="3"/>
      <c r="F584" s="12"/>
    </row>
    <row r="585" spans="2:6" s="1" customFormat="1" x14ac:dyDescent="0.2">
      <c r="B585" s="3"/>
      <c r="C585" s="3"/>
      <c r="D585" s="3"/>
      <c r="E585" s="3"/>
      <c r="F585" s="12"/>
    </row>
    <row r="586" spans="2:6" s="1" customFormat="1" x14ac:dyDescent="0.2">
      <c r="B586" s="3"/>
      <c r="C586" s="3"/>
      <c r="D586" s="3"/>
      <c r="E586" s="3"/>
      <c r="F586" s="12"/>
    </row>
    <row r="587" spans="2:6" s="1" customFormat="1" x14ac:dyDescent="0.2">
      <c r="B587" s="3"/>
      <c r="C587" s="3"/>
      <c r="D587" s="3"/>
      <c r="E587" s="3"/>
      <c r="F587" s="12"/>
    </row>
    <row r="588" spans="2:6" s="1" customFormat="1" x14ac:dyDescent="0.2">
      <c r="B588" s="3"/>
      <c r="C588" s="3"/>
      <c r="D588" s="3"/>
      <c r="E588" s="3"/>
      <c r="F588" s="12"/>
    </row>
    <row r="589" spans="2:6" s="1" customFormat="1" x14ac:dyDescent="0.2">
      <c r="B589" s="3"/>
      <c r="C589" s="3"/>
      <c r="D589" s="3"/>
      <c r="E589" s="3"/>
      <c r="F589" s="12"/>
    </row>
    <row r="590" spans="2:6" s="1" customFormat="1" x14ac:dyDescent="0.2">
      <c r="B590" s="3"/>
      <c r="C590" s="3"/>
      <c r="D590" s="3"/>
      <c r="E590" s="3"/>
      <c r="F590" s="12"/>
    </row>
    <row r="591" spans="2:6" s="1" customFormat="1" x14ac:dyDescent="0.2">
      <c r="B591" s="3"/>
      <c r="C591" s="3"/>
      <c r="D591" s="3"/>
      <c r="E591" s="3"/>
      <c r="F591" s="12"/>
    </row>
    <row r="592" spans="2:6" s="1" customFormat="1" x14ac:dyDescent="0.2">
      <c r="B592" s="3"/>
      <c r="C592" s="3"/>
      <c r="D592" s="3"/>
      <c r="E592" s="3"/>
      <c r="F592" s="12"/>
    </row>
    <row r="593" spans="2:6" s="1" customFormat="1" x14ac:dyDescent="0.2">
      <c r="B593" s="3"/>
      <c r="C593" s="3"/>
      <c r="D593" s="3"/>
      <c r="E593" s="3"/>
      <c r="F593" s="12"/>
    </row>
    <row r="594" spans="2:6" s="1" customFormat="1" x14ac:dyDescent="0.2">
      <c r="B594" s="3"/>
      <c r="C594" s="3"/>
      <c r="D594" s="3"/>
      <c r="E594" s="3"/>
      <c r="F594" s="12"/>
    </row>
    <row r="595" spans="2:6" s="1" customFormat="1" x14ac:dyDescent="0.2">
      <c r="B595" s="3"/>
      <c r="C595" s="3"/>
      <c r="D595" s="3"/>
      <c r="E595" s="3"/>
      <c r="F595" s="12"/>
    </row>
    <row r="596" spans="2:6" s="1" customFormat="1" x14ac:dyDescent="0.2">
      <c r="B596" s="3"/>
      <c r="C596" s="3"/>
      <c r="D596" s="3"/>
      <c r="E596" s="3"/>
      <c r="F596" s="12"/>
    </row>
    <row r="597" spans="2:6" s="1" customFormat="1" x14ac:dyDescent="0.2">
      <c r="B597" s="3"/>
      <c r="C597" s="3"/>
      <c r="D597" s="3"/>
      <c r="E597" s="3"/>
      <c r="F597" s="12"/>
    </row>
    <row r="598" spans="2:6" s="1" customFormat="1" x14ac:dyDescent="0.2">
      <c r="B598" s="3"/>
      <c r="C598" s="3"/>
      <c r="D598" s="3"/>
      <c r="E598" s="3"/>
      <c r="F598" s="12"/>
    </row>
    <row r="599" spans="2:6" s="1" customFormat="1" x14ac:dyDescent="0.2">
      <c r="B599" s="3"/>
      <c r="C599" s="3"/>
      <c r="D599" s="3"/>
      <c r="E599" s="3"/>
      <c r="F599" s="12"/>
    </row>
    <row r="600" spans="2:6" s="1" customFormat="1" x14ac:dyDescent="0.2">
      <c r="B600" s="3"/>
      <c r="C600" s="3"/>
      <c r="D600" s="3"/>
      <c r="E600" s="3"/>
      <c r="F600" s="12"/>
    </row>
    <row r="601" spans="2:6" s="1" customFormat="1" x14ac:dyDescent="0.2">
      <c r="B601" s="3"/>
      <c r="C601" s="3"/>
      <c r="D601" s="3"/>
      <c r="E601" s="3"/>
      <c r="F601" s="12"/>
    </row>
    <row r="602" spans="2:6" s="1" customFormat="1" x14ac:dyDescent="0.2">
      <c r="B602" s="3"/>
      <c r="C602" s="3"/>
      <c r="D602" s="3"/>
      <c r="E602" s="3"/>
      <c r="F602" s="12"/>
    </row>
    <row r="603" spans="2:6" s="1" customFormat="1" x14ac:dyDescent="0.2">
      <c r="B603" s="3"/>
      <c r="C603" s="3"/>
      <c r="D603" s="3"/>
      <c r="E603" s="3"/>
      <c r="F603" s="12"/>
    </row>
    <row r="604" spans="2:6" s="1" customFormat="1" x14ac:dyDescent="0.2">
      <c r="B604" s="3"/>
      <c r="C604" s="3"/>
      <c r="D604" s="3"/>
      <c r="E604" s="3"/>
      <c r="F604" s="12"/>
    </row>
    <row r="605" spans="2:6" s="1" customFormat="1" x14ac:dyDescent="0.2">
      <c r="B605" s="3"/>
      <c r="C605" s="3"/>
      <c r="D605" s="3"/>
      <c r="E605" s="3"/>
      <c r="F605" s="12"/>
    </row>
    <row r="606" spans="2:6" s="1" customFormat="1" x14ac:dyDescent="0.2">
      <c r="B606" s="3"/>
      <c r="C606" s="3"/>
      <c r="D606" s="3"/>
      <c r="E606" s="3"/>
      <c r="F606" s="12"/>
    </row>
    <row r="607" spans="2:6" s="1" customFormat="1" x14ac:dyDescent="0.2">
      <c r="B607" s="3"/>
      <c r="C607" s="3"/>
      <c r="D607" s="3"/>
      <c r="E607" s="3"/>
      <c r="F607" s="12"/>
    </row>
    <row r="608" spans="2:6" s="1" customFormat="1" x14ac:dyDescent="0.2">
      <c r="B608" s="3"/>
      <c r="C608" s="3"/>
      <c r="D608" s="3"/>
      <c r="E608" s="3"/>
      <c r="F608" s="12"/>
    </row>
    <row r="609" spans="2:6" s="1" customFormat="1" x14ac:dyDescent="0.2">
      <c r="B609" s="3"/>
      <c r="C609" s="3"/>
      <c r="D609" s="3"/>
      <c r="E609" s="3"/>
      <c r="F609" s="12"/>
    </row>
    <row r="610" spans="2:6" s="1" customFormat="1" x14ac:dyDescent="0.2">
      <c r="B610" s="3"/>
      <c r="C610" s="3"/>
      <c r="D610" s="3"/>
      <c r="E610" s="3"/>
      <c r="F610" s="12"/>
    </row>
    <row r="611" spans="2:6" s="1" customFormat="1" x14ac:dyDescent="0.2">
      <c r="B611" s="3"/>
      <c r="C611" s="3"/>
      <c r="D611" s="3"/>
      <c r="E611" s="3"/>
      <c r="F611" s="12"/>
    </row>
    <row r="612" spans="2:6" s="1" customFormat="1" x14ac:dyDescent="0.2">
      <c r="B612" s="3"/>
      <c r="C612" s="3"/>
      <c r="D612" s="3"/>
      <c r="E612" s="3"/>
      <c r="F612" s="12"/>
    </row>
    <row r="613" spans="2:6" s="1" customFormat="1" x14ac:dyDescent="0.2">
      <c r="B613" s="3"/>
      <c r="C613" s="3"/>
      <c r="D613" s="3"/>
      <c r="E613" s="3"/>
      <c r="F613" s="12"/>
    </row>
    <row r="614" spans="2:6" s="1" customFormat="1" x14ac:dyDescent="0.2">
      <c r="B614" s="3"/>
      <c r="C614" s="3"/>
      <c r="D614" s="3"/>
      <c r="E614" s="3"/>
      <c r="F614" s="12"/>
    </row>
    <row r="615" spans="2:6" s="1" customFormat="1" x14ac:dyDescent="0.2">
      <c r="B615" s="3"/>
      <c r="C615" s="3"/>
      <c r="D615" s="3"/>
      <c r="E615" s="3"/>
      <c r="F615" s="12"/>
    </row>
    <row r="616" spans="2:6" s="1" customFormat="1" x14ac:dyDescent="0.2">
      <c r="B616" s="3"/>
      <c r="C616" s="3"/>
      <c r="D616" s="3"/>
      <c r="E616" s="3"/>
      <c r="F616" s="12"/>
    </row>
    <row r="617" spans="2:6" s="1" customFormat="1" x14ac:dyDescent="0.2">
      <c r="B617" s="3"/>
      <c r="C617" s="3"/>
      <c r="D617" s="3"/>
      <c r="E617" s="3"/>
      <c r="F617" s="12"/>
    </row>
    <row r="618" spans="2:6" s="1" customFormat="1" x14ac:dyDescent="0.2">
      <c r="B618" s="3"/>
      <c r="C618" s="3"/>
      <c r="D618" s="3"/>
      <c r="E618" s="3"/>
      <c r="F618" s="12"/>
    </row>
    <row r="619" spans="2:6" s="1" customFormat="1" x14ac:dyDescent="0.2">
      <c r="B619" s="3"/>
      <c r="C619" s="3"/>
      <c r="D619" s="3"/>
      <c r="E619" s="3"/>
      <c r="F619" s="12"/>
    </row>
    <row r="620" spans="2:6" s="1" customFormat="1" x14ac:dyDescent="0.2">
      <c r="B620" s="3"/>
      <c r="C620" s="3"/>
      <c r="D620" s="3"/>
      <c r="E620" s="3"/>
      <c r="F620" s="12"/>
    </row>
    <row r="621" spans="2:6" s="1" customFormat="1" x14ac:dyDescent="0.2">
      <c r="B621" s="3"/>
      <c r="C621" s="3"/>
      <c r="D621" s="3"/>
      <c r="E621" s="3"/>
      <c r="F621" s="12"/>
    </row>
    <row r="622" spans="2:6" s="1" customFormat="1" x14ac:dyDescent="0.2">
      <c r="B622" s="3"/>
      <c r="C622" s="3"/>
      <c r="D622" s="3"/>
      <c r="E622" s="3"/>
      <c r="F622" s="12"/>
    </row>
    <row r="623" spans="2:6" s="1" customFormat="1" x14ac:dyDescent="0.2">
      <c r="B623" s="3"/>
      <c r="C623" s="3"/>
      <c r="D623" s="3"/>
      <c r="E623" s="3"/>
      <c r="F623" s="12"/>
    </row>
    <row r="624" spans="2:6" s="1" customFormat="1" x14ac:dyDescent="0.2">
      <c r="B624" s="3"/>
      <c r="C624" s="3"/>
      <c r="D624" s="3"/>
      <c r="E624" s="3"/>
      <c r="F624" s="12"/>
    </row>
    <row r="625" spans="2:6" s="1" customFormat="1" x14ac:dyDescent="0.2">
      <c r="B625" s="3"/>
      <c r="C625" s="3"/>
      <c r="D625" s="3"/>
      <c r="E625" s="3"/>
      <c r="F625" s="12"/>
    </row>
    <row r="626" spans="2:6" s="1" customFormat="1" x14ac:dyDescent="0.2">
      <c r="B626" s="3"/>
      <c r="C626" s="3"/>
      <c r="D626" s="3"/>
      <c r="E626" s="3"/>
      <c r="F626" s="12"/>
    </row>
    <row r="627" spans="2:6" s="1" customFormat="1" x14ac:dyDescent="0.2">
      <c r="B627" s="3"/>
      <c r="C627" s="3"/>
      <c r="D627" s="3"/>
      <c r="E627" s="3"/>
      <c r="F627" s="12"/>
    </row>
    <row r="628" spans="2:6" s="1" customFormat="1" x14ac:dyDescent="0.2">
      <c r="B628" s="3"/>
      <c r="C628" s="3"/>
      <c r="D628" s="3"/>
      <c r="E628" s="3"/>
      <c r="F628" s="12"/>
    </row>
    <row r="629" spans="2:6" s="1" customFormat="1" x14ac:dyDescent="0.2">
      <c r="B629" s="3"/>
      <c r="C629" s="3"/>
      <c r="D629" s="3"/>
      <c r="E629" s="3"/>
      <c r="F629" s="12"/>
    </row>
    <row r="630" spans="2:6" s="1" customFormat="1" x14ac:dyDescent="0.2">
      <c r="B630" s="3"/>
      <c r="C630" s="3"/>
      <c r="D630" s="3"/>
      <c r="E630" s="3"/>
      <c r="F630" s="12"/>
    </row>
    <row r="631" spans="2:6" s="1" customFormat="1" x14ac:dyDescent="0.2">
      <c r="B631" s="3"/>
      <c r="C631" s="3"/>
      <c r="D631" s="3"/>
      <c r="E631" s="3"/>
      <c r="F631" s="12"/>
    </row>
    <row r="632" spans="2:6" s="1" customFormat="1" x14ac:dyDescent="0.2">
      <c r="B632" s="3"/>
      <c r="C632" s="3"/>
      <c r="D632" s="3"/>
      <c r="E632" s="3"/>
      <c r="F632" s="12"/>
    </row>
    <row r="633" spans="2:6" s="1" customFormat="1" x14ac:dyDescent="0.2">
      <c r="B633" s="3"/>
      <c r="C633" s="3"/>
      <c r="D633" s="3"/>
      <c r="E633" s="3"/>
      <c r="F633" s="12"/>
    </row>
    <row r="634" spans="2:6" s="1" customFormat="1" x14ac:dyDescent="0.2">
      <c r="B634" s="3"/>
      <c r="C634" s="3"/>
      <c r="D634" s="3"/>
      <c r="E634" s="3"/>
      <c r="F634" s="12"/>
    </row>
    <row r="635" spans="2:6" s="1" customFormat="1" x14ac:dyDescent="0.2">
      <c r="B635" s="3"/>
      <c r="C635" s="3"/>
      <c r="D635" s="3"/>
      <c r="E635" s="3"/>
      <c r="F635" s="12"/>
    </row>
    <row r="636" spans="2:6" s="1" customFormat="1" x14ac:dyDescent="0.2">
      <c r="B636" s="3"/>
      <c r="C636" s="3"/>
      <c r="D636" s="3"/>
      <c r="E636" s="3"/>
      <c r="F636" s="12"/>
    </row>
    <row r="637" spans="2:6" s="1" customFormat="1" x14ac:dyDescent="0.2">
      <c r="B637" s="3"/>
      <c r="C637" s="3"/>
      <c r="D637" s="3"/>
      <c r="E637" s="3"/>
      <c r="F637" s="12"/>
    </row>
    <row r="638" spans="2:6" s="1" customFormat="1" x14ac:dyDescent="0.2">
      <c r="B638" s="3"/>
      <c r="C638" s="3"/>
      <c r="D638" s="3"/>
      <c r="E638" s="3"/>
      <c r="F638" s="12"/>
    </row>
    <row r="639" spans="2:6" s="1" customFormat="1" x14ac:dyDescent="0.2">
      <c r="B639" s="3"/>
      <c r="C639" s="3"/>
      <c r="D639" s="3"/>
      <c r="E639" s="3"/>
      <c r="F639" s="12"/>
    </row>
    <row r="640" spans="2:6" s="1" customFormat="1" x14ac:dyDescent="0.2">
      <c r="B640" s="3"/>
      <c r="C640" s="3"/>
      <c r="D640" s="3"/>
      <c r="E640" s="3"/>
      <c r="F640" s="12"/>
    </row>
    <row r="641" spans="2:6" s="1" customFormat="1" x14ac:dyDescent="0.2">
      <c r="B641" s="3"/>
      <c r="C641" s="3"/>
      <c r="D641" s="3"/>
      <c r="E641" s="3"/>
      <c r="F641" s="12"/>
    </row>
    <row r="642" spans="2:6" s="1" customFormat="1" x14ac:dyDescent="0.2">
      <c r="B642" s="3"/>
      <c r="C642" s="3"/>
      <c r="D642" s="3"/>
      <c r="E642" s="3"/>
      <c r="F642" s="12"/>
    </row>
    <row r="643" spans="2:6" s="1" customFormat="1" x14ac:dyDescent="0.2">
      <c r="B643" s="3"/>
      <c r="C643" s="3"/>
      <c r="D643" s="3"/>
      <c r="E643" s="3"/>
      <c r="F643" s="12"/>
    </row>
    <row r="644" spans="2:6" s="1" customFormat="1" x14ac:dyDescent="0.2">
      <c r="B644" s="3"/>
      <c r="C644" s="3"/>
      <c r="D644" s="3"/>
      <c r="E644" s="3"/>
      <c r="F644" s="12"/>
    </row>
    <row r="645" spans="2:6" s="1" customFormat="1" x14ac:dyDescent="0.2">
      <c r="B645" s="3"/>
      <c r="C645" s="3"/>
      <c r="D645" s="3"/>
      <c r="E645" s="3"/>
      <c r="F645" s="12"/>
    </row>
    <row r="646" spans="2:6" s="1" customFormat="1" x14ac:dyDescent="0.2">
      <c r="B646" s="3"/>
      <c r="C646" s="3"/>
      <c r="D646" s="3"/>
      <c r="E646" s="3"/>
      <c r="F646" s="12"/>
    </row>
    <row r="647" spans="2:6" s="1" customFormat="1" x14ac:dyDescent="0.2">
      <c r="B647" s="3"/>
      <c r="C647" s="3"/>
      <c r="D647" s="3"/>
      <c r="E647" s="3"/>
      <c r="F647" s="12"/>
    </row>
    <row r="648" spans="2:6" s="1" customFormat="1" x14ac:dyDescent="0.2">
      <c r="B648" s="3"/>
      <c r="C648" s="3"/>
      <c r="D648" s="3"/>
      <c r="E648" s="3"/>
      <c r="F648" s="12"/>
    </row>
    <row r="649" spans="2:6" s="1" customFormat="1" x14ac:dyDescent="0.2">
      <c r="B649" s="3"/>
      <c r="C649" s="3"/>
      <c r="D649" s="3"/>
      <c r="E649" s="3"/>
      <c r="F649" s="12"/>
    </row>
    <row r="650" spans="2:6" s="1" customFormat="1" x14ac:dyDescent="0.2">
      <c r="B650" s="3"/>
      <c r="C650" s="3"/>
      <c r="D650" s="3"/>
      <c r="E650" s="3"/>
      <c r="F650" s="12"/>
    </row>
    <row r="651" spans="2:6" s="1" customFormat="1" x14ac:dyDescent="0.2">
      <c r="B651" s="3"/>
      <c r="C651" s="3"/>
      <c r="D651" s="3"/>
      <c r="E651" s="3"/>
      <c r="F651" s="12"/>
    </row>
    <row r="652" spans="2:6" s="1" customFormat="1" x14ac:dyDescent="0.2">
      <c r="B652" s="3"/>
      <c r="C652" s="3"/>
      <c r="D652" s="3"/>
      <c r="E652" s="3"/>
      <c r="F652" s="12"/>
    </row>
    <row r="653" spans="2:6" s="1" customFormat="1" x14ac:dyDescent="0.2">
      <c r="B653" s="3"/>
      <c r="C653" s="3"/>
      <c r="D653" s="3"/>
      <c r="E653" s="3"/>
      <c r="F653" s="12"/>
    </row>
    <row r="654" spans="2:6" s="1" customFormat="1" x14ac:dyDescent="0.2">
      <c r="B654" s="3"/>
      <c r="C654" s="3"/>
      <c r="D654" s="3"/>
      <c r="E654" s="3"/>
      <c r="F654" s="12"/>
    </row>
    <row r="655" spans="2:6" s="1" customFormat="1" x14ac:dyDescent="0.2">
      <c r="B655" s="3"/>
      <c r="C655" s="3"/>
      <c r="D655" s="3"/>
      <c r="E655" s="3"/>
      <c r="F655" s="12"/>
    </row>
    <row r="656" spans="2:6" s="1" customFormat="1" x14ac:dyDescent="0.2">
      <c r="B656" s="3"/>
      <c r="C656" s="3"/>
      <c r="D656" s="3"/>
      <c r="E656" s="3"/>
      <c r="F656" s="12"/>
    </row>
    <row r="657" spans="2:6" s="1" customFormat="1" x14ac:dyDescent="0.2">
      <c r="B657" s="3"/>
      <c r="C657" s="3"/>
      <c r="D657" s="3"/>
      <c r="E657" s="3"/>
      <c r="F657" s="12"/>
    </row>
    <row r="658" spans="2:6" s="1" customFormat="1" x14ac:dyDescent="0.2">
      <c r="B658" s="3"/>
      <c r="C658" s="3"/>
      <c r="D658" s="3"/>
      <c r="E658" s="3"/>
      <c r="F658" s="12"/>
    </row>
    <row r="659" spans="2:6" s="1" customFormat="1" x14ac:dyDescent="0.2">
      <c r="B659" s="3"/>
      <c r="C659" s="3"/>
      <c r="D659" s="3"/>
      <c r="E659" s="3"/>
      <c r="F659" s="12"/>
    </row>
    <row r="660" spans="2:6" s="1" customFormat="1" x14ac:dyDescent="0.2">
      <c r="B660" s="3"/>
      <c r="C660" s="3"/>
      <c r="D660" s="3"/>
      <c r="E660" s="3"/>
      <c r="F660" s="12"/>
    </row>
    <row r="661" spans="2:6" s="1" customFormat="1" x14ac:dyDescent="0.2">
      <c r="B661" s="3"/>
      <c r="C661" s="3"/>
      <c r="D661" s="3"/>
      <c r="E661" s="3"/>
      <c r="F661" s="12"/>
    </row>
    <row r="662" spans="2:6" s="1" customFormat="1" x14ac:dyDescent="0.2">
      <c r="B662" s="3"/>
      <c r="C662" s="3"/>
      <c r="D662" s="3"/>
      <c r="E662" s="3"/>
      <c r="F662" s="12"/>
    </row>
    <row r="663" spans="2:6" s="1" customFormat="1" x14ac:dyDescent="0.2">
      <c r="B663" s="3"/>
      <c r="C663" s="3"/>
      <c r="D663" s="3"/>
      <c r="E663" s="3"/>
      <c r="F663" s="12"/>
    </row>
    <row r="664" spans="2:6" s="1" customFormat="1" x14ac:dyDescent="0.2">
      <c r="B664" s="3"/>
      <c r="C664" s="3"/>
      <c r="D664" s="3"/>
      <c r="E664" s="3"/>
      <c r="F664" s="12"/>
    </row>
    <row r="665" spans="2:6" s="1" customFormat="1" x14ac:dyDescent="0.2">
      <c r="B665" s="3"/>
      <c r="C665" s="3"/>
      <c r="D665" s="3"/>
      <c r="E665" s="3"/>
      <c r="F665" s="12"/>
    </row>
    <row r="666" spans="2:6" s="1" customFormat="1" x14ac:dyDescent="0.2">
      <c r="B666" s="3"/>
      <c r="C666" s="3"/>
      <c r="D666" s="3"/>
      <c r="E666" s="3"/>
      <c r="F666" s="12"/>
    </row>
    <row r="667" spans="2:6" s="1" customFormat="1" x14ac:dyDescent="0.2">
      <c r="B667" s="3"/>
      <c r="C667" s="3"/>
      <c r="D667" s="3"/>
      <c r="E667" s="3"/>
      <c r="F667" s="12"/>
    </row>
    <row r="668" spans="2:6" s="1" customFormat="1" x14ac:dyDescent="0.2">
      <c r="B668" s="3"/>
      <c r="C668" s="3"/>
      <c r="D668" s="3"/>
      <c r="E668" s="3"/>
      <c r="F668" s="12"/>
    </row>
    <row r="669" spans="2:6" s="1" customFormat="1" x14ac:dyDescent="0.2">
      <c r="B669" s="3"/>
      <c r="C669" s="3"/>
      <c r="D669" s="3"/>
      <c r="E669" s="3"/>
      <c r="F669" s="12"/>
    </row>
    <row r="670" spans="2:6" s="1" customFormat="1" x14ac:dyDescent="0.2">
      <c r="B670" s="3"/>
      <c r="C670" s="3"/>
      <c r="D670" s="3"/>
      <c r="E670" s="3"/>
      <c r="F670" s="12"/>
    </row>
    <row r="671" spans="2:6" s="1" customFormat="1" x14ac:dyDescent="0.2">
      <c r="B671" s="3"/>
      <c r="C671" s="3"/>
      <c r="D671" s="3"/>
      <c r="E671" s="3"/>
      <c r="F671" s="12"/>
    </row>
    <row r="672" spans="2:6" s="1" customFormat="1" x14ac:dyDescent="0.2">
      <c r="B672" s="3"/>
      <c r="C672" s="3"/>
      <c r="D672" s="3"/>
      <c r="E672" s="3"/>
      <c r="F672" s="12"/>
    </row>
    <row r="673" spans="2:6" s="1" customFormat="1" x14ac:dyDescent="0.2">
      <c r="B673" s="3"/>
      <c r="C673" s="3"/>
      <c r="D673" s="3"/>
      <c r="E673" s="3"/>
      <c r="F673" s="12"/>
    </row>
    <row r="674" spans="2:6" s="1" customFormat="1" x14ac:dyDescent="0.2">
      <c r="B674" s="3"/>
      <c r="C674" s="3"/>
      <c r="D674" s="3"/>
      <c r="E674" s="3"/>
      <c r="F674" s="12"/>
    </row>
    <row r="675" spans="2:6" s="1" customFormat="1" x14ac:dyDescent="0.2">
      <c r="B675" s="3"/>
      <c r="C675" s="3"/>
      <c r="D675" s="3"/>
      <c r="E675" s="3"/>
      <c r="F675" s="12"/>
    </row>
    <row r="676" spans="2:6" s="1" customFormat="1" x14ac:dyDescent="0.2">
      <c r="B676" s="3"/>
      <c r="C676" s="3"/>
      <c r="D676" s="3"/>
      <c r="E676" s="3"/>
      <c r="F676" s="12"/>
    </row>
    <row r="677" spans="2:6" s="1" customFormat="1" x14ac:dyDescent="0.2">
      <c r="B677" s="3"/>
      <c r="C677" s="3"/>
      <c r="D677" s="3"/>
      <c r="E677" s="3"/>
      <c r="F677" s="12"/>
    </row>
    <row r="678" spans="2:6" s="1" customFormat="1" x14ac:dyDescent="0.2">
      <c r="B678" s="3"/>
      <c r="C678" s="3"/>
      <c r="D678" s="3"/>
      <c r="E678" s="3"/>
      <c r="F678" s="12"/>
    </row>
    <row r="679" spans="2:6" s="1" customFormat="1" x14ac:dyDescent="0.2">
      <c r="B679" s="3"/>
      <c r="C679" s="3"/>
      <c r="D679" s="3"/>
      <c r="E679" s="3"/>
      <c r="F679" s="12"/>
    </row>
    <row r="680" spans="2:6" s="1" customFormat="1" x14ac:dyDescent="0.2">
      <c r="B680" s="3"/>
      <c r="C680" s="3"/>
      <c r="D680" s="3"/>
      <c r="E680" s="3"/>
      <c r="F680" s="12"/>
    </row>
    <row r="681" spans="2:6" s="1" customFormat="1" x14ac:dyDescent="0.2">
      <c r="B681" s="3"/>
      <c r="C681" s="3"/>
      <c r="D681" s="3"/>
      <c r="E681" s="3"/>
      <c r="F681" s="12"/>
    </row>
    <row r="682" spans="2:6" s="1" customFormat="1" x14ac:dyDescent="0.2">
      <c r="B682" s="3"/>
      <c r="C682" s="3"/>
      <c r="D682" s="3"/>
      <c r="E682" s="3"/>
      <c r="F682" s="12"/>
    </row>
    <row r="683" spans="2:6" s="1" customFormat="1" x14ac:dyDescent="0.2">
      <c r="B683" s="3"/>
      <c r="C683" s="3"/>
      <c r="D683" s="3"/>
      <c r="E683" s="3"/>
      <c r="F683" s="12"/>
    </row>
    <row r="684" spans="2:6" s="1" customFormat="1" x14ac:dyDescent="0.2">
      <c r="B684" s="3"/>
      <c r="C684" s="3"/>
      <c r="D684" s="3"/>
      <c r="E684" s="3"/>
      <c r="F684" s="12"/>
    </row>
    <row r="685" spans="2:6" s="1" customFormat="1" x14ac:dyDescent="0.2">
      <c r="B685" s="3"/>
      <c r="C685" s="3"/>
      <c r="D685" s="3"/>
      <c r="E685" s="3"/>
      <c r="F685" s="12"/>
    </row>
    <row r="686" spans="2:6" s="1" customFormat="1" x14ac:dyDescent="0.2">
      <c r="B686" s="3"/>
      <c r="C686" s="3"/>
      <c r="D686" s="3"/>
      <c r="E686" s="3"/>
      <c r="F686" s="12"/>
    </row>
    <row r="687" spans="2:6" s="1" customFormat="1" x14ac:dyDescent="0.2">
      <c r="B687" s="3"/>
      <c r="C687" s="3"/>
      <c r="D687" s="3"/>
      <c r="E687" s="3"/>
      <c r="F687" s="12"/>
    </row>
    <row r="688" spans="2:6" s="1" customFormat="1" x14ac:dyDescent="0.2">
      <c r="B688" s="3"/>
      <c r="C688" s="3"/>
      <c r="D688" s="3"/>
      <c r="E688" s="3"/>
      <c r="F688" s="12"/>
    </row>
    <row r="689" spans="2:6" s="1" customFormat="1" x14ac:dyDescent="0.2">
      <c r="B689" s="3"/>
      <c r="C689" s="3"/>
      <c r="D689" s="3"/>
      <c r="E689" s="3"/>
      <c r="F689" s="12"/>
    </row>
    <row r="690" spans="2:6" s="1" customFormat="1" x14ac:dyDescent="0.2">
      <c r="B690" s="3"/>
      <c r="C690" s="3"/>
      <c r="D690" s="3"/>
      <c r="E690" s="3"/>
      <c r="F690" s="12"/>
    </row>
    <row r="691" spans="2:6" s="1" customFormat="1" x14ac:dyDescent="0.2">
      <c r="B691" s="3"/>
      <c r="C691" s="3"/>
      <c r="D691" s="3"/>
      <c r="E691" s="3"/>
      <c r="F691" s="12"/>
    </row>
    <row r="692" spans="2:6" s="1" customFormat="1" x14ac:dyDescent="0.2">
      <c r="B692" s="3"/>
      <c r="C692" s="3"/>
      <c r="D692" s="3"/>
      <c r="E692" s="3"/>
      <c r="F692" s="12"/>
    </row>
    <row r="693" spans="2:6" s="1" customFormat="1" x14ac:dyDescent="0.2">
      <c r="B693" s="3"/>
      <c r="C693" s="3"/>
      <c r="D693" s="3"/>
      <c r="E693" s="3"/>
      <c r="F693" s="12"/>
    </row>
    <row r="694" spans="2:6" s="1" customFormat="1" x14ac:dyDescent="0.2">
      <c r="B694" s="3"/>
      <c r="C694" s="3"/>
      <c r="D694" s="3"/>
      <c r="E694" s="3"/>
      <c r="F694" s="12"/>
    </row>
    <row r="695" spans="2:6" s="1" customFormat="1" x14ac:dyDescent="0.2">
      <c r="B695" s="3"/>
      <c r="C695" s="3"/>
      <c r="D695" s="3"/>
      <c r="E695" s="3"/>
      <c r="F695" s="12"/>
    </row>
    <row r="696" spans="2:6" s="1" customFormat="1" x14ac:dyDescent="0.2">
      <c r="B696" s="3"/>
      <c r="C696" s="3"/>
      <c r="D696" s="3"/>
      <c r="E696" s="3"/>
      <c r="F696" s="12"/>
    </row>
    <row r="697" spans="2:6" s="1" customFormat="1" x14ac:dyDescent="0.2">
      <c r="B697" s="3"/>
      <c r="C697" s="3"/>
      <c r="D697" s="3"/>
      <c r="E697" s="3"/>
      <c r="F697" s="12"/>
    </row>
    <row r="698" spans="2:6" s="1" customFormat="1" x14ac:dyDescent="0.2">
      <c r="B698" s="3"/>
      <c r="C698" s="3"/>
      <c r="D698" s="3"/>
      <c r="E698" s="3"/>
      <c r="F698" s="12"/>
    </row>
    <row r="699" spans="2:6" s="1" customFormat="1" x14ac:dyDescent="0.2">
      <c r="B699" s="3"/>
      <c r="C699" s="3"/>
      <c r="D699" s="3"/>
      <c r="E699" s="3"/>
      <c r="F699" s="12"/>
    </row>
    <row r="700" spans="2:6" s="1" customFormat="1" x14ac:dyDescent="0.2">
      <c r="B700" s="3"/>
      <c r="C700" s="3"/>
      <c r="D700" s="3"/>
      <c r="E700" s="3"/>
      <c r="F700" s="12"/>
    </row>
    <row r="701" spans="2:6" s="1" customFormat="1" x14ac:dyDescent="0.2">
      <c r="B701" s="3"/>
      <c r="C701" s="3"/>
      <c r="D701" s="3"/>
      <c r="E701" s="3"/>
      <c r="F701" s="12"/>
    </row>
    <row r="702" spans="2:6" s="1" customFormat="1" x14ac:dyDescent="0.2">
      <c r="B702" s="3"/>
      <c r="C702" s="3"/>
      <c r="D702" s="3"/>
      <c r="E702" s="3"/>
      <c r="F702" s="12"/>
    </row>
    <row r="703" spans="2:6" s="1" customFormat="1" x14ac:dyDescent="0.2">
      <c r="B703" s="3"/>
      <c r="C703" s="3"/>
      <c r="D703" s="3"/>
      <c r="E703" s="3"/>
      <c r="F703" s="12"/>
    </row>
    <row r="704" spans="2:6" s="1" customFormat="1" x14ac:dyDescent="0.2">
      <c r="B704" s="3"/>
      <c r="C704" s="3"/>
      <c r="D704" s="3"/>
      <c r="E704" s="3"/>
      <c r="F704" s="12"/>
    </row>
    <row r="705" spans="2:6" s="1" customFormat="1" x14ac:dyDescent="0.2">
      <c r="B705" s="3"/>
      <c r="C705" s="3"/>
      <c r="D705" s="3"/>
      <c r="E705" s="3"/>
      <c r="F705" s="12"/>
    </row>
    <row r="706" spans="2:6" s="1" customFormat="1" x14ac:dyDescent="0.2">
      <c r="B706" s="3"/>
      <c r="C706" s="3"/>
      <c r="D706" s="3"/>
      <c r="E706" s="3"/>
      <c r="F706" s="12"/>
    </row>
    <row r="707" spans="2:6" s="1" customFormat="1" x14ac:dyDescent="0.2">
      <c r="B707" s="3"/>
      <c r="C707" s="3"/>
      <c r="D707" s="3"/>
      <c r="E707" s="3"/>
      <c r="F707" s="12"/>
    </row>
    <row r="708" spans="2:6" s="1" customFormat="1" x14ac:dyDescent="0.2">
      <c r="B708" s="3"/>
      <c r="C708" s="3"/>
      <c r="D708" s="3"/>
      <c r="E708" s="3"/>
      <c r="F708" s="12"/>
    </row>
    <row r="709" spans="2:6" s="1" customFormat="1" x14ac:dyDescent="0.2">
      <c r="B709" s="3"/>
      <c r="C709" s="3"/>
      <c r="D709" s="3"/>
      <c r="E709" s="3"/>
      <c r="F709" s="12"/>
    </row>
    <row r="710" spans="2:6" s="1" customFormat="1" x14ac:dyDescent="0.2">
      <c r="B710" s="3"/>
      <c r="C710" s="3"/>
      <c r="D710" s="3"/>
      <c r="E710" s="3"/>
      <c r="F710" s="12"/>
    </row>
    <row r="711" spans="2:6" s="1" customFormat="1" x14ac:dyDescent="0.2">
      <c r="B711" s="3"/>
      <c r="C711" s="3"/>
      <c r="D711" s="3"/>
      <c r="E711" s="3"/>
      <c r="F711" s="12"/>
    </row>
    <row r="712" spans="2:6" s="1" customFormat="1" x14ac:dyDescent="0.2">
      <c r="B712" s="3"/>
      <c r="C712" s="3"/>
      <c r="D712" s="3"/>
      <c r="E712" s="3"/>
      <c r="F712" s="12"/>
    </row>
    <row r="713" spans="2:6" s="1" customFormat="1" x14ac:dyDescent="0.2">
      <c r="B713" s="3"/>
      <c r="C713" s="3"/>
      <c r="D713" s="3"/>
      <c r="E713" s="3"/>
      <c r="F713" s="12"/>
    </row>
    <row r="714" spans="2:6" s="1" customFormat="1" x14ac:dyDescent="0.2">
      <c r="B714" s="3"/>
      <c r="C714" s="3"/>
      <c r="D714" s="3"/>
      <c r="E714" s="3"/>
      <c r="F714" s="12"/>
    </row>
    <row r="715" spans="2:6" s="1" customFormat="1" x14ac:dyDescent="0.2">
      <c r="B715" s="3"/>
      <c r="C715" s="3"/>
      <c r="D715" s="3"/>
      <c r="E715" s="3"/>
      <c r="F715" s="12"/>
    </row>
    <row r="716" spans="2:6" s="1" customFormat="1" x14ac:dyDescent="0.2">
      <c r="B716" s="3"/>
      <c r="C716" s="3"/>
      <c r="D716" s="3"/>
      <c r="E716" s="3"/>
      <c r="F716" s="12"/>
    </row>
    <row r="717" spans="2:6" s="1" customFormat="1" x14ac:dyDescent="0.2">
      <c r="B717" s="3"/>
      <c r="C717" s="3"/>
      <c r="D717" s="3"/>
      <c r="E717" s="3"/>
      <c r="F717" s="12"/>
    </row>
    <row r="718" spans="2:6" s="1" customFormat="1" x14ac:dyDescent="0.2">
      <c r="B718" s="3"/>
      <c r="C718" s="3"/>
      <c r="D718" s="3"/>
      <c r="E718" s="3"/>
      <c r="F718" s="12"/>
    </row>
    <row r="719" spans="2:6" s="1" customFormat="1" x14ac:dyDescent="0.2">
      <c r="B719" s="3"/>
      <c r="C719" s="3"/>
      <c r="D719" s="3"/>
      <c r="E719" s="3"/>
      <c r="F719" s="12"/>
    </row>
    <row r="720" spans="2:6" s="1" customFormat="1" x14ac:dyDescent="0.2">
      <c r="B720" s="3"/>
      <c r="C720" s="3"/>
      <c r="D720" s="3"/>
      <c r="E720" s="3"/>
      <c r="F720" s="12"/>
    </row>
    <row r="721" spans="2:6" s="1" customFormat="1" x14ac:dyDescent="0.2">
      <c r="B721" s="3"/>
      <c r="C721" s="3"/>
      <c r="D721" s="3"/>
      <c r="E721" s="3"/>
      <c r="F721" s="12"/>
    </row>
    <row r="722" spans="2:6" s="1" customFormat="1" x14ac:dyDescent="0.2">
      <c r="B722" s="3"/>
      <c r="C722" s="3"/>
      <c r="D722" s="3"/>
      <c r="E722" s="3"/>
      <c r="F722" s="12"/>
    </row>
    <row r="723" spans="2:6" s="1" customFormat="1" x14ac:dyDescent="0.2">
      <c r="B723" s="3"/>
      <c r="C723" s="3"/>
      <c r="D723" s="3"/>
      <c r="E723" s="3"/>
      <c r="F723" s="12"/>
    </row>
    <row r="724" spans="2:6" s="1" customFormat="1" x14ac:dyDescent="0.2">
      <c r="B724" s="3"/>
      <c r="C724" s="3"/>
      <c r="D724" s="3"/>
      <c r="E724" s="3"/>
      <c r="F724" s="12"/>
    </row>
    <row r="725" spans="2:6" s="1" customFormat="1" x14ac:dyDescent="0.2">
      <c r="B725" s="3"/>
      <c r="C725" s="3"/>
      <c r="D725" s="3"/>
      <c r="E725" s="3"/>
      <c r="F725" s="12"/>
    </row>
    <row r="726" spans="2:6" s="1" customFormat="1" x14ac:dyDescent="0.2">
      <c r="B726" s="3"/>
      <c r="C726" s="3"/>
      <c r="D726" s="3"/>
      <c r="E726" s="3"/>
      <c r="F726" s="12"/>
    </row>
    <row r="727" spans="2:6" s="1" customFormat="1" x14ac:dyDescent="0.2">
      <c r="B727" s="3"/>
      <c r="C727" s="3"/>
      <c r="D727" s="3"/>
      <c r="E727" s="3"/>
      <c r="F727" s="12"/>
    </row>
    <row r="728" spans="2:6" s="1" customFormat="1" x14ac:dyDescent="0.2">
      <c r="B728" s="3"/>
      <c r="C728" s="3"/>
      <c r="D728" s="3"/>
      <c r="E728" s="3"/>
      <c r="F728" s="12"/>
    </row>
    <row r="729" spans="2:6" s="1" customFormat="1" x14ac:dyDescent="0.2">
      <c r="B729" s="3"/>
      <c r="C729" s="3"/>
      <c r="D729" s="3"/>
      <c r="E729" s="3"/>
      <c r="F729" s="12"/>
    </row>
    <row r="730" spans="2:6" s="1" customFormat="1" x14ac:dyDescent="0.2">
      <c r="B730" s="3"/>
      <c r="C730" s="3"/>
      <c r="D730" s="3"/>
      <c r="E730" s="3"/>
      <c r="F730" s="12"/>
    </row>
    <row r="731" spans="2:6" s="1" customFormat="1" x14ac:dyDescent="0.2">
      <c r="B731" s="3"/>
      <c r="C731" s="3"/>
      <c r="D731" s="3"/>
      <c r="E731" s="3"/>
      <c r="F731" s="12"/>
    </row>
    <row r="732" spans="2:6" s="1" customFormat="1" x14ac:dyDescent="0.2">
      <c r="B732" s="3"/>
      <c r="C732" s="3"/>
      <c r="D732" s="3"/>
      <c r="E732" s="3"/>
      <c r="F732" s="12"/>
    </row>
    <row r="733" spans="2:6" s="1" customFormat="1" x14ac:dyDescent="0.2">
      <c r="B733" s="3"/>
      <c r="C733" s="3"/>
      <c r="D733" s="3"/>
      <c r="E733" s="3"/>
      <c r="F733" s="12"/>
    </row>
    <row r="734" spans="2:6" s="1" customFormat="1" x14ac:dyDescent="0.2">
      <c r="B734" s="3"/>
      <c r="C734" s="3"/>
      <c r="D734" s="3"/>
      <c r="E734" s="3"/>
      <c r="F734" s="12"/>
    </row>
    <row r="735" spans="2:6" s="1" customFormat="1" x14ac:dyDescent="0.2">
      <c r="B735" s="3"/>
      <c r="C735" s="3"/>
      <c r="D735" s="3"/>
      <c r="E735" s="3"/>
      <c r="F735" s="12"/>
    </row>
    <row r="736" spans="2:6" s="1" customFormat="1" x14ac:dyDescent="0.2">
      <c r="B736" s="3"/>
      <c r="C736" s="3"/>
      <c r="D736" s="3"/>
      <c r="E736" s="3"/>
      <c r="F736" s="12"/>
    </row>
    <row r="737" spans="2:6" s="1" customFormat="1" x14ac:dyDescent="0.2">
      <c r="B737" s="3"/>
      <c r="C737" s="3"/>
      <c r="D737" s="3"/>
      <c r="E737" s="3"/>
      <c r="F737" s="12"/>
    </row>
    <row r="738" spans="2:6" s="1" customFormat="1" x14ac:dyDescent="0.2">
      <c r="B738" s="3"/>
      <c r="C738" s="3"/>
      <c r="D738" s="3"/>
      <c r="E738" s="3"/>
      <c r="F738" s="12"/>
    </row>
    <row r="739" spans="2:6" s="1" customFormat="1" x14ac:dyDescent="0.2">
      <c r="B739" s="3"/>
      <c r="C739" s="3"/>
      <c r="D739" s="3"/>
      <c r="E739" s="3"/>
      <c r="F739" s="12"/>
    </row>
    <row r="740" spans="2:6" s="1" customFormat="1" x14ac:dyDescent="0.2">
      <c r="B740" s="3"/>
      <c r="C740" s="3"/>
      <c r="D740" s="3"/>
      <c r="E740" s="3"/>
      <c r="F740" s="12"/>
    </row>
    <row r="741" spans="2:6" s="1" customFormat="1" x14ac:dyDescent="0.2">
      <c r="B741" s="3"/>
      <c r="C741" s="3"/>
      <c r="D741" s="3"/>
      <c r="E741" s="3"/>
      <c r="F741" s="12"/>
    </row>
    <row r="742" spans="2:6" s="1" customFormat="1" x14ac:dyDescent="0.2">
      <c r="B742" s="3"/>
      <c r="C742" s="3"/>
      <c r="D742" s="3"/>
      <c r="E742" s="3"/>
      <c r="F742" s="12"/>
    </row>
    <row r="743" spans="2:6" s="1" customFormat="1" x14ac:dyDescent="0.2">
      <c r="B743" s="3"/>
      <c r="C743" s="3"/>
      <c r="D743" s="3"/>
      <c r="E743" s="3"/>
      <c r="F743" s="12"/>
    </row>
    <row r="744" spans="2:6" s="1" customFormat="1" x14ac:dyDescent="0.2">
      <c r="B744" s="3"/>
      <c r="C744" s="3"/>
      <c r="D744" s="3"/>
      <c r="E744" s="3"/>
      <c r="F744" s="12"/>
    </row>
    <row r="745" spans="2:6" s="1" customFormat="1" x14ac:dyDescent="0.2">
      <c r="B745" s="3"/>
      <c r="C745" s="3"/>
      <c r="D745" s="3"/>
      <c r="E745" s="3"/>
      <c r="F745" s="12"/>
    </row>
    <row r="746" spans="2:6" s="1" customFormat="1" x14ac:dyDescent="0.2">
      <c r="B746" s="3"/>
      <c r="C746" s="3"/>
      <c r="D746" s="3"/>
      <c r="E746" s="3"/>
      <c r="F746" s="12"/>
    </row>
    <row r="747" spans="2:6" s="1" customFormat="1" x14ac:dyDescent="0.2">
      <c r="B747" s="3"/>
      <c r="C747" s="3"/>
      <c r="D747" s="3"/>
      <c r="E747" s="3"/>
      <c r="F747" s="12"/>
    </row>
    <row r="748" spans="2:6" s="1" customFormat="1" x14ac:dyDescent="0.2">
      <c r="B748" s="3"/>
      <c r="C748" s="3"/>
      <c r="D748" s="3"/>
      <c r="E748" s="3"/>
      <c r="F748" s="12"/>
    </row>
    <row r="749" spans="2:6" s="1" customFormat="1" x14ac:dyDescent="0.2">
      <c r="B749" s="3"/>
      <c r="C749" s="3"/>
      <c r="D749" s="3"/>
      <c r="E749" s="3"/>
      <c r="F749" s="12"/>
    </row>
    <row r="750" spans="2:6" s="1" customFormat="1" x14ac:dyDescent="0.2">
      <c r="B750" s="3"/>
      <c r="C750" s="3"/>
      <c r="D750" s="3"/>
      <c r="E750" s="3"/>
      <c r="F750" s="12"/>
    </row>
    <row r="751" spans="2:6" s="1" customFormat="1" x14ac:dyDescent="0.2">
      <c r="B751" s="3"/>
      <c r="C751" s="3"/>
      <c r="D751" s="3"/>
      <c r="E751" s="3"/>
      <c r="F751" s="12"/>
    </row>
    <row r="752" spans="2:6" s="1" customFormat="1" x14ac:dyDescent="0.2">
      <c r="B752" s="3"/>
      <c r="C752" s="3"/>
      <c r="D752" s="3"/>
      <c r="E752" s="3"/>
      <c r="F752" s="12"/>
    </row>
    <row r="753" spans="2:6" s="1" customFormat="1" x14ac:dyDescent="0.2">
      <c r="B753" s="3"/>
      <c r="C753" s="3"/>
      <c r="D753" s="3"/>
      <c r="E753" s="3"/>
      <c r="F753" s="12"/>
    </row>
    <row r="754" spans="2:6" s="1" customFormat="1" x14ac:dyDescent="0.2">
      <c r="B754" s="3"/>
      <c r="C754" s="3"/>
      <c r="D754" s="3"/>
      <c r="E754" s="3"/>
      <c r="F754" s="12"/>
    </row>
    <row r="755" spans="2:6" s="1" customFormat="1" x14ac:dyDescent="0.2">
      <c r="B755" s="3"/>
      <c r="C755" s="3"/>
      <c r="D755" s="3"/>
      <c r="E755" s="3"/>
      <c r="F755" s="12"/>
    </row>
    <row r="756" spans="2:6" s="1" customFormat="1" x14ac:dyDescent="0.2">
      <c r="B756" s="3"/>
      <c r="C756" s="3"/>
      <c r="D756" s="3"/>
      <c r="E756" s="3"/>
      <c r="F756" s="12"/>
    </row>
    <row r="757" spans="2:6" s="1" customFormat="1" x14ac:dyDescent="0.2">
      <c r="B757" s="3"/>
      <c r="C757" s="3"/>
      <c r="D757" s="3"/>
      <c r="E757" s="3"/>
      <c r="F757" s="12"/>
    </row>
    <row r="758" spans="2:6" s="1" customFormat="1" x14ac:dyDescent="0.2">
      <c r="B758" s="3"/>
      <c r="C758" s="3"/>
      <c r="D758" s="3"/>
      <c r="E758" s="3"/>
      <c r="F758" s="12"/>
    </row>
    <row r="759" spans="2:6" s="1" customFormat="1" x14ac:dyDescent="0.2">
      <c r="B759" s="3"/>
      <c r="C759" s="3"/>
      <c r="D759" s="3"/>
      <c r="E759" s="3"/>
      <c r="F759" s="12"/>
    </row>
    <row r="760" spans="2:6" s="1" customFormat="1" x14ac:dyDescent="0.2">
      <c r="B760" s="3"/>
      <c r="C760" s="3"/>
      <c r="D760" s="3"/>
      <c r="E760" s="3"/>
      <c r="F760" s="12"/>
    </row>
    <row r="761" spans="2:6" s="1" customFormat="1" x14ac:dyDescent="0.2">
      <c r="B761" s="3"/>
      <c r="C761" s="3"/>
      <c r="D761" s="3"/>
      <c r="E761" s="3"/>
      <c r="F761" s="12"/>
    </row>
    <row r="762" spans="2:6" s="1" customFormat="1" x14ac:dyDescent="0.2">
      <c r="B762" s="3"/>
      <c r="C762" s="3"/>
      <c r="D762" s="3"/>
      <c r="E762" s="3"/>
      <c r="F762" s="12"/>
    </row>
    <row r="763" spans="2:6" s="1" customFormat="1" x14ac:dyDescent="0.2">
      <c r="B763" s="3"/>
      <c r="C763" s="3"/>
      <c r="D763" s="3"/>
      <c r="E763" s="3"/>
      <c r="F763" s="12"/>
    </row>
    <row r="764" spans="2:6" s="1" customFormat="1" x14ac:dyDescent="0.2">
      <c r="B764" s="3"/>
      <c r="C764" s="3"/>
      <c r="D764" s="3"/>
      <c r="E764" s="3"/>
      <c r="F764" s="12"/>
    </row>
    <row r="765" spans="2:6" s="1" customFormat="1" x14ac:dyDescent="0.2">
      <c r="B765" s="3"/>
      <c r="C765" s="3"/>
      <c r="D765" s="3"/>
      <c r="E765" s="3"/>
      <c r="F765" s="12"/>
    </row>
    <row r="766" spans="2:6" s="1" customFormat="1" x14ac:dyDescent="0.2">
      <c r="B766" s="3"/>
      <c r="C766" s="3"/>
      <c r="D766" s="3"/>
      <c r="E766" s="3"/>
      <c r="F766" s="12"/>
    </row>
    <row r="767" spans="2:6" s="1" customFormat="1" x14ac:dyDescent="0.2">
      <c r="B767" s="3"/>
      <c r="C767" s="3"/>
      <c r="D767" s="3"/>
      <c r="E767" s="3"/>
      <c r="F767" s="12"/>
    </row>
    <row r="768" spans="2:6" s="1" customFormat="1" x14ac:dyDescent="0.2">
      <c r="B768" s="3"/>
      <c r="C768" s="3"/>
      <c r="D768" s="3"/>
      <c r="E768" s="3"/>
      <c r="F768" s="12"/>
    </row>
    <row r="769" spans="2:6" s="1" customFormat="1" x14ac:dyDescent="0.2">
      <c r="B769" s="3"/>
      <c r="C769" s="3"/>
      <c r="D769" s="3"/>
      <c r="E769" s="3"/>
      <c r="F769" s="12"/>
    </row>
    <row r="770" spans="2:6" s="1" customFormat="1" x14ac:dyDescent="0.2">
      <c r="B770" s="3"/>
      <c r="C770" s="3"/>
      <c r="D770" s="3"/>
      <c r="E770" s="3"/>
      <c r="F770" s="12"/>
    </row>
    <row r="771" spans="2:6" s="1" customFormat="1" x14ac:dyDescent="0.2">
      <c r="B771" s="3"/>
      <c r="C771" s="3"/>
      <c r="D771" s="3"/>
      <c r="E771" s="3"/>
      <c r="F771" s="12"/>
    </row>
    <row r="772" spans="2:6" s="1" customFormat="1" x14ac:dyDescent="0.2">
      <c r="B772" s="3"/>
      <c r="C772" s="3"/>
      <c r="D772" s="3"/>
      <c r="E772" s="3"/>
      <c r="F772" s="12"/>
    </row>
    <row r="773" spans="2:6" s="1" customFormat="1" x14ac:dyDescent="0.2">
      <c r="B773" s="3"/>
      <c r="C773" s="3"/>
      <c r="D773" s="3"/>
      <c r="E773" s="3"/>
      <c r="F773" s="12"/>
    </row>
    <row r="774" spans="2:6" s="1" customFormat="1" x14ac:dyDescent="0.2">
      <c r="B774" s="3"/>
      <c r="C774" s="3"/>
      <c r="D774" s="3"/>
      <c r="E774" s="3"/>
      <c r="F774" s="12"/>
    </row>
    <row r="775" spans="2:6" s="1" customFormat="1" x14ac:dyDescent="0.2">
      <c r="B775" s="3"/>
      <c r="C775" s="3"/>
      <c r="D775" s="3"/>
      <c r="E775" s="3"/>
      <c r="F775" s="12"/>
    </row>
    <row r="776" spans="2:6" s="1" customFormat="1" x14ac:dyDescent="0.2">
      <c r="B776" s="3"/>
      <c r="C776" s="3"/>
      <c r="D776" s="3"/>
      <c r="E776" s="3"/>
      <c r="F776" s="12"/>
    </row>
    <row r="777" spans="2:6" s="1" customFormat="1" x14ac:dyDescent="0.2">
      <c r="B777" s="3"/>
      <c r="C777" s="3"/>
      <c r="D777" s="3"/>
      <c r="E777" s="3"/>
      <c r="F777" s="12"/>
    </row>
    <row r="778" spans="2:6" s="1" customFormat="1" x14ac:dyDescent="0.2">
      <c r="B778" s="3"/>
      <c r="C778" s="3"/>
      <c r="D778" s="3"/>
      <c r="E778" s="3"/>
      <c r="F778" s="12"/>
    </row>
    <row r="779" spans="2:6" s="1" customFormat="1" x14ac:dyDescent="0.2">
      <c r="B779" s="3"/>
      <c r="C779" s="3"/>
      <c r="D779" s="3"/>
      <c r="E779" s="3"/>
      <c r="F779" s="12"/>
    </row>
    <row r="780" spans="2:6" s="1" customFormat="1" x14ac:dyDescent="0.2">
      <c r="B780" s="3"/>
      <c r="C780" s="3"/>
      <c r="D780" s="3"/>
      <c r="E780" s="3"/>
      <c r="F780" s="12"/>
    </row>
    <row r="781" spans="2:6" s="1" customFormat="1" x14ac:dyDescent="0.2">
      <c r="B781" s="3"/>
      <c r="C781" s="3"/>
      <c r="D781" s="3"/>
      <c r="E781" s="3"/>
      <c r="F781" s="12"/>
    </row>
    <row r="782" spans="2:6" s="1" customFormat="1" x14ac:dyDescent="0.2">
      <c r="B782" s="3"/>
      <c r="C782" s="3"/>
      <c r="D782" s="3"/>
      <c r="E782" s="3"/>
      <c r="F782" s="12"/>
    </row>
    <row r="783" spans="2:6" s="1" customFormat="1" x14ac:dyDescent="0.2">
      <c r="B783" s="3"/>
      <c r="C783" s="3"/>
      <c r="D783" s="3"/>
      <c r="E783" s="3"/>
      <c r="F783" s="12"/>
    </row>
    <row r="784" spans="2:6" s="1" customFormat="1" x14ac:dyDescent="0.2">
      <c r="B784" s="3"/>
      <c r="C784" s="3"/>
      <c r="D784" s="3"/>
      <c r="E784" s="3"/>
      <c r="F784" s="12"/>
    </row>
    <row r="785" spans="2:6" s="1" customFormat="1" x14ac:dyDescent="0.2">
      <c r="B785" s="3"/>
      <c r="C785" s="3"/>
      <c r="D785" s="3"/>
      <c r="E785" s="3"/>
      <c r="F785" s="12"/>
    </row>
    <row r="786" spans="2:6" s="1" customFormat="1" x14ac:dyDescent="0.2">
      <c r="B786" s="3"/>
      <c r="C786" s="3"/>
      <c r="D786" s="3"/>
      <c r="E786" s="3"/>
      <c r="F786" s="12"/>
    </row>
    <row r="787" spans="2:6" s="1" customFormat="1" x14ac:dyDescent="0.2">
      <c r="B787" s="3"/>
      <c r="C787" s="3"/>
      <c r="D787" s="3"/>
      <c r="E787" s="3"/>
      <c r="F787" s="12"/>
    </row>
    <row r="788" spans="2:6" s="1" customFormat="1" x14ac:dyDescent="0.2">
      <c r="B788" s="3"/>
      <c r="C788" s="3"/>
      <c r="D788" s="3"/>
      <c r="E788" s="3"/>
      <c r="F788" s="12"/>
    </row>
    <row r="789" spans="2:6" s="1" customFormat="1" x14ac:dyDescent="0.2">
      <c r="B789" s="3"/>
      <c r="C789" s="3"/>
      <c r="D789" s="3"/>
      <c r="E789" s="3"/>
      <c r="F789" s="12"/>
    </row>
    <row r="790" spans="2:6" s="1" customFormat="1" x14ac:dyDescent="0.2">
      <c r="B790" s="3"/>
      <c r="C790" s="3"/>
      <c r="D790" s="3"/>
      <c r="E790" s="3"/>
      <c r="F790" s="12"/>
    </row>
    <row r="791" spans="2:6" s="1" customFormat="1" x14ac:dyDescent="0.2">
      <c r="B791" s="3"/>
      <c r="C791" s="3"/>
      <c r="D791" s="3"/>
      <c r="E791" s="3"/>
      <c r="F791" s="12"/>
    </row>
    <row r="792" spans="2:6" s="1" customFormat="1" x14ac:dyDescent="0.2">
      <c r="B792" s="3"/>
      <c r="C792" s="3"/>
      <c r="D792" s="3"/>
      <c r="E792" s="3"/>
      <c r="F792" s="12"/>
    </row>
    <row r="793" spans="2:6" s="1" customFormat="1" x14ac:dyDescent="0.2">
      <c r="B793" s="3"/>
      <c r="C793" s="3"/>
      <c r="D793" s="3"/>
      <c r="E793" s="3"/>
      <c r="F793" s="12"/>
    </row>
    <row r="794" spans="2:6" s="1" customFormat="1" x14ac:dyDescent="0.2">
      <c r="B794" s="3"/>
      <c r="C794" s="3"/>
      <c r="D794" s="3"/>
      <c r="E794" s="3"/>
      <c r="F794" s="12"/>
    </row>
    <row r="795" spans="2:6" s="1" customFormat="1" x14ac:dyDescent="0.2">
      <c r="B795" s="3"/>
      <c r="C795" s="3"/>
      <c r="D795" s="3"/>
      <c r="E795" s="3"/>
      <c r="F795" s="12"/>
    </row>
    <row r="796" spans="2:6" s="1" customFormat="1" x14ac:dyDescent="0.2">
      <c r="B796" s="3"/>
      <c r="C796" s="3"/>
      <c r="D796" s="3"/>
      <c r="E796" s="3"/>
      <c r="F796" s="12"/>
    </row>
    <row r="797" spans="2:6" s="1" customFormat="1" x14ac:dyDescent="0.2">
      <c r="B797" s="3"/>
      <c r="C797" s="3"/>
      <c r="D797" s="3"/>
      <c r="E797" s="3"/>
      <c r="F797" s="12"/>
    </row>
    <row r="798" spans="2:6" s="1" customFormat="1" x14ac:dyDescent="0.2">
      <c r="B798" s="3"/>
      <c r="C798" s="3"/>
      <c r="D798" s="3"/>
      <c r="E798" s="3"/>
      <c r="F798" s="12"/>
    </row>
    <row r="799" spans="2:6" s="1" customFormat="1" x14ac:dyDescent="0.2">
      <c r="B799" s="3"/>
      <c r="C799" s="3"/>
      <c r="D799" s="3"/>
      <c r="E799" s="3"/>
      <c r="F799" s="12"/>
    </row>
    <row r="800" spans="2:6" s="1" customFormat="1" x14ac:dyDescent="0.2">
      <c r="B800" s="3"/>
      <c r="C800" s="3"/>
      <c r="D800" s="3"/>
      <c r="E800" s="3"/>
      <c r="F800" s="12"/>
    </row>
    <row r="801" spans="2:6" s="1" customFormat="1" x14ac:dyDescent="0.2">
      <c r="B801" s="3"/>
      <c r="C801" s="3"/>
      <c r="D801" s="3"/>
      <c r="E801" s="3"/>
      <c r="F801" s="12"/>
    </row>
    <row r="802" spans="2:6" s="1" customFormat="1" x14ac:dyDescent="0.2">
      <c r="B802" s="3"/>
      <c r="C802" s="3"/>
      <c r="D802" s="3"/>
      <c r="E802" s="3"/>
      <c r="F802" s="12"/>
    </row>
    <row r="803" spans="2:6" s="1" customFormat="1" x14ac:dyDescent="0.2">
      <c r="B803" s="3"/>
      <c r="C803" s="3"/>
      <c r="D803" s="3"/>
      <c r="E803" s="3"/>
      <c r="F803" s="12"/>
    </row>
    <row r="804" spans="2:6" s="1" customFormat="1" x14ac:dyDescent="0.2">
      <c r="B804" s="3"/>
      <c r="C804" s="3"/>
      <c r="D804" s="3"/>
      <c r="E804" s="3"/>
      <c r="F804" s="12"/>
    </row>
    <row r="805" spans="2:6" s="1" customFormat="1" x14ac:dyDescent="0.2">
      <c r="B805" s="3"/>
      <c r="C805" s="3"/>
      <c r="D805" s="3"/>
      <c r="E805" s="3"/>
      <c r="F805" s="12"/>
    </row>
    <row r="806" spans="2:6" s="1" customFormat="1" x14ac:dyDescent="0.2">
      <c r="B806" s="3"/>
      <c r="C806" s="3"/>
      <c r="D806" s="3"/>
      <c r="E806" s="3"/>
      <c r="F806" s="12"/>
    </row>
    <row r="807" spans="2:6" s="1" customFormat="1" x14ac:dyDescent="0.2">
      <c r="B807" s="3"/>
      <c r="C807" s="3"/>
      <c r="D807" s="3"/>
      <c r="E807" s="3"/>
      <c r="F807" s="12"/>
    </row>
    <row r="808" spans="2:6" s="1" customFormat="1" x14ac:dyDescent="0.2">
      <c r="B808" s="3"/>
      <c r="C808" s="3"/>
      <c r="D808" s="3"/>
      <c r="E808" s="3"/>
      <c r="F808" s="12"/>
    </row>
    <row r="809" spans="2:6" s="1" customFormat="1" x14ac:dyDescent="0.2">
      <c r="B809" s="3"/>
      <c r="C809" s="3"/>
      <c r="D809" s="3"/>
      <c r="E809" s="3"/>
      <c r="F809" s="12"/>
    </row>
    <row r="810" spans="2:6" s="1" customFormat="1" x14ac:dyDescent="0.2">
      <c r="B810" s="3"/>
      <c r="C810" s="3"/>
      <c r="D810" s="3"/>
      <c r="E810" s="3"/>
      <c r="F810" s="12"/>
    </row>
    <row r="811" spans="2:6" s="1" customFormat="1" x14ac:dyDescent="0.2">
      <c r="B811" s="3"/>
      <c r="C811" s="3"/>
      <c r="D811" s="3"/>
      <c r="E811" s="3"/>
      <c r="F811" s="12"/>
    </row>
    <row r="812" spans="2:6" s="1" customFormat="1" x14ac:dyDescent="0.2">
      <c r="B812" s="3"/>
      <c r="C812" s="3"/>
      <c r="D812" s="3"/>
      <c r="E812" s="3"/>
      <c r="F812" s="12"/>
    </row>
    <row r="813" spans="2:6" s="1" customFormat="1" x14ac:dyDescent="0.2">
      <c r="B813" s="3"/>
      <c r="C813" s="3"/>
      <c r="D813" s="3"/>
      <c r="E813" s="3"/>
      <c r="F813" s="12"/>
    </row>
    <row r="814" spans="2:6" s="1" customFormat="1" x14ac:dyDescent="0.2">
      <c r="B814" s="3"/>
      <c r="C814" s="3"/>
      <c r="D814" s="3"/>
      <c r="E814" s="3"/>
      <c r="F814" s="12"/>
    </row>
    <row r="815" spans="2:6" s="1" customFormat="1" x14ac:dyDescent="0.2">
      <c r="B815" s="3"/>
      <c r="C815" s="3"/>
      <c r="D815" s="3"/>
      <c r="E815" s="3"/>
      <c r="F815" s="12"/>
    </row>
    <row r="816" spans="2:6" s="1" customFormat="1" x14ac:dyDescent="0.2">
      <c r="B816" s="3"/>
      <c r="C816" s="3"/>
      <c r="D816" s="3"/>
      <c r="E816" s="3"/>
      <c r="F816" s="12"/>
    </row>
    <row r="817" spans="2:6" s="1" customFormat="1" x14ac:dyDescent="0.2">
      <c r="B817" s="3"/>
      <c r="C817" s="3"/>
      <c r="D817" s="3"/>
      <c r="E817" s="3"/>
      <c r="F817" s="12"/>
    </row>
    <row r="818" spans="2:6" s="1" customFormat="1" x14ac:dyDescent="0.2">
      <c r="B818" s="3"/>
      <c r="C818" s="3"/>
      <c r="D818" s="3"/>
      <c r="E818" s="3"/>
      <c r="F818" s="12"/>
    </row>
    <row r="819" spans="2:6" s="1" customFormat="1" x14ac:dyDescent="0.2">
      <c r="B819" s="3"/>
      <c r="C819" s="3"/>
      <c r="D819" s="3"/>
      <c r="E819" s="3"/>
      <c r="F819" s="12"/>
    </row>
    <row r="820" spans="2:6" s="1" customFormat="1" x14ac:dyDescent="0.2">
      <c r="B820" s="3"/>
      <c r="C820" s="3"/>
      <c r="D820" s="3"/>
      <c r="E820" s="3"/>
      <c r="F820" s="12"/>
    </row>
    <row r="821" spans="2:6" s="1" customFormat="1" x14ac:dyDescent="0.2">
      <c r="B821" s="3"/>
      <c r="C821" s="3"/>
      <c r="D821" s="3"/>
      <c r="E821" s="3"/>
      <c r="F821" s="12"/>
    </row>
    <row r="822" spans="2:6" s="1" customFormat="1" x14ac:dyDescent="0.2">
      <c r="B822" s="3"/>
      <c r="C822" s="3"/>
      <c r="D822" s="3"/>
      <c r="E822" s="3"/>
      <c r="F822" s="12"/>
    </row>
    <row r="823" spans="2:6" s="1" customFormat="1" x14ac:dyDescent="0.2">
      <c r="B823" s="3"/>
      <c r="C823" s="3"/>
      <c r="D823" s="3"/>
      <c r="E823" s="3"/>
      <c r="F823" s="12"/>
    </row>
    <row r="824" spans="2:6" s="1" customFormat="1" x14ac:dyDescent="0.2">
      <c r="B824" s="3"/>
      <c r="C824" s="3"/>
      <c r="D824" s="3"/>
      <c r="E824" s="3"/>
      <c r="F824" s="12"/>
    </row>
    <row r="825" spans="2:6" s="1" customFormat="1" x14ac:dyDescent="0.2">
      <c r="B825" s="3"/>
      <c r="C825" s="3"/>
      <c r="D825" s="3"/>
      <c r="E825" s="3"/>
      <c r="F825" s="12"/>
    </row>
    <row r="826" spans="2:6" s="1" customFormat="1" x14ac:dyDescent="0.2">
      <c r="B826" s="3"/>
      <c r="C826" s="3"/>
      <c r="D826" s="3"/>
      <c r="E826" s="3"/>
      <c r="F826" s="12"/>
    </row>
    <row r="827" spans="2:6" s="1" customFormat="1" x14ac:dyDescent="0.2">
      <c r="B827" s="3"/>
      <c r="C827" s="3"/>
      <c r="D827" s="3"/>
      <c r="E827" s="3"/>
      <c r="F827" s="12"/>
    </row>
    <row r="828" spans="2:6" s="1" customFormat="1" x14ac:dyDescent="0.2">
      <c r="B828" s="3"/>
      <c r="C828" s="3"/>
      <c r="D828" s="3"/>
      <c r="E828" s="3"/>
      <c r="F828" s="12"/>
    </row>
    <row r="829" spans="2:6" s="1" customFormat="1" x14ac:dyDescent="0.2">
      <c r="B829" s="3"/>
      <c r="C829" s="3"/>
      <c r="D829" s="3"/>
      <c r="E829" s="3"/>
      <c r="F829" s="12"/>
    </row>
    <row r="830" spans="2:6" s="1" customFormat="1" x14ac:dyDescent="0.2">
      <c r="B830" s="3"/>
      <c r="C830" s="3"/>
      <c r="D830" s="3"/>
      <c r="E830" s="3"/>
      <c r="F830" s="12"/>
    </row>
    <row r="831" spans="2:6" s="1" customFormat="1" x14ac:dyDescent="0.2">
      <c r="B831" s="3"/>
      <c r="C831" s="3"/>
      <c r="D831" s="3"/>
      <c r="E831" s="3"/>
      <c r="F831" s="12"/>
    </row>
    <row r="832" spans="2:6" s="1" customFormat="1" x14ac:dyDescent="0.2">
      <c r="B832" s="3"/>
      <c r="C832" s="3"/>
      <c r="D832" s="3"/>
      <c r="E832" s="3"/>
      <c r="F832" s="12"/>
    </row>
    <row r="833" spans="2:6" s="1" customFormat="1" x14ac:dyDescent="0.2">
      <c r="B833" s="3"/>
      <c r="C833" s="3"/>
      <c r="D833" s="3"/>
      <c r="E833" s="3"/>
      <c r="F833" s="12"/>
    </row>
    <row r="834" spans="2:6" s="1" customFormat="1" x14ac:dyDescent="0.2">
      <c r="B834" s="3"/>
      <c r="C834" s="3"/>
      <c r="D834" s="3"/>
      <c r="E834" s="3"/>
      <c r="F834" s="12"/>
    </row>
    <row r="835" spans="2:6" s="1" customFormat="1" x14ac:dyDescent="0.2">
      <c r="B835" s="3"/>
      <c r="C835" s="3"/>
      <c r="D835" s="3"/>
      <c r="E835" s="3"/>
      <c r="F835" s="12"/>
    </row>
    <row r="836" spans="2:6" s="1" customFormat="1" x14ac:dyDescent="0.2">
      <c r="B836" s="3"/>
      <c r="C836" s="3"/>
      <c r="D836" s="3"/>
      <c r="E836" s="3"/>
      <c r="F836" s="12"/>
    </row>
    <row r="837" spans="2:6" s="1" customFormat="1" x14ac:dyDescent="0.2">
      <c r="B837" s="3"/>
      <c r="C837" s="3"/>
      <c r="D837" s="3"/>
      <c r="E837" s="3"/>
      <c r="F837" s="12"/>
    </row>
    <row r="838" spans="2:6" s="1" customFormat="1" x14ac:dyDescent="0.2">
      <c r="B838" s="3"/>
      <c r="C838" s="3"/>
      <c r="D838" s="3"/>
      <c r="E838" s="3"/>
      <c r="F838" s="12"/>
    </row>
    <row r="839" spans="2:6" s="1" customFormat="1" x14ac:dyDescent="0.2">
      <c r="B839" s="3"/>
      <c r="C839" s="3"/>
      <c r="D839" s="3"/>
      <c r="E839" s="3"/>
      <c r="F839" s="12"/>
    </row>
    <row r="840" spans="2:6" s="1" customFormat="1" x14ac:dyDescent="0.2">
      <c r="B840" s="3"/>
      <c r="C840" s="3"/>
      <c r="D840" s="3"/>
      <c r="E840" s="3"/>
      <c r="F840" s="12"/>
    </row>
    <row r="841" spans="2:6" s="1" customFormat="1" x14ac:dyDescent="0.2">
      <c r="B841" s="3"/>
      <c r="C841" s="3"/>
      <c r="D841" s="3"/>
      <c r="E841" s="3"/>
      <c r="F841" s="12"/>
    </row>
    <row r="842" spans="2:6" s="1" customFormat="1" x14ac:dyDescent="0.2">
      <c r="B842" s="3"/>
      <c r="C842" s="3"/>
      <c r="D842" s="3"/>
      <c r="E842" s="3"/>
      <c r="F842" s="12"/>
    </row>
    <row r="843" spans="2:6" s="1" customFormat="1" x14ac:dyDescent="0.2">
      <c r="B843" s="3"/>
      <c r="C843" s="3"/>
      <c r="D843" s="3"/>
      <c r="E843" s="3"/>
      <c r="F843" s="12"/>
    </row>
    <row r="844" spans="2:6" s="1" customFormat="1" x14ac:dyDescent="0.2">
      <c r="B844" s="3"/>
      <c r="C844" s="3"/>
      <c r="D844" s="3"/>
      <c r="E844" s="3"/>
      <c r="F844" s="12"/>
    </row>
    <row r="845" spans="2:6" s="1" customFormat="1" x14ac:dyDescent="0.2">
      <c r="B845" s="3"/>
      <c r="C845" s="3"/>
      <c r="D845" s="3"/>
      <c r="E845" s="3"/>
      <c r="F845" s="12"/>
    </row>
    <row r="846" spans="2:6" s="1" customFormat="1" x14ac:dyDescent="0.2">
      <c r="B846" s="3"/>
      <c r="C846" s="3"/>
      <c r="D846" s="3"/>
      <c r="E846" s="3"/>
      <c r="F846" s="12"/>
    </row>
    <row r="847" spans="2:6" s="1" customFormat="1" x14ac:dyDescent="0.2">
      <c r="B847" s="3"/>
      <c r="C847" s="3"/>
      <c r="D847" s="3"/>
      <c r="E847" s="3"/>
      <c r="F847" s="12"/>
    </row>
    <row r="848" spans="2:6" s="1" customFormat="1" x14ac:dyDescent="0.2">
      <c r="B848" s="3"/>
      <c r="C848" s="3"/>
      <c r="D848" s="3"/>
      <c r="E848" s="3"/>
      <c r="F848" s="12"/>
    </row>
    <row r="849" spans="2:6" s="1" customFormat="1" x14ac:dyDescent="0.2">
      <c r="B849" s="3"/>
      <c r="C849" s="3"/>
      <c r="D849" s="3"/>
      <c r="E849" s="3"/>
      <c r="F849" s="12"/>
    </row>
    <row r="850" spans="2:6" s="1" customFormat="1" x14ac:dyDescent="0.2">
      <c r="B850" s="3"/>
      <c r="C850" s="3"/>
      <c r="D850" s="3"/>
      <c r="E850" s="3"/>
      <c r="F850" s="12"/>
    </row>
    <row r="851" spans="2:6" s="1" customFormat="1" x14ac:dyDescent="0.2">
      <c r="B851" s="3"/>
      <c r="C851" s="3"/>
      <c r="D851" s="3"/>
      <c r="E851" s="3"/>
      <c r="F851" s="12"/>
    </row>
    <row r="852" spans="2:6" s="1" customFormat="1" x14ac:dyDescent="0.2">
      <c r="B852" s="3"/>
      <c r="C852" s="3"/>
      <c r="D852" s="3"/>
      <c r="E852" s="3"/>
      <c r="F852" s="12"/>
    </row>
    <row r="853" spans="2:6" s="1" customFormat="1" x14ac:dyDescent="0.2">
      <c r="B853" s="3"/>
      <c r="C853" s="3"/>
      <c r="D853" s="3"/>
      <c r="E853" s="3"/>
      <c r="F853" s="12"/>
    </row>
    <row r="854" spans="2:6" s="1" customFormat="1" x14ac:dyDescent="0.2">
      <c r="B854" s="3"/>
      <c r="C854" s="3"/>
      <c r="D854" s="3"/>
      <c r="E854" s="3"/>
      <c r="F854" s="12"/>
    </row>
    <row r="855" spans="2:6" s="1" customFormat="1" x14ac:dyDescent="0.2">
      <c r="B855" s="3"/>
      <c r="C855" s="3"/>
      <c r="D855" s="3"/>
      <c r="E855" s="3"/>
      <c r="F855" s="12"/>
    </row>
    <row r="856" spans="2:6" s="1" customFormat="1" x14ac:dyDescent="0.2">
      <c r="B856" s="3"/>
      <c r="C856" s="3"/>
      <c r="D856" s="3"/>
      <c r="E856" s="3"/>
      <c r="F856" s="12"/>
    </row>
    <row r="857" spans="2:6" s="1" customFormat="1" x14ac:dyDescent="0.2">
      <c r="B857" s="3"/>
      <c r="C857" s="3"/>
      <c r="D857" s="3"/>
      <c r="E857" s="3"/>
      <c r="F857" s="12"/>
    </row>
    <row r="858" spans="2:6" s="1" customFormat="1" x14ac:dyDescent="0.2">
      <c r="B858" s="3"/>
      <c r="C858" s="3"/>
      <c r="D858" s="3"/>
      <c r="E858" s="3"/>
      <c r="F858" s="12"/>
    </row>
    <row r="859" spans="2:6" s="1" customFormat="1" x14ac:dyDescent="0.2">
      <c r="B859" s="3"/>
      <c r="C859" s="3"/>
      <c r="D859" s="3"/>
      <c r="E859" s="3"/>
      <c r="F859" s="12"/>
    </row>
    <row r="860" spans="2:6" s="1" customFormat="1" x14ac:dyDescent="0.2">
      <c r="B860" s="3"/>
      <c r="C860" s="3"/>
      <c r="D860" s="3"/>
      <c r="E860" s="3"/>
      <c r="F860" s="12"/>
    </row>
    <row r="861" spans="2:6" s="1" customFormat="1" x14ac:dyDescent="0.2">
      <c r="B861" s="3"/>
      <c r="C861" s="3"/>
      <c r="D861" s="3"/>
      <c r="E861" s="3"/>
      <c r="F861" s="12"/>
    </row>
    <row r="862" spans="2:6" s="1" customFormat="1" x14ac:dyDescent="0.2">
      <c r="B862" s="3"/>
      <c r="C862" s="3"/>
      <c r="D862" s="3"/>
      <c r="E862" s="3"/>
      <c r="F862" s="12"/>
    </row>
    <row r="863" spans="2:6" s="1" customFormat="1" x14ac:dyDescent="0.2">
      <c r="B863" s="3"/>
      <c r="C863" s="3"/>
      <c r="D863" s="3"/>
      <c r="E863" s="3"/>
      <c r="F863" s="12"/>
    </row>
    <row r="864" spans="2:6" s="1" customFormat="1" x14ac:dyDescent="0.2">
      <c r="B864" s="3"/>
      <c r="C864" s="3"/>
      <c r="D864" s="3"/>
      <c r="E864" s="3"/>
      <c r="F864" s="12"/>
    </row>
    <row r="865" spans="2:6" s="1" customFormat="1" x14ac:dyDescent="0.2">
      <c r="B865" s="3"/>
      <c r="C865" s="3"/>
      <c r="D865" s="3"/>
      <c r="E865" s="3"/>
      <c r="F865" s="12"/>
    </row>
    <row r="866" spans="2:6" s="1" customFormat="1" x14ac:dyDescent="0.2">
      <c r="B866" s="3"/>
      <c r="C866" s="3"/>
      <c r="D866" s="3"/>
      <c r="E866" s="3"/>
      <c r="F866" s="12"/>
    </row>
    <row r="867" spans="2:6" s="1" customFormat="1" x14ac:dyDescent="0.2">
      <c r="B867" s="3"/>
      <c r="C867" s="3"/>
      <c r="D867" s="3"/>
      <c r="E867" s="3"/>
      <c r="F867" s="12"/>
    </row>
    <row r="868" spans="2:6" s="1" customFormat="1" x14ac:dyDescent="0.2">
      <c r="B868" s="3"/>
      <c r="C868" s="3"/>
      <c r="D868" s="3"/>
      <c r="E868" s="3"/>
      <c r="F868" s="12"/>
    </row>
    <row r="869" spans="2:6" s="1" customFormat="1" x14ac:dyDescent="0.2">
      <c r="B869" s="3"/>
      <c r="C869" s="3"/>
      <c r="D869" s="3"/>
      <c r="E869" s="3"/>
      <c r="F869" s="12"/>
    </row>
    <row r="870" spans="2:6" s="1" customFormat="1" x14ac:dyDescent="0.2">
      <c r="B870" s="3"/>
      <c r="C870" s="3"/>
      <c r="D870" s="3"/>
      <c r="E870" s="3"/>
      <c r="F870" s="12"/>
    </row>
    <row r="871" spans="2:6" s="1" customFormat="1" x14ac:dyDescent="0.2">
      <c r="B871" s="3"/>
      <c r="C871" s="3"/>
      <c r="D871" s="3"/>
      <c r="E871" s="3"/>
      <c r="F871" s="12"/>
    </row>
    <row r="872" spans="2:6" s="1" customFormat="1" x14ac:dyDescent="0.2">
      <c r="B872" s="3"/>
      <c r="C872" s="3"/>
      <c r="D872" s="3"/>
      <c r="E872" s="3"/>
      <c r="F872" s="12"/>
    </row>
    <row r="873" spans="2:6" s="1" customFormat="1" x14ac:dyDescent="0.2">
      <c r="B873" s="3"/>
      <c r="C873" s="3"/>
      <c r="D873" s="3"/>
      <c r="E873" s="3"/>
      <c r="F873" s="12"/>
    </row>
    <row r="874" spans="2:6" s="1" customFormat="1" x14ac:dyDescent="0.2">
      <c r="B874" s="3"/>
      <c r="C874" s="3"/>
      <c r="D874" s="3"/>
      <c r="E874" s="3"/>
      <c r="F874" s="12"/>
    </row>
    <row r="875" spans="2:6" s="1" customFormat="1" x14ac:dyDescent="0.2">
      <c r="B875" s="3"/>
      <c r="C875" s="3"/>
      <c r="D875" s="3"/>
      <c r="E875" s="3"/>
      <c r="F875" s="12"/>
    </row>
    <row r="876" spans="2:6" s="1" customFormat="1" x14ac:dyDescent="0.2">
      <c r="B876" s="3"/>
      <c r="C876" s="3"/>
      <c r="D876" s="3"/>
      <c r="E876" s="3"/>
      <c r="F876" s="12"/>
    </row>
    <row r="877" spans="2:6" s="1" customFormat="1" x14ac:dyDescent="0.2">
      <c r="B877" s="3"/>
      <c r="C877" s="3"/>
      <c r="D877" s="3"/>
      <c r="E877" s="3"/>
      <c r="F877" s="12"/>
    </row>
    <row r="878" spans="2:6" s="1" customFormat="1" x14ac:dyDescent="0.2">
      <c r="B878" s="3"/>
      <c r="C878" s="3"/>
      <c r="D878" s="3"/>
      <c r="E878" s="3"/>
      <c r="F878" s="12"/>
    </row>
    <row r="879" spans="2:6" s="1" customFormat="1" x14ac:dyDescent="0.2">
      <c r="B879" s="3"/>
      <c r="C879" s="3"/>
      <c r="D879" s="3"/>
      <c r="E879" s="3"/>
      <c r="F879" s="12"/>
    </row>
    <row r="880" spans="2:6" s="1" customFormat="1" x14ac:dyDescent="0.2">
      <c r="B880" s="3"/>
      <c r="C880" s="3"/>
      <c r="D880" s="3"/>
      <c r="E880" s="3"/>
      <c r="F880" s="12"/>
    </row>
    <row r="881" spans="2:6" s="1" customFormat="1" x14ac:dyDescent="0.2">
      <c r="B881" s="3"/>
      <c r="C881" s="3"/>
      <c r="D881" s="3"/>
      <c r="E881" s="3"/>
      <c r="F881" s="12"/>
    </row>
    <row r="882" spans="2:6" s="1" customFormat="1" x14ac:dyDescent="0.2">
      <c r="B882" s="3"/>
      <c r="C882" s="3"/>
      <c r="D882" s="3"/>
      <c r="E882" s="3"/>
      <c r="F882" s="12"/>
    </row>
    <row r="883" spans="2:6" s="1" customFormat="1" x14ac:dyDescent="0.2">
      <c r="B883" s="3"/>
      <c r="C883" s="3"/>
      <c r="D883" s="3"/>
      <c r="E883" s="3"/>
      <c r="F883" s="12"/>
    </row>
    <row r="884" spans="2:6" s="1" customFormat="1" x14ac:dyDescent="0.2">
      <c r="B884" s="3"/>
      <c r="C884" s="3"/>
      <c r="D884" s="3"/>
      <c r="E884" s="3"/>
      <c r="F884" s="12"/>
    </row>
    <row r="885" spans="2:6" s="1" customFormat="1" x14ac:dyDescent="0.2">
      <c r="B885" s="3"/>
      <c r="C885" s="3"/>
      <c r="D885" s="3"/>
      <c r="E885" s="3"/>
      <c r="F885" s="12"/>
    </row>
    <row r="886" spans="2:6" s="1" customFormat="1" x14ac:dyDescent="0.2">
      <c r="B886" s="3"/>
      <c r="C886" s="3"/>
      <c r="D886" s="3"/>
      <c r="E886" s="3"/>
      <c r="F886" s="12"/>
    </row>
    <row r="887" spans="2:6" s="1" customFormat="1" x14ac:dyDescent="0.2">
      <c r="B887" s="3"/>
      <c r="C887" s="3"/>
      <c r="D887" s="3"/>
      <c r="E887" s="3"/>
      <c r="F887" s="12"/>
    </row>
    <row r="888" spans="2:6" s="1" customFormat="1" x14ac:dyDescent="0.2">
      <c r="B888" s="3"/>
      <c r="C888" s="3"/>
      <c r="D888" s="3"/>
      <c r="E888" s="3"/>
      <c r="F888" s="12"/>
    </row>
    <row r="889" spans="2:6" s="1" customFormat="1" x14ac:dyDescent="0.2">
      <c r="B889" s="3"/>
      <c r="C889" s="3"/>
      <c r="D889" s="3"/>
      <c r="E889" s="3"/>
      <c r="F889" s="12"/>
    </row>
    <row r="890" spans="2:6" s="1" customFormat="1" x14ac:dyDescent="0.2">
      <c r="B890" s="3"/>
      <c r="C890" s="3"/>
      <c r="D890" s="3"/>
      <c r="E890" s="3"/>
      <c r="F890" s="12"/>
    </row>
    <row r="891" spans="2:6" s="1" customFormat="1" x14ac:dyDescent="0.2">
      <c r="B891" s="3"/>
      <c r="C891" s="3"/>
      <c r="D891" s="3"/>
      <c r="E891" s="3"/>
      <c r="F891" s="12"/>
    </row>
    <row r="892" spans="2:6" s="1" customFormat="1" x14ac:dyDescent="0.2">
      <c r="B892" s="3"/>
      <c r="C892" s="3"/>
      <c r="D892" s="3"/>
      <c r="E892" s="3"/>
      <c r="F892" s="12"/>
    </row>
    <row r="893" spans="2:6" s="1" customFormat="1" x14ac:dyDescent="0.2">
      <c r="B893" s="3"/>
      <c r="C893" s="3"/>
      <c r="D893" s="3"/>
      <c r="E893" s="3"/>
      <c r="F893" s="12"/>
    </row>
    <row r="894" spans="2:6" s="1" customFormat="1" x14ac:dyDescent="0.2">
      <c r="B894" s="3"/>
      <c r="C894" s="3"/>
      <c r="D894" s="3"/>
      <c r="E894" s="3"/>
      <c r="F894" s="12"/>
    </row>
    <row r="895" spans="2:6" s="1" customFormat="1" x14ac:dyDescent="0.2">
      <c r="B895" s="3"/>
      <c r="C895" s="3"/>
      <c r="D895" s="3"/>
      <c r="E895" s="3"/>
      <c r="F895" s="12"/>
    </row>
    <row r="896" spans="2:6" s="1" customFormat="1" x14ac:dyDescent="0.2">
      <c r="B896" s="3"/>
      <c r="C896" s="3"/>
      <c r="D896" s="3"/>
      <c r="E896" s="3"/>
      <c r="F896" s="12"/>
    </row>
    <row r="897" spans="2:6" s="1" customFormat="1" x14ac:dyDescent="0.2">
      <c r="B897" s="3"/>
      <c r="C897" s="3"/>
      <c r="D897" s="3"/>
      <c r="E897" s="3"/>
      <c r="F897" s="12"/>
    </row>
    <row r="898" spans="2:6" s="1" customFormat="1" x14ac:dyDescent="0.2">
      <c r="B898" s="3"/>
      <c r="C898" s="3"/>
      <c r="D898" s="3"/>
      <c r="E898" s="3"/>
      <c r="F898" s="12"/>
    </row>
    <row r="899" spans="2:6" s="1" customFormat="1" x14ac:dyDescent="0.2">
      <c r="B899" s="3"/>
      <c r="C899" s="3"/>
      <c r="D899" s="3"/>
      <c r="E899" s="3"/>
      <c r="F899" s="12"/>
    </row>
    <row r="900" spans="2:6" s="1" customFormat="1" x14ac:dyDescent="0.2">
      <c r="B900" s="3"/>
      <c r="C900" s="3"/>
      <c r="D900" s="3"/>
      <c r="E900" s="3"/>
      <c r="F900" s="12"/>
    </row>
    <row r="901" spans="2:6" s="1" customFormat="1" x14ac:dyDescent="0.2">
      <c r="B901" s="3"/>
      <c r="C901" s="3"/>
      <c r="D901" s="3"/>
      <c r="E901" s="3"/>
      <c r="F901" s="12"/>
    </row>
    <row r="902" spans="2:6" s="1" customFormat="1" x14ac:dyDescent="0.2">
      <c r="B902" s="3"/>
      <c r="C902" s="3"/>
      <c r="D902" s="3"/>
      <c r="E902" s="3"/>
      <c r="F902" s="12"/>
    </row>
    <row r="903" spans="2:6" s="1" customFormat="1" x14ac:dyDescent="0.2">
      <c r="B903" s="3"/>
      <c r="C903" s="3"/>
      <c r="D903" s="3"/>
      <c r="E903" s="3"/>
      <c r="F903" s="12"/>
    </row>
    <row r="904" spans="2:6" s="1" customFormat="1" x14ac:dyDescent="0.2">
      <c r="B904" s="3"/>
      <c r="C904" s="3"/>
      <c r="D904" s="3"/>
      <c r="E904" s="3"/>
      <c r="F904" s="12"/>
    </row>
    <row r="905" spans="2:6" s="1" customFormat="1" x14ac:dyDescent="0.2">
      <c r="B905" s="3"/>
      <c r="C905" s="3"/>
      <c r="D905" s="3"/>
      <c r="E905" s="3"/>
      <c r="F905" s="12"/>
    </row>
    <row r="906" spans="2:6" s="1" customFormat="1" x14ac:dyDescent="0.2">
      <c r="B906" s="3"/>
      <c r="C906" s="3"/>
      <c r="D906" s="3"/>
      <c r="E906" s="3"/>
      <c r="F906" s="12"/>
    </row>
    <row r="907" spans="2:6" s="1" customFormat="1" x14ac:dyDescent="0.2">
      <c r="B907" s="3"/>
      <c r="C907" s="3"/>
      <c r="D907" s="3"/>
      <c r="E907" s="3"/>
      <c r="F907" s="12"/>
    </row>
    <row r="908" spans="2:6" s="1" customFormat="1" x14ac:dyDescent="0.2">
      <c r="B908" s="3"/>
      <c r="C908" s="3"/>
      <c r="D908" s="3"/>
      <c r="E908" s="3"/>
      <c r="F908" s="12"/>
    </row>
    <row r="909" spans="2:6" s="1" customFormat="1" x14ac:dyDescent="0.2">
      <c r="B909" s="3"/>
      <c r="C909" s="3"/>
      <c r="D909" s="3"/>
      <c r="E909" s="3"/>
      <c r="F909" s="12"/>
    </row>
    <row r="910" spans="2:6" s="1" customFormat="1" x14ac:dyDescent="0.2">
      <c r="B910" s="3"/>
      <c r="C910" s="3"/>
      <c r="D910" s="3"/>
      <c r="E910" s="3"/>
      <c r="F910" s="12"/>
    </row>
    <row r="911" spans="2:6" s="1" customFormat="1" x14ac:dyDescent="0.2">
      <c r="B911" s="3"/>
      <c r="C911" s="3"/>
      <c r="D911" s="3"/>
      <c r="E911" s="3"/>
      <c r="F911" s="12"/>
    </row>
    <row r="912" spans="2:6" s="1" customFormat="1" x14ac:dyDescent="0.2">
      <c r="B912" s="3"/>
      <c r="C912" s="3"/>
      <c r="D912" s="3"/>
      <c r="E912" s="3"/>
      <c r="F912" s="12"/>
    </row>
    <row r="913" spans="2:6" s="1" customFormat="1" x14ac:dyDescent="0.2">
      <c r="B913" s="3"/>
      <c r="C913" s="3"/>
      <c r="D913" s="3"/>
      <c r="E913" s="3"/>
      <c r="F913" s="12"/>
    </row>
    <row r="914" spans="2:6" s="1" customFormat="1" x14ac:dyDescent="0.2">
      <c r="B914" s="3"/>
      <c r="C914" s="3"/>
      <c r="D914" s="3"/>
      <c r="E914" s="3"/>
      <c r="F914" s="12"/>
    </row>
    <row r="915" spans="2:6" s="1" customFormat="1" x14ac:dyDescent="0.2">
      <c r="B915" s="3"/>
      <c r="C915" s="3"/>
      <c r="D915" s="3"/>
      <c r="E915" s="3"/>
      <c r="F915" s="12"/>
    </row>
    <row r="916" spans="2:6" s="1" customFormat="1" x14ac:dyDescent="0.2">
      <c r="B916" s="3"/>
      <c r="C916" s="3"/>
      <c r="D916" s="3"/>
      <c r="E916" s="3"/>
      <c r="F916" s="12"/>
    </row>
    <row r="917" spans="2:6" s="1" customFormat="1" x14ac:dyDescent="0.2">
      <c r="B917" s="3"/>
      <c r="C917" s="3"/>
      <c r="D917" s="3"/>
      <c r="E917" s="3"/>
      <c r="F917" s="12"/>
    </row>
    <row r="918" spans="2:6" s="1" customFormat="1" x14ac:dyDescent="0.2">
      <c r="B918" s="3"/>
      <c r="C918" s="3"/>
      <c r="D918" s="3"/>
      <c r="E918" s="3"/>
      <c r="F918" s="12"/>
    </row>
    <row r="919" spans="2:6" s="1" customFormat="1" x14ac:dyDescent="0.2">
      <c r="B919" s="3"/>
      <c r="C919" s="3"/>
      <c r="D919" s="3"/>
      <c r="E919" s="3"/>
      <c r="F919" s="12"/>
    </row>
    <row r="920" spans="2:6" s="1" customFormat="1" x14ac:dyDescent="0.2">
      <c r="B920" s="3"/>
      <c r="C920" s="3"/>
      <c r="D920" s="3"/>
      <c r="E920" s="3"/>
      <c r="F920" s="12"/>
    </row>
    <row r="921" spans="2:6" s="1" customFormat="1" x14ac:dyDescent="0.2">
      <c r="B921" s="3"/>
      <c r="C921" s="3"/>
      <c r="D921" s="3"/>
      <c r="E921" s="3"/>
      <c r="F921" s="12"/>
    </row>
    <row r="922" spans="2:6" s="1" customFormat="1" x14ac:dyDescent="0.2">
      <c r="B922" s="3"/>
      <c r="C922" s="3"/>
      <c r="D922" s="3"/>
      <c r="E922" s="3"/>
      <c r="F922" s="12"/>
    </row>
    <row r="923" spans="2:6" s="1" customFormat="1" x14ac:dyDescent="0.2">
      <c r="B923" s="3"/>
      <c r="C923" s="3"/>
      <c r="D923" s="3"/>
      <c r="E923" s="3"/>
      <c r="F923" s="12"/>
    </row>
    <row r="924" spans="2:6" s="1" customFormat="1" x14ac:dyDescent="0.2">
      <c r="B924" s="3"/>
      <c r="C924" s="3"/>
      <c r="D924" s="3"/>
      <c r="E924" s="3"/>
      <c r="F924" s="12"/>
    </row>
    <row r="925" spans="2:6" s="1" customFormat="1" x14ac:dyDescent="0.2">
      <c r="B925" s="3"/>
      <c r="C925" s="3"/>
      <c r="D925" s="3"/>
      <c r="E925" s="3"/>
      <c r="F925" s="12"/>
    </row>
    <row r="926" spans="2:6" s="1" customFormat="1" x14ac:dyDescent="0.2">
      <c r="B926" s="3"/>
      <c r="C926" s="3"/>
      <c r="D926" s="3"/>
      <c r="E926" s="3"/>
      <c r="F926" s="12"/>
    </row>
    <row r="927" spans="2:6" s="1" customFormat="1" x14ac:dyDescent="0.2">
      <c r="B927" s="3"/>
      <c r="C927" s="3"/>
      <c r="D927" s="3"/>
      <c r="E927" s="3"/>
      <c r="F927" s="12"/>
    </row>
    <row r="928" spans="2:6" s="1" customFormat="1" x14ac:dyDescent="0.2">
      <c r="B928" s="3"/>
      <c r="C928" s="3"/>
      <c r="D928" s="3"/>
      <c r="E928" s="3"/>
      <c r="F928" s="12"/>
    </row>
    <row r="929" spans="2:6" s="1" customFormat="1" x14ac:dyDescent="0.2">
      <c r="B929" s="3"/>
      <c r="C929" s="3"/>
      <c r="D929" s="3"/>
      <c r="E929" s="3"/>
      <c r="F929" s="12"/>
    </row>
    <row r="930" spans="2:6" s="1" customFormat="1" x14ac:dyDescent="0.2">
      <c r="B930" s="3"/>
      <c r="C930" s="3"/>
      <c r="D930" s="3"/>
      <c r="E930" s="3"/>
      <c r="F930" s="12"/>
    </row>
    <row r="931" spans="2:6" s="1" customFormat="1" x14ac:dyDescent="0.2">
      <c r="B931" s="3"/>
      <c r="C931" s="3"/>
      <c r="D931" s="3"/>
      <c r="E931" s="3"/>
      <c r="F931" s="12"/>
    </row>
    <row r="932" spans="2:6" s="1" customFormat="1" x14ac:dyDescent="0.2">
      <c r="B932" s="3"/>
      <c r="C932" s="3"/>
      <c r="D932" s="3"/>
      <c r="E932" s="3"/>
      <c r="F932" s="12"/>
    </row>
    <row r="933" spans="2:6" s="1" customFormat="1" x14ac:dyDescent="0.2">
      <c r="B933" s="3"/>
      <c r="C933" s="3"/>
      <c r="D933" s="3"/>
      <c r="E933" s="3"/>
      <c r="F933" s="12"/>
    </row>
    <row r="934" spans="2:6" s="1" customFormat="1" x14ac:dyDescent="0.2">
      <c r="B934" s="3"/>
      <c r="C934" s="3"/>
      <c r="D934" s="3"/>
      <c r="E934" s="3"/>
      <c r="F934" s="12"/>
    </row>
    <row r="935" spans="2:6" s="1" customFormat="1" x14ac:dyDescent="0.2">
      <c r="B935" s="3"/>
      <c r="C935" s="3"/>
      <c r="D935" s="3"/>
      <c r="E935" s="3"/>
      <c r="F935" s="12"/>
    </row>
    <row r="936" spans="2:6" s="1" customFormat="1" x14ac:dyDescent="0.2">
      <c r="B936" s="3"/>
      <c r="C936" s="3"/>
      <c r="D936" s="3"/>
      <c r="E936" s="3"/>
      <c r="F936" s="12"/>
    </row>
    <row r="937" spans="2:6" s="1" customFormat="1" x14ac:dyDescent="0.2">
      <c r="B937" s="3"/>
      <c r="C937" s="3"/>
      <c r="D937" s="3"/>
      <c r="E937" s="3"/>
      <c r="F937" s="12"/>
    </row>
    <row r="938" spans="2:6" s="1" customFormat="1" x14ac:dyDescent="0.2">
      <c r="B938" s="3"/>
      <c r="C938" s="3"/>
      <c r="D938" s="3"/>
      <c r="E938" s="3"/>
      <c r="F938" s="12"/>
    </row>
    <row r="939" spans="2:6" s="1" customFormat="1" x14ac:dyDescent="0.2">
      <c r="B939" s="3"/>
      <c r="C939" s="3"/>
      <c r="D939" s="3"/>
      <c r="E939" s="3"/>
      <c r="F939" s="12"/>
    </row>
    <row r="940" spans="2:6" s="1" customFormat="1" x14ac:dyDescent="0.2">
      <c r="B940" s="3"/>
      <c r="C940" s="3"/>
      <c r="D940" s="3"/>
      <c r="E940" s="3"/>
      <c r="F940" s="12"/>
    </row>
    <row r="941" spans="2:6" s="1" customFormat="1" x14ac:dyDescent="0.2">
      <c r="B941" s="3"/>
      <c r="C941" s="3"/>
      <c r="D941" s="3"/>
      <c r="E941" s="3"/>
      <c r="F941" s="12"/>
    </row>
    <row r="942" spans="2:6" s="1" customFormat="1" x14ac:dyDescent="0.2">
      <c r="B942" s="3"/>
      <c r="C942" s="3"/>
      <c r="D942" s="3"/>
      <c r="E942" s="3"/>
      <c r="F942" s="12"/>
    </row>
    <row r="943" spans="2:6" s="1" customFormat="1" x14ac:dyDescent="0.2">
      <c r="B943" s="3"/>
      <c r="C943" s="3"/>
      <c r="D943" s="3"/>
      <c r="E943" s="3"/>
      <c r="F943" s="12"/>
    </row>
    <row r="944" spans="2:6" s="1" customFormat="1" x14ac:dyDescent="0.2">
      <c r="B944" s="3"/>
      <c r="C944" s="3"/>
      <c r="D944" s="3"/>
      <c r="E944" s="3"/>
      <c r="F944" s="12"/>
    </row>
    <row r="945" spans="2:6" s="1" customFormat="1" x14ac:dyDescent="0.2">
      <c r="B945" s="3"/>
      <c r="C945" s="3"/>
      <c r="D945" s="3"/>
      <c r="E945" s="3"/>
      <c r="F945" s="12"/>
    </row>
    <row r="946" spans="2:6" s="1" customFormat="1" x14ac:dyDescent="0.2">
      <c r="B946" s="3"/>
      <c r="C946" s="3"/>
      <c r="D946" s="3"/>
      <c r="E946" s="3"/>
      <c r="F946" s="12"/>
    </row>
    <row r="947" spans="2:6" s="1" customFormat="1" x14ac:dyDescent="0.2">
      <c r="B947" s="3"/>
      <c r="C947" s="3"/>
      <c r="D947" s="3"/>
      <c r="E947" s="3"/>
      <c r="F947" s="12"/>
    </row>
    <row r="948" spans="2:6" s="1" customFormat="1" x14ac:dyDescent="0.2">
      <c r="B948" s="3"/>
      <c r="C948" s="3"/>
      <c r="D948" s="3"/>
      <c r="E948" s="3"/>
      <c r="F948" s="12"/>
    </row>
    <row r="949" spans="2:6" s="1" customFormat="1" x14ac:dyDescent="0.2">
      <c r="B949" s="3"/>
      <c r="C949" s="3"/>
      <c r="D949" s="3"/>
      <c r="E949" s="3"/>
      <c r="F949" s="12"/>
    </row>
    <row r="950" spans="2:6" s="1" customFormat="1" x14ac:dyDescent="0.2">
      <c r="B950" s="3"/>
      <c r="C950" s="3"/>
      <c r="D950" s="3"/>
      <c r="E950" s="3"/>
      <c r="F950" s="12"/>
    </row>
    <row r="951" spans="2:6" s="1" customFormat="1" x14ac:dyDescent="0.2">
      <c r="B951" s="3"/>
      <c r="C951" s="3"/>
      <c r="D951" s="3"/>
      <c r="E951" s="3"/>
      <c r="F951" s="12"/>
    </row>
    <row r="952" spans="2:6" s="1" customFormat="1" x14ac:dyDescent="0.2">
      <c r="B952" s="3"/>
      <c r="C952" s="3"/>
      <c r="D952" s="3"/>
      <c r="E952" s="3"/>
      <c r="F952" s="12"/>
    </row>
    <row r="953" spans="2:6" s="1" customFormat="1" x14ac:dyDescent="0.2">
      <c r="B953" s="3"/>
      <c r="C953" s="3"/>
      <c r="D953" s="3"/>
      <c r="E953" s="3"/>
      <c r="F953" s="12"/>
    </row>
    <row r="954" spans="2:6" s="1" customFormat="1" x14ac:dyDescent="0.2">
      <c r="B954" s="3"/>
      <c r="C954" s="3"/>
      <c r="D954" s="3"/>
      <c r="E954" s="3"/>
      <c r="F954" s="12"/>
    </row>
    <row r="955" spans="2:6" s="1" customFormat="1" x14ac:dyDescent="0.2">
      <c r="B955" s="3"/>
      <c r="C955" s="3"/>
      <c r="D955" s="3"/>
      <c r="E955" s="3"/>
      <c r="F955" s="12"/>
    </row>
    <row r="956" spans="2:6" s="1" customFormat="1" x14ac:dyDescent="0.2">
      <c r="B956" s="3"/>
      <c r="C956" s="3"/>
      <c r="D956" s="3"/>
      <c r="E956" s="3"/>
      <c r="F956" s="12"/>
    </row>
    <row r="957" spans="2:6" s="1" customFormat="1" x14ac:dyDescent="0.2">
      <c r="B957" s="3"/>
      <c r="C957" s="3"/>
      <c r="D957" s="3"/>
      <c r="E957" s="3"/>
      <c r="F957" s="12"/>
    </row>
    <row r="958" spans="2:6" s="1" customFormat="1" x14ac:dyDescent="0.2">
      <c r="B958" s="3"/>
      <c r="C958" s="3"/>
      <c r="D958" s="3"/>
      <c r="E958" s="3"/>
      <c r="F958" s="12"/>
    </row>
    <row r="959" spans="2:6" s="1" customFormat="1" x14ac:dyDescent="0.2">
      <c r="B959" s="3"/>
      <c r="C959" s="3"/>
      <c r="D959" s="3"/>
      <c r="E959" s="3"/>
      <c r="F959" s="12"/>
    </row>
    <row r="960" spans="2:6" s="1" customFormat="1" x14ac:dyDescent="0.2">
      <c r="B960" s="3"/>
      <c r="C960" s="3"/>
      <c r="D960" s="3"/>
      <c r="E960" s="3"/>
      <c r="F960" s="12"/>
    </row>
    <row r="961" spans="2:6" s="1" customFormat="1" x14ac:dyDescent="0.2">
      <c r="B961" s="3"/>
      <c r="C961" s="3"/>
      <c r="D961" s="3"/>
      <c r="E961" s="3"/>
      <c r="F961" s="12"/>
    </row>
    <row r="962" spans="2:6" s="1" customFormat="1" x14ac:dyDescent="0.2">
      <c r="B962" s="3"/>
      <c r="C962" s="3"/>
      <c r="D962" s="3"/>
      <c r="E962" s="3"/>
      <c r="F962" s="12"/>
    </row>
    <row r="963" spans="2:6" s="1" customFormat="1" x14ac:dyDescent="0.2">
      <c r="B963" s="3"/>
      <c r="C963" s="3"/>
      <c r="D963" s="3"/>
      <c r="E963" s="3"/>
      <c r="F963" s="12"/>
    </row>
    <row r="964" spans="2:6" s="1" customFormat="1" x14ac:dyDescent="0.2">
      <c r="B964" s="3"/>
      <c r="C964" s="3"/>
      <c r="D964" s="3"/>
      <c r="E964" s="3"/>
      <c r="F964" s="12"/>
    </row>
    <row r="965" spans="2:6" s="1" customFormat="1" x14ac:dyDescent="0.2">
      <c r="B965" s="3"/>
      <c r="C965" s="3"/>
      <c r="D965" s="3"/>
      <c r="E965" s="3"/>
      <c r="F965" s="12"/>
    </row>
    <row r="966" spans="2:6" s="1" customFormat="1" x14ac:dyDescent="0.2">
      <c r="B966" s="3"/>
      <c r="C966" s="3"/>
      <c r="D966" s="3"/>
      <c r="E966" s="3"/>
      <c r="F966" s="12"/>
    </row>
    <row r="967" spans="2:6" s="1" customFormat="1" x14ac:dyDescent="0.2">
      <c r="B967" s="3"/>
      <c r="C967" s="3"/>
      <c r="D967" s="3"/>
      <c r="E967" s="3"/>
      <c r="F967" s="12"/>
    </row>
    <row r="968" spans="2:6" s="1" customFormat="1" x14ac:dyDescent="0.2">
      <c r="B968" s="3"/>
      <c r="C968" s="3"/>
      <c r="D968" s="3"/>
      <c r="E968" s="3"/>
      <c r="F968" s="12"/>
    </row>
    <row r="969" spans="2:6" s="1" customFormat="1" x14ac:dyDescent="0.2">
      <c r="B969" s="3"/>
      <c r="C969" s="3"/>
      <c r="D969" s="3"/>
      <c r="E969" s="3"/>
      <c r="F969" s="12"/>
    </row>
    <row r="970" spans="2:6" s="1" customFormat="1" x14ac:dyDescent="0.2">
      <c r="B970" s="3"/>
      <c r="C970" s="3"/>
      <c r="D970" s="3"/>
      <c r="E970" s="3"/>
      <c r="F970" s="12"/>
    </row>
    <row r="971" spans="2:6" s="1" customFormat="1" x14ac:dyDescent="0.2">
      <c r="B971" s="3"/>
      <c r="C971" s="3"/>
      <c r="D971" s="3"/>
      <c r="E971" s="3"/>
      <c r="F971" s="12"/>
    </row>
    <row r="972" spans="2:6" s="1" customFormat="1" x14ac:dyDescent="0.2">
      <c r="B972" s="3"/>
      <c r="C972" s="3"/>
      <c r="D972" s="3"/>
      <c r="E972" s="3"/>
      <c r="F972" s="12"/>
    </row>
    <row r="973" spans="2:6" s="1" customFormat="1" x14ac:dyDescent="0.2">
      <c r="B973" s="3"/>
      <c r="C973" s="3"/>
      <c r="D973" s="3"/>
      <c r="E973" s="3"/>
      <c r="F973" s="12"/>
    </row>
    <row r="974" spans="2:6" s="1" customFormat="1" x14ac:dyDescent="0.2">
      <c r="B974" s="3"/>
      <c r="C974" s="3"/>
      <c r="D974" s="3"/>
      <c r="E974" s="3"/>
      <c r="F974" s="12"/>
    </row>
    <row r="975" spans="2:6" s="1" customFormat="1" x14ac:dyDescent="0.2">
      <c r="B975" s="3"/>
      <c r="C975" s="3"/>
      <c r="D975" s="3"/>
      <c r="E975" s="3"/>
      <c r="F975" s="12"/>
    </row>
    <row r="976" spans="2:6" s="1" customFormat="1" x14ac:dyDescent="0.2">
      <c r="B976" s="3"/>
      <c r="C976" s="3"/>
      <c r="D976" s="3"/>
      <c r="E976" s="3"/>
      <c r="F976" s="12"/>
    </row>
    <row r="977" spans="2:6" s="1" customFormat="1" x14ac:dyDescent="0.2">
      <c r="B977" s="3"/>
      <c r="C977" s="3"/>
      <c r="D977" s="3"/>
      <c r="E977" s="3"/>
      <c r="F977" s="12"/>
    </row>
    <row r="978" spans="2:6" s="1" customFormat="1" x14ac:dyDescent="0.2">
      <c r="B978" s="3"/>
      <c r="C978" s="3"/>
      <c r="D978" s="3"/>
      <c r="E978" s="3"/>
      <c r="F978" s="12"/>
    </row>
    <row r="979" spans="2:6" s="1" customFormat="1" x14ac:dyDescent="0.2">
      <c r="B979" s="3"/>
      <c r="C979" s="3"/>
      <c r="D979" s="3"/>
      <c r="E979" s="3"/>
      <c r="F979" s="12"/>
    </row>
    <row r="980" spans="2:6" s="1" customFormat="1" x14ac:dyDescent="0.2">
      <c r="B980" s="3"/>
      <c r="C980" s="3"/>
      <c r="D980" s="3"/>
      <c r="E980" s="3"/>
      <c r="F980" s="12"/>
    </row>
    <row r="981" spans="2:6" s="1" customFormat="1" x14ac:dyDescent="0.2">
      <c r="B981" s="3"/>
      <c r="C981" s="3"/>
      <c r="D981" s="3"/>
      <c r="E981" s="3"/>
      <c r="F981" s="12"/>
    </row>
    <row r="982" spans="2:6" s="1" customFormat="1" x14ac:dyDescent="0.2">
      <c r="B982" s="3"/>
      <c r="C982" s="3"/>
      <c r="D982" s="3"/>
      <c r="E982" s="3"/>
      <c r="F982" s="12"/>
    </row>
    <row r="983" spans="2:6" s="1" customFormat="1" x14ac:dyDescent="0.2">
      <c r="B983" s="3"/>
      <c r="C983" s="3"/>
      <c r="D983" s="3"/>
      <c r="E983" s="3"/>
      <c r="F983" s="12"/>
    </row>
    <row r="984" spans="2:6" s="1" customFormat="1" x14ac:dyDescent="0.2">
      <c r="B984" s="3"/>
      <c r="C984" s="3"/>
      <c r="D984" s="3"/>
      <c r="E984" s="3"/>
      <c r="F984" s="12"/>
    </row>
    <row r="985" spans="2:6" s="1" customFormat="1" x14ac:dyDescent="0.2">
      <c r="B985" s="3"/>
      <c r="C985" s="3"/>
      <c r="D985" s="3"/>
      <c r="E985" s="3"/>
      <c r="F985" s="12"/>
    </row>
    <row r="986" spans="2:6" s="1" customFormat="1" x14ac:dyDescent="0.2">
      <c r="B986" s="3"/>
      <c r="C986" s="3"/>
      <c r="D986" s="3"/>
      <c r="E986" s="3"/>
      <c r="F986" s="12"/>
    </row>
    <row r="987" spans="2:6" s="1" customFormat="1" x14ac:dyDescent="0.2">
      <c r="B987" s="3"/>
      <c r="C987" s="3"/>
      <c r="D987" s="3"/>
      <c r="E987" s="3"/>
      <c r="F987" s="12"/>
    </row>
    <row r="988" spans="2:6" s="1" customFormat="1" x14ac:dyDescent="0.2">
      <c r="B988" s="3"/>
      <c r="C988" s="3"/>
      <c r="D988" s="3"/>
      <c r="E988" s="3"/>
      <c r="F988" s="12"/>
    </row>
    <row r="989" spans="2:6" s="1" customFormat="1" x14ac:dyDescent="0.2">
      <c r="B989" s="3"/>
      <c r="C989" s="3"/>
      <c r="D989" s="3"/>
      <c r="E989" s="3"/>
      <c r="F989" s="12"/>
    </row>
    <row r="990" spans="2:6" s="1" customFormat="1" x14ac:dyDescent="0.2">
      <c r="B990" s="3"/>
      <c r="C990" s="3"/>
      <c r="D990" s="3"/>
      <c r="E990" s="3"/>
      <c r="F990" s="12"/>
    </row>
    <row r="991" spans="2:6" s="1" customFormat="1" x14ac:dyDescent="0.2">
      <c r="B991" s="3"/>
      <c r="C991" s="3"/>
      <c r="D991" s="3"/>
      <c r="E991" s="3"/>
      <c r="F991" s="12"/>
    </row>
    <row r="992" spans="2:6" s="1" customFormat="1" x14ac:dyDescent="0.2">
      <c r="B992" s="3"/>
      <c r="C992" s="3"/>
      <c r="D992" s="3"/>
      <c r="E992" s="3"/>
      <c r="F992" s="12"/>
    </row>
    <row r="993" spans="2:6" s="1" customFormat="1" x14ac:dyDescent="0.2">
      <c r="B993" s="3"/>
      <c r="C993" s="3"/>
      <c r="D993" s="3"/>
      <c r="E993" s="3"/>
      <c r="F993" s="12"/>
    </row>
    <row r="994" spans="2:6" s="1" customFormat="1" x14ac:dyDescent="0.2">
      <c r="B994" s="3"/>
      <c r="C994" s="3"/>
      <c r="D994" s="3"/>
      <c r="E994" s="3"/>
      <c r="F994" s="12"/>
    </row>
    <row r="995" spans="2:6" s="1" customFormat="1" x14ac:dyDescent="0.2">
      <c r="B995" s="3"/>
      <c r="C995" s="3"/>
      <c r="D995" s="3"/>
      <c r="E995" s="3"/>
      <c r="F995" s="12"/>
    </row>
    <row r="996" spans="2:6" s="1" customFormat="1" x14ac:dyDescent="0.2">
      <c r="B996" s="3"/>
      <c r="C996" s="3"/>
      <c r="D996" s="3"/>
      <c r="E996" s="3"/>
      <c r="F996" s="12"/>
    </row>
    <row r="997" spans="2:6" s="1" customFormat="1" x14ac:dyDescent="0.2">
      <c r="B997" s="3"/>
      <c r="C997" s="3"/>
      <c r="D997" s="3"/>
      <c r="E997" s="3"/>
      <c r="F997" s="12"/>
    </row>
    <row r="998" spans="2:6" s="1" customFormat="1" x14ac:dyDescent="0.2">
      <c r="B998" s="3"/>
      <c r="C998" s="3"/>
      <c r="D998" s="3"/>
      <c r="E998" s="3"/>
      <c r="F998" s="12"/>
    </row>
    <row r="999" spans="2:6" s="1" customFormat="1" x14ac:dyDescent="0.2">
      <c r="B999" s="3"/>
      <c r="C999" s="3"/>
      <c r="D999" s="3"/>
      <c r="E999" s="3"/>
      <c r="F999" s="12"/>
    </row>
    <row r="1000" spans="2:6" s="1" customFormat="1" x14ac:dyDescent="0.2">
      <c r="B1000" s="3"/>
      <c r="C1000" s="3"/>
      <c r="D1000" s="3"/>
      <c r="E1000" s="3"/>
      <c r="F1000" s="12"/>
    </row>
    <row r="1001" spans="2:6" s="1" customFormat="1" x14ac:dyDescent="0.2">
      <c r="B1001" s="3"/>
      <c r="C1001" s="3"/>
      <c r="D1001" s="3"/>
      <c r="E1001" s="3"/>
      <c r="F1001" s="12"/>
    </row>
    <row r="1002" spans="2:6" s="1" customFormat="1" x14ac:dyDescent="0.2">
      <c r="B1002" s="3"/>
      <c r="C1002" s="3"/>
      <c r="D1002" s="3"/>
      <c r="E1002" s="3"/>
      <c r="F1002" s="12"/>
    </row>
    <row r="1003" spans="2:6" s="1" customFormat="1" x14ac:dyDescent="0.2">
      <c r="B1003" s="3"/>
      <c r="C1003" s="3"/>
      <c r="D1003" s="3"/>
      <c r="E1003" s="3"/>
      <c r="F1003" s="12"/>
    </row>
    <row r="1004" spans="2:6" s="1" customFormat="1" x14ac:dyDescent="0.2">
      <c r="B1004" s="3"/>
      <c r="C1004" s="3"/>
      <c r="D1004" s="3"/>
      <c r="E1004" s="3"/>
      <c r="F1004" s="12"/>
    </row>
    <row r="1005" spans="2:6" s="1" customFormat="1" x14ac:dyDescent="0.2">
      <c r="B1005" s="3"/>
      <c r="C1005" s="3"/>
      <c r="D1005" s="3"/>
      <c r="E1005" s="3"/>
      <c r="F1005" s="12"/>
    </row>
    <row r="1006" spans="2:6" s="1" customFormat="1" x14ac:dyDescent="0.2">
      <c r="B1006" s="3"/>
      <c r="C1006" s="3"/>
      <c r="D1006" s="3"/>
      <c r="E1006" s="3"/>
      <c r="F1006" s="12"/>
    </row>
    <row r="1007" spans="2:6" s="1" customFormat="1" x14ac:dyDescent="0.2">
      <c r="B1007" s="3"/>
      <c r="C1007" s="3"/>
      <c r="D1007" s="3"/>
      <c r="E1007" s="3"/>
      <c r="F1007" s="12"/>
    </row>
    <row r="1008" spans="2:6" s="1" customFormat="1" x14ac:dyDescent="0.2">
      <c r="B1008" s="3"/>
      <c r="C1008" s="3"/>
      <c r="D1008" s="3"/>
      <c r="E1008" s="3"/>
      <c r="F1008" s="12"/>
    </row>
    <row r="1009" spans="2:6" s="1" customFormat="1" x14ac:dyDescent="0.2">
      <c r="B1009" s="3"/>
      <c r="C1009" s="3"/>
      <c r="D1009" s="3"/>
      <c r="E1009" s="3"/>
      <c r="F1009" s="12"/>
    </row>
    <row r="1010" spans="2:6" s="1" customFormat="1" x14ac:dyDescent="0.2">
      <c r="B1010" s="3"/>
      <c r="C1010" s="3"/>
      <c r="D1010" s="3"/>
      <c r="E1010" s="3"/>
      <c r="F1010" s="12"/>
    </row>
    <row r="1011" spans="2:6" s="1" customFormat="1" x14ac:dyDescent="0.2">
      <c r="B1011" s="3"/>
      <c r="C1011" s="3"/>
      <c r="D1011" s="3"/>
      <c r="E1011" s="3"/>
      <c r="F1011" s="12"/>
    </row>
    <row r="1012" spans="2:6" s="1" customFormat="1" x14ac:dyDescent="0.2">
      <c r="B1012" s="3"/>
      <c r="C1012" s="3"/>
      <c r="D1012" s="3"/>
      <c r="E1012" s="3"/>
      <c r="F1012" s="12"/>
    </row>
    <row r="1013" spans="2:6" s="1" customFormat="1" x14ac:dyDescent="0.2">
      <c r="B1013" s="3"/>
      <c r="C1013" s="3"/>
      <c r="D1013" s="3"/>
      <c r="E1013" s="3"/>
      <c r="F1013" s="12"/>
    </row>
    <row r="1014" spans="2:6" s="1" customFormat="1" x14ac:dyDescent="0.2">
      <c r="B1014" s="3"/>
      <c r="C1014" s="3"/>
      <c r="D1014" s="3"/>
      <c r="E1014" s="3"/>
      <c r="F1014" s="12"/>
    </row>
    <row r="1015" spans="2:6" s="1" customFormat="1" x14ac:dyDescent="0.2">
      <c r="B1015" s="3"/>
      <c r="C1015" s="3"/>
      <c r="D1015" s="3"/>
      <c r="E1015" s="3"/>
      <c r="F1015" s="12"/>
    </row>
    <row r="1016" spans="2:6" s="1" customFormat="1" x14ac:dyDescent="0.2">
      <c r="B1016" s="3"/>
      <c r="C1016" s="3"/>
      <c r="D1016" s="3"/>
      <c r="E1016" s="3"/>
      <c r="F1016" s="12"/>
    </row>
    <row r="1017" spans="2:6" s="1" customFormat="1" x14ac:dyDescent="0.2">
      <c r="B1017" s="3"/>
      <c r="C1017" s="3"/>
      <c r="D1017" s="3"/>
      <c r="E1017" s="3"/>
      <c r="F1017" s="12"/>
    </row>
    <row r="1018" spans="2:6" s="1" customFormat="1" x14ac:dyDescent="0.2">
      <c r="B1018" s="3"/>
      <c r="C1018" s="3"/>
      <c r="D1018" s="3"/>
      <c r="E1018" s="3"/>
      <c r="F1018" s="12"/>
    </row>
    <row r="1019" spans="2:6" s="1" customFormat="1" x14ac:dyDescent="0.2">
      <c r="B1019" s="3"/>
      <c r="C1019" s="3"/>
      <c r="D1019" s="3"/>
      <c r="E1019" s="3"/>
      <c r="F1019" s="12"/>
    </row>
    <row r="1020" spans="2:6" s="1" customFormat="1" x14ac:dyDescent="0.2">
      <c r="B1020" s="3"/>
      <c r="C1020" s="3"/>
      <c r="D1020" s="3"/>
      <c r="E1020" s="3"/>
      <c r="F1020" s="12"/>
    </row>
    <row r="1021" spans="2:6" s="1" customFormat="1" x14ac:dyDescent="0.2">
      <c r="B1021" s="3"/>
      <c r="C1021" s="3"/>
      <c r="D1021" s="3"/>
      <c r="E1021" s="3"/>
      <c r="F1021" s="12"/>
    </row>
    <row r="1022" spans="2:6" s="1" customFormat="1" x14ac:dyDescent="0.2">
      <c r="B1022" s="3"/>
      <c r="C1022" s="3"/>
      <c r="D1022" s="3"/>
      <c r="E1022" s="3"/>
      <c r="F1022" s="12"/>
    </row>
    <row r="1023" spans="2:6" s="1" customFormat="1" x14ac:dyDescent="0.2">
      <c r="B1023" s="3"/>
      <c r="C1023" s="3"/>
      <c r="D1023" s="3"/>
      <c r="E1023" s="3"/>
      <c r="F1023" s="12"/>
    </row>
    <row r="1024" spans="2:6" s="1" customFormat="1" x14ac:dyDescent="0.2">
      <c r="B1024" s="3"/>
      <c r="C1024" s="3"/>
      <c r="D1024" s="3"/>
      <c r="E1024" s="3"/>
      <c r="F1024" s="12"/>
    </row>
    <row r="1025" spans="2:6" s="1" customFormat="1" x14ac:dyDescent="0.2">
      <c r="B1025" s="3"/>
      <c r="C1025" s="3"/>
      <c r="D1025" s="3"/>
      <c r="E1025" s="3"/>
      <c r="F1025" s="12"/>
    </row>
    <row r="1026" spans="2:6" s="1" customFormat="1" x14ac:dyDescent="0.2">
      <c r="B1026" s="3"/>
      <c r="C1026" s="3"/>
      <c r="D1026" s="3"/>
      <c r="E1026" s="3"/>
      <c r="F1026" s="12"/>
    </row>
    <row r="1027" spans="2:6" s="1" customFormat="1" x14ac:dyDescent="0.2">
      <c r="B1027" s="3"/>
      <c r="C1027" s="3"/>
      <c r="D1027" s="3"/>
      <c r="E1027" s="3"/>
      <c r="F1027" s="12"/>
    </row>
    <row r="1028" spans="2:6" s="1" customFormat="1" x14ac:dyDescent="0.2">
      <c r="B1028" s="3"/>
      <c r="C1028" s="3"/>
      <c r="D1028" s="3"/>
      <c r="E1028" s="3"/>
      <c r="F1028" s="12"/>
    </row>
    <row r="1029" spans="2:6" s="1" customFormat="1" x14ac:dyDescent="0.2">
      <c r="B1029" s="3"/>
      <c r="C1029" s="3"/>
      <c r="D1029" s="3"/>
      <c r="E1029" s="3"/>
      <c r="F1029" s="12"/>
    </row>
    <row r="1030" spans="2:6" s="1" customFormat="1" x14ac:dyDescent="0.2">
      <c r="B1030" s="3"/>
      <c r="C1030" s="3"/>
      <c r="D1030" s="3"/>
      <c r="E1030" s="3"/>
      <c r="F1030" s="12"/>
    </row>
    <row r="1031" spans="2:6" s="1" customFormat="1" x14ac:dyDescent="0.2">
      <c r="B1031" s="3"/>
      <c r="C1031" s="3"/>
      <c r="D1031" s="3"/>
      <c r="E1031" s="3"/>
      <c r="F1031" s="12"/>
    </row>
    <row r="1032" spans="2:6" s="1" customFormat="1" x14ac:dyDescent="0.2">
      <c r="B1032" s="3"/>
      <c r="C1032" s="3"/>
      <c r="D1032" s="3"/>
      <c r="E1032" s="3"/>
      <c r="F1032" s="12"/>
    </row>
    <row r="1033" spans="2:6" s="1" customFormat="1" x14ac:dyDescent="0.2">
      <c r="B1033" s="3"/>
      <c r="C1033" s="3"/>
      <c r="D1033" s="3"/>
      <c r="E1033" s="3"/>
      <c r="F1033" s="12"/>
    </row>
    <row r="1034" spans="2:6" s="1" customFormat="1" x14ac:dyDescent="0.2">
      <c r="B1034" s="3"/>
      <c r="C1034" s="3"/>
      <c r="D1034" s="3"/>
      <c r="E1034" s="3"/>
      <c r="F1034" s="12"/>
    </row>
    <row r="1035" spans="2:6" s="1" customFormat="1" x14ac:dyDescent="0.2">
      <c r="B1035" s="3"/>
      <c r="C1035" s="3"/>
      <c r="D1035" s="3"/>
      <c r="E1035" s="3"/>
      <c r="F1035" s="12"/>
    </row>
    <row r="1036" spans="2:6" s="1" customFormat="1" x14ac:dyDescent="0.2">
      <c r="B1036" s="3"/>
      <c r="C1036" s="3"/>
      <c r="D1036" s="3"/>
      <c r="E1036" s="3"/>
      <c r="F1036" s="12"/>
    </row>
    <row r="1037" spans="2:6" s="1" customFormat="1" x14ac:dyDescent="0.2">
      <c r="B1037" s="3"/>
      <c r="C1037" s="3"/>
      <c r="D1037" s="3"/>
      <c r="E1037" s="3"/>
      <c r="F1037" s="12"/>
    </row>
    <row r="1038" spans="2:6" s="1" customFormat="1" x14ac:dyDescent="0.2">
      <c r="B1038" s="3"/>
      <c r="C1038" s="3"/>
      <c r="D1038" s="3"/>
      <c r="E1038" s="3"/>
      <c r="F1038" s="12"/>
    </row>
    <row r="1039" spans="2:6" s="1" customFormat="1" x14ac:dyDescent="0.2">
      <c r="B1039" s="3"/>
      <c r="C1039" s="3"/>
      <c r="D1039" s="3"/>
      <c r="E1039" s="3"/>
      <c r="F1039" s="12"/>
    </row>
    <row r="1040" spans="2:6" s="1" customFormat="1" x14ac:dyDescent="0.2">
      <c r="B1040" s="3"/>
      <c r="C1040" s="3"/>
      <c r="D1040" s="3"/>
      <c r="E1040" s="3"/>
      <c r="F1040" s="12"/>
    </row>
    <row r="1041" spans="2:6" s="1" customFormat="1" x14ac:dyDescent="0.2">
      <c r="B1041" s="3"/>
      <c r="C1041" s="3"/>
      <c r="D1041" s="3"/>
      <c r="E1041" s="3"/>
      <c r="F1041" s="12"/>
    </row>
    <row r="1042" spans="2:6" s="1" customFormat="1" x14ac:dyDescent="0.2">
      <c r="B1042" s="3"/>
      <c r="C1042" s="3"/>
      <c r="D1042" s="3"/>
      <c r="E1042" s="3"/>
      <c r="F1042" s="12"/>
    </row>
    <row r="1043" spans="2:6" s="1" customFormat="1" x14ac:dyDescent="0.2">
      <c r="B1043" s="3"/>
      <c r="C1043" s="3"/>
      <c r="D1043" s="3"/>
      <c r="E1043" s="3"/>
      <c r="F1043" s="12"/>
    </row>
    <row r="1044" spans="2:6" s="1" customFormat="1" x14ac:dyDescent="0.2">
      <c r="B1044" s="3"/>
      <c r="C1044" s="3"/>
      <c r="D1044" s="3"/>
      <c r="E1044" s="3"/>
      <c r="F1044" s="12"/>
    </row>
    <row r="1045" spans="2:6" s="1" customFormat="1" x14ac:dyDescent="0.2">
      <c r="B1045" s="3"/>
      <c r="C1045" s="3"/>
      <c r="D1045" s="3"/>
      <c r="E1045" s="3"/>
      <c r="F1045" s="12"/>
    </row>
    <row r="1046" spans="2:6" s="1" customFormat="1" x14ac:dyDescent="0.2">
      <c r="B1046" s="3"/>
      <c r="C1046" s="3"/>
      <c r="D1046" s="3"/>
      <c r="E1046" s="3"/>
      <c r="F1046" s="12"/>
    </row>
    <row r="1047" spans="2:6" s="1" customFormat="1" x14ac:dyDescent="0.2">
      <c r="B1047" s="3"/>
      <c r="C1047" s="3"/>
      <c r="D1047" s="3"/>
      <c r="E1047" s="3"/>
      <c r="F1047" s="12"/>
    </row>
    <row r="1048" spans="2:6" s="1" customFormat="1" x14ac:dyDescent="0.2">
      <c r="B1048" s="3"/>
      <c r="C1048" s="3"/>
      <c r="D1048" s="3"/>
      <c r="E1048" s="3"/>
      <c r="F1048" s="12"/>
    </row>
    <row r="1049" spans="2:6" s="1" customFormat="1" x14ac:dyDescent="0.2">
      <c r="B1049" s="3"/>
      <c r="C1049" s="3"/>
      <c r="D1049" s="3"/>
      <c r="E1049" s="3"/>
      <c r="F1049" s="12"/>
    </row>
    <row r="1050" spans="2:6" s="1" customFormat="1" x14ac:dyDescent="0.2">
      <c r="B1050" s="3"/>
      <c r="C1050" s="3"/>
      <c r="D1050" s="3"/>
      <c r="E1050" s="3"/>
      <c r="F1050" s="12"/>
    </row>
    <row r="1051" spans="2:6" s="1" customFormat="1" x14ac:dyDescent="0.2">
      <c r="B1051" s="3"/>
      <c r="C1051" s="3"/>
      <c r="D1051" s="3"/>
      <c r="E1051" s="3"/>
      <c r="F1051" s="12"/>
    </row>
    <row r="1052" spans="2:6" s="1" customFormat="1" x14ac:dyDescent="0.2">
      <c r="B1052" s="3"/>
      <c r="C1052" s="3"/>
      <c r="D1052" s="3"/>
      <c r="E1052" s="3"/>
      <c r="F1052" s="12"/>
    </row>
    <row r="1053" spans="2:6" s="1" customFormat="1" x14ac:dyDescent="0.2">
      <c r="B1053" s="3"/>
      <c r="C1053" s="3"/>
      <c r="D1053" s="3"/>
      <c r="E1053" s="3"/>
      <c r="F1053" s="12"/>
    </row>
    <row r="1054" spans="2:6" s="1" customFormat="1" x14ac:dyDescent="0.2">
      <c r="B1054" s="3"/>
      <c r="C1054" s="3"/>
      <c r="D1054" s="3"/>
      <c r="E1054" s="3"/>
      <c r="F1054" s="12"/>
    </row>
    <row r="1055" spans="2:6" s="1" customFormat="1" x14ac:dyDescent="0.2">
      <c r="B1055" s="3"/>
      <c r="C1055" s="3"/>
      <c r="D1055" s="3"/>
      <c r="E1055" s="3"/>
      <c r="F1055" s="12"/>
    </row>
    <row r="1056" spans="2:6" s="1" customFormat="1" x14ac:dyDescent="0.2">
      <c r="B1056" s="3"/>
      <c r="C1056" s="3"/>
      <c r="D1056" s="3"/>
      <c r="E1056" s="3"/>
      <c r="F1056" s="12"/>
    </row>
    <row r="1057" spans="2:6" s="1" customFormat="1" x14ac:dyDescent="0.2">
      <c r="B1057" s="3"/>
      <c r="C1057" s="3"/>
      <c r="D1057" s="3"/>
      <c r="E1057" s="3"/>
      <c r="F1057" s="12"/>
    </row>
    <row r="1058" spans="2:6" s="1" customFormat="1" x14ac:dyDescent="0.2">
      <c r="B1058" s="3"/>
      <c r="C1058" s="3"/>
      <c r="D1058" s="3"/>
      <c r="E1058" s="3"/>
      <c r="F1058" s="12"/>
    </row>
    <row r="1059" spans="2:6" s="1" customFormat="1" x14ac:dyDescent="0.2">
      <c r="B1059" s="3"/>
      <c r="C1059" s="3"/>
      <c r="D1059" s="3"/>
      <c r="E1059" s="3"/>
      <c r="F1059" s="12"/>
    </row>
    <row r="1060" spans="2:6" s="1" customFormat="1" x14ac:dyDescent="0.2">
      <c r="B1060" s="3"/>
      <c r="C1060" s="3"/>
      <c r="D1060" s="3"/>
      <c r="E1060" s="3"/>
      <c r="F1060" s="12"/>
    </row>
    <row r="1061" spans="2:6" s="1" customFormat="1" x14ac:dyDescent="0.2">
      <c r="B1061" s="3"/>
      <c r="C1061" s="3"/>
      <c r="D1061" s="3"/>
      <c r="E1061" s="3"/>
      <c r="F1061" s="12"/>
    </row>
    <row r="1062" spans="2:6" s="1" customFormat="1" x14ac:dyDescent="0.2">
      <c r="B1062" s="3"/>
      <c r="C1062" s="3"/>
      <c r="D1062" s="3"/>
      <c r="E1062" s="3"/>
      <c r="F1062" s="12"/>
    </row>
    <row r="1063" spans="2:6" s="1" customFormat="1" x14ac:dyDescent="0.2">
      <c r="B1063" s="3"/>
      <c r="C1063" s="3"/>
      <c r="D1063" s="3"/>
      <c r="E1063" s="3"/>
      <c r="F1063" s="12"/>
    </row>
    <row r="1064" spans="2:6" s="1" customFormat="1" x14ac:dyDescent="0.2">
      <c r="B1064" s="3"/>
      <c r="C1064" s="3"/>
      <c r="D1064" s="3"/>
      <c r="E1064" s="3"/>
      <c r="F1064" s="12"/>
    </row>
    <row r="1065" spans="2:6" s="1" customFormat="1" x14ac:dyDescent="0.2">
      <c r="B1065" s="3"/>
      <c r="C1065" s="3"/>
      <c r="D1065" s="3"/>
      <c r="E1065" s="3"/>
      <c r="F1065" s="12"/>
    </row>
    <row r="1066" spans="2:6" s="1" customFormat="1" x14ac:dyDescent="0.2">
      <c r="B1066" s="3"/>
      <c r="C1066" s="3"/>
      <c r="D1066" s="3"/>
      <c r="E1066" s="3"/>
      <c r="F1066" s="12"/>
    </row>
    <row r="1067" spans="2:6" s="1" customFormat="1" x14ac:dyDescent="0.2">
      <c r="B1067" s="3"/>
      <c r="C1067" s="3"/>
      <c r="D1067" s="3"/>
      <c r="E1067" s="3"/>
      <c r="F1067" s="12"/>
    </row>
    <row r="1068" spans="2:6" s="1" customFormat="1" x14ac:dyDescent="0.2">
      <c r="B1068" s="3"/>
      <c r="C1068" s="3"/>
      <c r="D1068" s="3"/>
      <c r="E1068" s="3"/>
      <c r="F1068" s="12"/>
    </row>
    <row r="1069" spans="2:6" s="1" customFormat="1" x14ac:dyDescent="0.2">
      <c r="B1069" s="3"/>
      <c r="C1069" s="3"/>
      <c r="D1069" s="3"/>
      <c r="E1069" s="3"/>
      <c r="F1069" s="12"/>
    </row>
    <row r="1070" spans="2:6" s="1" customFormat="1" x14ac:dyDescent="0.2">
      <c r="B1070" s="3"/>
      <c r="C1070" s="3"/>
      <c r="D1070" s="3"/>
      <c r="E1070" s="3"/>
      <c r="F1070" s="12"/>
    </row>
    <row r="1071" spans="2:6" s="1" customFormat="1" x14ac:dyDescent="0.2">
      <c r="B1071" s="3"/>
      <c r="C1071" s="3"/>
      <c r="D1071" s="3"/>
      <c r="E1071" s="3"/>
      <c r="F1071" s="12"/>
    </row>
    <row r="1072" spans="2:6" s="1" customFormat="1" x14ac:dyDescent="0.2">
      <c r="B1072" s="3"/>
      <c r="C1072" s="3"/>
      <c r="D1072" s="3"/>
      <c r="E1072" s="3"/>
      <c r="F1072" s="12"/>
    </row>
    <row r="1073" spans="2:6" s="1" customFormat="1" x14ac:dyDescent="0.2">
      <c r="B1073" s="3"/>
      <c r="C1073" s="3"/>
      <c r="D1073" s="3"/>
      <c r="E1073" s="3"/>
      <c r="F1073" s="12"/>
    </row>
    <row r="1074" spans="2:6" s="1" customFormat="1" x14ac:dyDescent="0.2">
      <c r="B1074" s="3"/>
      <c r="C1074" s="3"/>
      <c r="D1074" s="3"/>
      <c r="E1074" s="3"/>
      <c r="F1074" s="12"/>
    </row>
    <row r="1075" spans="2:6" s="1" customFormat="1" x14ac:dyDescent="0.2">
      <c r="B1075" s="3"/>
      <c r="C1075" s="3"/>
      <c r="D1075" s="3"/>
      <c r="E1075" s="3"/>
      <c r="F1075" s="12"/>
    </row>
    <row r="1076" spans="2:6" s="1" customFormat="1" x14ac:dyDescent="0.2">
      <c r="B1076" s="3"/>
      <c r="C1076" s="3"/>
      <c r="D1076" s="3"/>
      <c r="E1076" s="3"/>
      <c r="F1076" s="12"/>
    </row>
    <row r="1077" spans="2:6" s="1" customFormat="1" x14ac:dyDescent="0.2">
      <c r="B1077" s="3"/>
      <c r="C1077" s="3"/>
      <c r="D1077" s="3"/>
      <c r="E1077" s="3"/>
      <c r="F1077" s="12"/>
    </row>
    <row r="1078" spans="2:6" s="1" customFormat="1" x14ac:dyDescent="0.2">
      <c r="B1078" s="3"/>
      <c r="C1078" s="3"/>
      <c r="D1078" s="3"/>
      <c r="E1078" s="3"/>
      <c r="F1078" s="12"/>
    </row>
    <row r="1079" spans="2:6" s="1" customFormat="1" x14ac:dyDescent="0.2">
      <c r="B1079" s="3"/>
      <c r="C1079" s="3"/>
      <c r="D1079" s="3"/>
      <c r="E1079" s="3"/>
      <c r="F1079" s="12"/>
    </row>
    <row r="1080" spans="2:6" s="1" customFormat="1" x14ac:dyDescent="0.2">
      <c r="B1080" s="3"/>
      <c r="C1080" s="3"/>
      <c r="D1080" s="3"/>
      <c r="E1080" s="3"/>
      <c r="F1080" s="12"/>
    </row>
    <row r="1081" spans="2:6" s="1" customFormat="1" x14ac:dyDescent="0.2">
      <c r="B1081" s="3"/>
      <c r="C1081" s="3"/>
      <c r="D1081" s="3"/>
      <c r="E1081" s="3"/>
      <c r="F1081" s="12"/>
    </row>
    <row r="1082" spans="2:6" s="1" customFormat="1" x14ac:dyDescent="0.2">
      <c r="B1082" s="3"/>
      <c r="C1082" s="3"/>
      <c r="D1082" s="3"/>
      <c r="E1082" s="3"/>
      <c r="F1082" s="12"/>
    </row>
    <row r="1083" spans="2:6" s="1" customFormat="1" x14ac:dyDescent="0.2">
      <c r="B1083" s="3"/>
      <c r="C1083" s="3"/>
      <c r="D1083" s="3"/>
      <c r="E1083" s="3"/>
      <c r="F1083" s="12"/>
    </row>
    <row r="1084" spans="2:6" s="1" customFormat="1" x14ac:dyDescent="0.2">
      <c r="B1084" s="3"/>
      <c r="C1084" s="3"/>
      <c r="D1084" s="3"/>
      <c r="E1084" s="3"/>
      <c r="F1084" s="12"/>
    </row>
    <row r="1085" spans="2:6" s="1" customFormat="1" x14ac:dyDescent="0.2">
      <c r="B1085" s="3"/>
      <c r="C1085" s="3"/>
      <c r="D1085" s="3"/>
      <c r="E1085" s="3"/>
      <c r="F1085" s="12"/>
    </row>
    <row r="1086" spans="2:6" s="1" customFormat="1" x14ac:dyDescent="0.2">
      <c r="B1086" s="3"/>
      <c r="C1086" s="3"/>
      <c r="D1086" s="3"/>
      <c r="E1086" s="3"/>
      <c r="F1086" s="12"/>
    </row>
    <row r="1087" spans="2:6" s="1" customFormat="1" x14ac:dyDescent="0.2">
      <c r="B1087" s="3"/>
      <c r="C1087" s="3"/>
      <c r="D1087" s="3"/>
      <c r="E1087" s="3"/>
      <c r="F1087" s="12"/>
    </row>
    <row r="1088" spans="2:6" s="1" customFormat="1" x14ac:dyDescent="0.2">
      <c r="B1088" s="3"/>
      <c r="C1088" s="3"/>
      <c r="D1088" s="3"/>
      <c r="E1088" s="3"/>
      <c r="F1088" s="12"/>
    </row>
    <row r="1089" spans="2:6" s="1" customFormat="1" x14ac:dyDescent="0.2">
      <c r="B1089" s="3"/>
      <c r="C1089" s="3"/>
      <c r="D1089" s="3"/>
      <c r="E1089" s="3"/>
      <c r="F1089" s="12"/>
    </row>
    <row r="1090" spans="2:6" s="1" customFormat="1" x14ac:dyDescent="0.2">
      <c r="B1090" s="3"/>
      <c r="C1090" s="3"/>
      <c r="D1090" s="3"/>
      <c r="E1090" s="3"/>
      <c r="F1090" s="12"/>
    </row>
    <row r="1091" spans="2:6" s="1" customFormat="1" x14ac:dyDescent="0.2">
      <c r="B1091" s="3"/>
      <c r="C1091" s="3"/>
      <c r="D1091" s="3"/>
      <c r="E1091" s="3"/>
      <c r="F1091" s="12"/>
    </row>
    <row r="1092" spans="2:6" s="1" customFormat="1" x14ac:dyDescent="0.2">
      <c r="B1092" s="3"/>
      <c r="C1092" s="3"/>
      <c r="D1092" s="3"/>
      <c r="E1092" s="3"/>
      <c r="F1092" s="12"/>
    </row>
    <row r="1093" spans="2:6" s="1" customFormat="1" x14ac:dyDescent="0.2">
      <c r="B1093" s="3"/>
      <c r="C1093" s="3"/>
      <c r="D1093" s="3"/>
      <c r="E1093" s="3"/>
      <c r="F1093" s="12"/>
    </row>
    <row r="1094" spans="2:6" s="1" customFormat="1" x14ac:dyDescent="0.2">
      <c r="B1094" s="3"/>
      <c r="C1094" s="3"/>
      <c r="D1094" s="3"/>
      <c r="E1094" s="3"/>
      <c r="F1094" s="12"/>
    </row>
    <row r="1095" spans="2:6" s="1" customFormat="1" x14ac:dyDescent="0.2">
      <c r="B1095" s="3"/>
      <c r="C1095" s="3"/>
      <c r="D1095" s="3"/>
      <c r="E1095" s="3"/>
      <c r="F1095" s="12"/>
    </row>
    <row r="1096" spans="2:6" s="1" customFormat="1" x14ac:dyDescent="0.2">
      <c r="B1096" s="3"/>
      <c r="C1096" s="3"/>
      <c r="D1096" s="3"/>
      <c r="E1096" s="3"/>
      <c r="F1096" s="12"/>
    </row>
    <row r="1097" spans="2:6" s="1" customFormat="1" x14ac:dyDescent="0.2">
      <c r="B1097" s="3"/>
      <c r="C1097" s="3"/>
      <c r="D1097" s="3"/>
      <c r="E1097" s="3"/>
      <c r="F1097" s="12"/>
    </row>
    <row r="1098" spans="2:6" s="1" customFormat="1" x14ac:dyDescent="0.2">
      <c r="B1098" s="3"/>
      <c r="C1098" s="3"/>
      <c r="D1098" s="3"/>
      <c r="E1098" s="3"/>
      <c r="F1098" s="12"/>
    </row>
    <row r="1099" spans="2:6" s="1" customFormat="1" x14ac:dyDescent="0.2">
      <c r="B1099" s="3"/>
      <c r="C1099" s="3"/>
      <c r="D1099" s="3"/>
      <c r="E1099" s="3"/>
      <c r="F1099" s="12"/>
    </row>
    <row r="1100" spans="2:6" s="1" customFormat="1" x14ac:dyDescent="0.2">
      <c r="B1100" s="3"/>
      <c r="C1100" s="3"/>
      <c r="D1100" s="3"/>
      <c r="E1100" s="3"/>
      <c r="F1100" s="12"/>
    </row>
    <row r="1101" spans="2:6" s="1" customFormat="1" x14ac:dyDescent="0.2">
      <c r="B1101" s="3"/>
      <c r="C1101" s="3"/>
      <c r="D1101" s="3"/>
      <c r="E1101" s="3"/>
      <c r="F1101" s="12"/>
    </row>
    <row r="1102" spans="2:6" s="1" customFormat="1" x14ac:dyDescent="0.2">
      <c r="B1102" s="3"/>
      <c r="C1102" s="3"/>
      <c r="D1102" s="3"/>
      <c r="E1102" s="3"/>
      <c r="F1102" s="12"/>
    </row>
    <row r="1103" spans="2:6" s="1" customFormat="1" x14ac:dyDescent="0.2">
      <c r="B1103" s="3"/>
      <c r="C1103" s="3"/>
      <c r="D1103" s="3"/>
      <c r="E1103" s="3"/>
      <c r="F1103" s="12"/>
    </row>
    <row r="1104" spans="2:6" s="1" customFormat="1" x14ac:dyDescent="0.2">
      <c r="B1104" s="3"/>
      <c r="C1104" s="3"/>
      <c r="D1104" s="3"/>
      <c r="E1104" s="3"/>
      <c r="F1104" s="12"/>
    </row>
    <row r="1105" spans="2:6" s="1" customFormat="1" x14ac:dyDescent="0.2">
      <c r="B1105" s="3"/>
      <c r="C1105" s="3"/>
      <c r="D1105" s="3"/>
      <c r="E1105" s="3"/>
      <c r="F1105" s="12"/>
    </row>
    <row r="1106" spans="2:6" s="1" customFormat="1" x14ac:dyDescent="0.2">
      <c r="B1106" s="3"/>
      <c r="C1106" s="3"/>
      <c r="D1106" s="3"/>
      <c r="E1106" s="3"/>
      <c r="F1106" s="12"/>
    </row>
    <row r="1107" spans="2:6" s="1" customFormat="1" x14ac:dyDescent="0.2">
      <c r="B1107" s="3"/>
      <c r="C1107" s="3"/>
      <c r="D1107" s="3"/>
      <c r="E1107" s="3"/>
      <c r="F1107" s="12"/>
    </row>
    <row r="1108" spans="2:6" s="1" customFormat="1" x14ac:dyDescent="0.2">
      <c r="B1108" s="3"/>
      <c r="C1108" s="3"/>
      <c r="D1108" s="3"/>
      <c r="E1108" s="3"/>
      <c r="F1108" s="12"/>
    </row>
    <row r="1109" spans="2:6" s="1" customFormat="1" x14ac:dyDescent="0.2">
      <c r="B1109" s="3"/>
      <c r="C1109" s="3"/>
      <c r="D1109" s="3"/>
      <c r="E1109" s="3"/>
      <c r="F1109" s="12"/>
    </row>
    <row r="1110" spans="2:6" s="1" customFormat="1" x14ac:dyDescent="0.2">
      <c r="B1110" s="3"/>
      <c r="C1110" s="3"/>
      <c r="D1110" s="3"/>
      <c r="E1110" s="3"/>
      <c r="F1110" s="12"/>
    </row>
    <row r="1111" spans="2:6" s="1" customFormat="1" x14ac:dyDescent="0.2">
      <c r="B1111" s="3"/>
      <c r="C1111" s="3"/>
      <c r="D1111" s="3"/>
      <c r="E1111" s="3"/>
      <c r="F1111" s="12"/>
    </row>
    <row r="1112" spans="2:6" s="1" customFormat="1" x14ac:dyDescent="0.2">
      <c r="B1112" s="3"/>
      <c r="C1112" s="3"/>
      <c r="D1112" s="3"/>
      <c r="E1112" s="3"/>
      <c r="F1112" s="12"/>
    </row>
    <row r="1113" spans="2:6" s="1" customFormat="1" x14ac:dyDescent="0.2">
      <c r="B1113" s="3"/>
      <c r="C1113" s="3"/>
      <c r="D1113" s="3"/>
      <c r="E1113" s="3"/>
      <c r="F1113" s="12"/>
    </row>
    <row r="1114" spans="2:6" s="1" customFormat="1" x14ac:dyDescent="0.2">
      <c r="B1114" s="3"/>
      <c r="C1114" s="3"/>
      <c r="D1114" s="3"/>
      <c r="E1114" s="3"/>
      <c r="F1114" s="12"/>
    </row>
    <row r="1115" spans="2:6" s="1" customFormat="1" x14ac:dyDescent="0.2">
      <c r="B1115" s="3"/>
      <c r="C1115" s="3"/>
      <c r="D1115" s="3"/>
      <c r="E1115" s="3"/>
      <c r="F1115" s="12"/>
    </row>
    <row r="1116" spans="2:6" s="1" customFormat="1" x14ac:dyDescent="0.2">
      <c r="B1116" s="3"/>
      <c r="C1116" s="3"/>
      <c r="D1116" s="3"/>
      <c r="E1116" s="3"/>
      <c r="F1116" s="12"/>
    </row>
    <row r="1117" spans="2:6" s="1" customFormat="1" x14ac:dyDescent="0.2">
      <c r="B1117" s="3"/>
      <c r="C1117" s="3"/>
      <c r="D1117" s="3"/>
      <c r="E1117" s="3"/>
      <c r="F1117" s="12"/>
    </row>
    <row r="1118" spans="2:6" s="1" customFormat="1" x14ac:dyDescent="0.2">
      <c r="B1118" s="3"/>
      <c r="C1118" s="3"/>
      <c r="D1118" s="3"/>
      <c r="E1118" s="3"/>
      <c r="F1118" s="12"/>
    </row>
    <row r="1119" spans="2:6" s="1" customFormat="1" x14ac:dyDescent="0.2">
      <c r="B1119" s="3"/>
      <c r="C1119" s="3"/>
      <c r="D1119" s="3"/>
      <c r="E1119" s="3"/>
      <c r="F1119" s="12"/>
    </row>
    <row r="1120" spans="2:6" s="1" customFormat="1" x14ac:dyDescent="0.2">
      <c r="B1120" s="3"/>
      <c r="C1120" s="3"/>
      <c r="D1120" s="3"/>
      <c r="E1120" s="3"/>
      <c r="F1120" s="12"/>
    </row>
    <row r="1121" spans="2:6" s="1" customFormat="1" x14ac:dyDescent="0.2">
      <c r="B1121" s="3"/>
      <c r="C1121" s="3"/>
      <c r="D1121" s="3"/>
      <c r="E1121" s="3"/>
      <c r="F1121" s="12"/>
    </row>
    <row r="1122" spans="2:6" s="1" customFormat="1" x14ac:dyDescent="0.2">
      <c r="B1122" s="3"/>
      <c r="C1122" s="3"/>
      <c r="D1122" s="3"/>
      <c r="E1122" s="3"/>
      <c r="F1122" s="12"/>
    </row>
    <row r="1123" spans="2:6" s="1" customFormat="1" x14ac:dyDescent="0.2">
      <c r="B1123" s="3"/>
      <c r="C1123" s="3"/>
      <c r="D1123" s="3"/>
      <c r="E1123" s="3"/>
      <c r="F1123" s="12"/>
    </row>
    <row r="1124" spans="2:6" s="1" customFormat="1" x14ac:dyDescent="0.2">
      <c r="B1124" s="3"/>
      <c r="C1124" s="3"/>
      <c r="D1124" s="3"/>
      <c r="E1124" s="3"/>
      <c r="F1124" s="12"/>
    </row>
    <row r="1125" spans="2:6" s="1" customFormat="1" x14ac:dyDescent="0.2">
      <c r="B1125" s="3"/>
      <c r="C1125" s="3"/>
      <c r="D1125" s="3"/>
      <c r="E1125" s="3"/>
      <c r="F1125" s="12"/>
    </row>
    <row r="1126" spans="2:6" s="1" customFormat="1" x14ac:dyDescent="0.2">
      <c r="B1126" s="3"/>
      <c r="C1126" s="3"/>
      <c r="D1126" s="3"/>
      <c r="E1126" s="3"/>
      <c r="F1126" s="12"/>
    </row>
    <row r="1127" spans="2:6" s="1" customFormat="1" x14ac:dyDescent="0.2">
      <c r="B1127" s="3"/>
      <c r="C1127" s="3"/>
      <c r="D1127" s="3"/>
      <c r="E1127" s="3"/>
      <c r="F1127" s="12"/>
    </row>
    <row r="1128" spans="2:6" s="1" customFormat="1" x14ac:dyDescent="0.2">
      <c r="B1128" s="3"/>
      <c r="C1128" s="3"/>
      <c r="D1128" s="3"/>
      <c r="E1128" s="3"/>
      <c r="F1128" s="12"/>
    </row>
    <row r="1129" spans="2:6" s="1" customFormat="1" x14ac:dyDescent="0.2">
      <c r="B1129" s="3"/>
      <c r="C1129" s="3"/>
      <c r="D1129" s="3"/>
      <c r="E1129" s="3"/>
      <c r="F1129" s="12"/>
    </row>
    <row r="1130" spans="2:6" s="1" customFormat="1" x14ac:dyDescent="0.2">
      <c r="B1130" s="3"/>
      <c r="C1130" s="3"/>
      <c r="D1130" s="3"/>
      <c r="E1130" s="3"/>
      <c r="F1130" s="12"/>
    </row>
    <row r="1131" spans="2:6" s="1" customFormat="1" x14ac:dyDescent="0.2">
      <c r="B1131" s="3"/>
      <c r="C1131" s="3"/>
      <c r="D1131" s="3"/>
      <c r="E1131" s="3"/>
      <c r="F1131" s="12"/>
    </row>
    <row r="1132" spans="2:6" s="1" customFormat="1" x14ac:dyDescent="0.2">
      <c r="B1132" s="3"/>
      <c r="C1132" s="3"/>
      <c r="D1132" s="3"/>
      <c r="E1132" s="3"/>
      <c r="F1132" s="12"/>
    </row>
    <row r="1133" spans="2:6" s="1" customFormat="1" x14ac:dyDescent="0.2">
      <c r="B1133" s="3"/>
      <c r="C1133" s="3"/>
      <c r="D1133" s="3"/>
      <c r="E1133" s="3"/>
      <c r="F1133" s="12"/>
    </row>
    <row r="1134" spans="2:6" s="1" customFormat="1" x14ac:dyDescent="0.2">
      <c r="B1134" s="3"/>
      <c r="C1134" s="3"/>
      <c r="D1134" s="3"/>
      <c r="E1134" s="3"/>
      <c r="F1134" s="12"/>
    </row>
    <row r="1135" spans="2:6" s="1" customFormat="1" x14ac:dyDescent="0.2">
      <c r="B1135" s="3"/>
      <c r="C1135" s="3"/>
      <c r="D1135" s="3"/>
      <c r="E1135" s="3"/>
      <c r="F1135" s="12"/>
    </row>
    <row r="1136" spans="2:6" s="1" customFormat="1" x14ac:dyDescent="0.2">
      <c r="B1136" s="3"/>
      <c r="C1136" s="3"/>
      <c r="D1136" s="3"/>
      <c r="E1136" s="3"/>
      <c r="F1136" s="12"/>
    </row>
    <row r="1137" spans="2:6" s="1" customFormat="1" x14ac:dyDescent="0.2">
      <c r="B1137" s="3"/>
      <c r="C1137" s="3"/>
      <c r="D1137" s="3"/>
      <c r="E1137" s="3"/>
      <c r="F1137" s="12"/>
    </row>
    <row r="1138" spans="2:6" s="1" customFormat="1" x14ac:dyDescent="0.2">
      <c r="B1138" s="3"/>
      <c r="C1138" s="3"/>
      <c r="D1138" s="3"/>
      <c r="E1138" s="3"/>
      <c r="F1138" s="12"/>
    </row>
    <row r="1139" spans="2:6" s="1" customFormat="1" x14ac:dyDescent="0.2">
      <c r="B1139" s="3"/>
      <c r="C1139" s="3"/>
      <c r="D1139" s="3"/>
      <c r="E1139" s="3"/>
      <c r="F1139" s="12"/>
    </row>
    <row r="1140" spans="2:6" s="1" customFormat="1" x14ac:dyDescent="0.2">
      <c r="B1140" s="3"/>
      <c r="C1140" s="3"/>
      <c r="D1140" s="3"/>
      <c r="E1140" s="3"/>
      <c r="F1140" s="12"/>
    </row>
    <row r="1141" spans="2:6" s="1" customFormat="1" x14ac:dyDescent="0.2">
      <c r="B1141" s="3"/>
      <c r="C1141" s="3"/>
      <c r="D1141" s="3"/>
      <c r="E1141" s="3"/>
      <c r="F1141" s="12"/>
    </row>
    <row r="1142" spans="2:6" s="1" customFormat="1" x14ac:dyDescent="0.2">
      <c r="B1142" s="3"/>
      <c r="C1142" s="3"/>
      <c r="D1142" s="3"/>
      <c r="E1142" s="3"/>
      <c r="F1142" s="12"/>
    </row>
    <row r="1143" spans="2:6" s="1" customFormat="1" x14ac:dyDescent="0.2">
      <c r="B1143" s="3"/>
      <c r="C1143" s="3"/>
      <c r="D1143" s="3"/>
      <c r="E1143" s="3"/>
      <c r="F1143" s="12"/>
    </row>
    <row r="1144" spans="2:6" s="1" customFormat="1" x14ac:dyDescent="0.2">
      <c r="B1144" s="3"/>
      <c r="C1144" s="3"/>
      <c r="D1144" s="3"/>
      <c r="E1144" s="3"/>
      <c r="F1144" s="12"/>
    </row>
    <row r="1145" spans="2:6" s="1" customFormat="1" x14ac:dyDescent="0.2">
      <c r="B1145" s="3"/>
      <c r="C1145" s="3"/>
      <c r="D1145" s="3"/>
      <c r="E1145" s="3"/>
      <c r="F1145" s="12"/>
    </row>
    <row r="1146" spans="2:6" s="1" customFormat="1" x14ac:dyDescent="0.2">
      <c r="B1146" s="3"/>
      <c r="C1146" s="3"/>
      <c r="D1146" s="3"/>
      <c r="E1146" s="3"/>
      <c r="F1146" s="12"/>
    </row>
    <row r="1147" spans="2:6" s="1" customFormat="1" x14ac:dyDescent="0.2">
      <c r="B1147" s="3"/>
      <c r="C1147" s="3"/>
      <c r="D1147" s="3"/>
      <c r="E1147" s="3"/>
      <c r="F1147" s="12"/>
    </row>
    <row r="1148" spans="2:6" s="1" customFormat="1" x14ac:dyDescent="0.2">
      <c r="B1148" s="3"/>
      <c r="C1148" s="3"/>
      <c r="D1148" s="3"/>
      <c r="E1148" s="3"/>
      <c r="F1148" s="12"/>
    </row>
    <row r="1149" spans="2:6" s="1" customFormat="1" x14ac:dyDescent="0.2">
      <c r="B1149" s="3"/>
      <c r="C1149" s="3"/>
      <c r="D1149" s="3"/>
      <c r="E1149" s="3"/>
      <c r="F1149" s="12"/>
    </row>
    <row r="1150" spans="2:6" s="1" customFormat="1" x14ac:dyDescent="0.2">
      <c r="B1150" s="3"/>
      <c r="C1150" s="3"/>
      <c r="D1150" s="3"/>
      <c r="E1150" s="3"/>
      <c r="F1150" s="12"/>
    </row>
    <row r="1151" spans="2:6" s="1" customFormat="1" x14ac:dyDescent="0.2">
      <c r="B1151" s="3"/>
      <c r="C1151" s="3"/>
      <c r="D1151" s="3"/>
      <c r="E1151" s="3"/>
      <c r="F1151" s="12"/>
    </row>
    <row r="1152" spans="2:6" s="1" customFormat="1" x14ac:dyDescent="0.2">
      <c r="B1152" s="3"/>
      <c r="C1152" s="3"/>
      <c r="D1152" s="3"/>
      <c r="E1152" s="3"/>
      <c r="F1152" s="12"/>
    </row>
    <row r="1153" spans="2:6" s="1" customFormat="1" x14ac:dyDescent="0.2">
      <c r="B1153" s="3"/>
      <c r="C1153" s="3"/>
      <c r="D1153" s="3"/>
      <c r="E1153" s="3"/>
      <c r="F1153" s="12"/>
    </row>
    <row r="1154" spans="2:6" s="1" customFormat="1" x14ac:dyDescent="0.2">
      <c r="B1154" s="3"/>
      <c r="C1154" s="3"/>
      <c r="D1154" s="3"/>
      <c r="E1154" s="3"/>
      <c r="F1154" s="12"/>
    </row>
    <row r="1155" spans="2:6" s="1" customFormat="1" x14ac:dyDescent="0.2">
      <c r="B1155" s="3"/>
      <c r="C1155" s="3"/>
      <c r="D1155" s="3"/>
      <c r="E1155" s="3"/>
      <c r="F1155" s="12"/>
    </row>
    <row r="1156" spans="2:6" s="1" customFormat="1" x14ac:dyDescent="0.2">
      <c r="B1156" s="3"/>
      <c r="C1156" s="3"/>
      <c r="D1156" s="3"/>
      <c r="E1156" s="3"/>
      <c r="F1156" s="12"/>
    </row>
    <row r="1157" spans="2:6" s="1" customFormat="1" x14ac:dyDescent="0.2">
      <c r="B1157" s="3"/>
      <c r="C1157" s="3"/>
      <c r="D1157" s="3"/>
      <c r="E1157" s="3"/>
      <c r="F1157" s="12"/>
    </row>
    <row r="1158" spans="2:6" s="1" customFormat="1" x14ac:dyDescent="0.2">
      <c r="B1158" s="3"/>
      <c r="C1158" s="3"/>
      <c r="D1158" s="3"/>
      <c r="E1158" s="3"/>
      <c r="F1158" s="12"/>
    </row>
    <row r="1159" spans="2:6" s="1" customFormat="1" x14ac:dyDescent="0.2">
      <c r="B1159" s="3"/>
      <c r="C1159" s="3"/>
      <c r="D1159" s="3"/>
      <c r="E1159" s="3"/>
      <c r="F1159" s="12"/>
    </row>
    <row r="1160" spans="2:6" s="1" customFormat="1" x14ac:dyDescent="0.2">
      <c r="B1160" s="3"/>
      <c r="C1160" s="3"/>
      <c r="D1160" s="3"/>
      <c r="E1160" s="3"/>
      <c r="F1160" s="12"/>
    </row>
    <row r="1161" spans="2:6" s="1" customFormat="1" x14ac:dyDescent="0.2">
      <c r="B1161" s="3"/>
      <c r="C1161" s="3"/>
      <c r="D1161" s="3"/>
      <c r="E1161" s="3"/>
      <c r="F1161" s="12"/>
    </row>
    <row r="1162" spans="2:6" s="1" customFormat="1" x14ac:dyDescent="0.2">
      <c r="B1162" s="3"/>
      <c r="C1162" s="3"/>
      <c r="D1162" s="3"/>
      <c r="E1162" s="3"/>
      <c r="F1162" s="12"/>
    </row>
    <row r="1163" spans="2:6" s="1" customFormat="1" x14ac:dyDescent="0.2">
      <c r="B1163" s="3"/>
      <c r="C1163" s="3"/>
      <c r="D1163" s="3"/>
      <c r="E1163" s="3"/>
      <c r="F1163" s="12"/>
    </row>
    <row r="1164" spans="2:6" s="1" customFormat="1" x14ac:dyDescent="0.2">
      <c r="B1164" s="3"/>
      <c r="C1164" s="3"/>
      <c r="D1164" s="3"/>
      <c r="E1164" s="3"/>
      <c r="F1164" s="12"/>
    </row>
    <row r="1165" spans="2:6" s="1" customFormat="1" x14ac:dyDescent="0.2">
      <c r="B1165" s="3"/>
      <c r="C1165" s="3"/>
      <c r="D1165" s="3"/>
      <c r="E1165" s="3"/>
      <c r="F1165" s="12"/>
    </row>
    <row r="1166" spans="2:6" s="1" customFormat="1" x14ac:dyDescent="0.2">
      <c r="B1166" s="3"/>
      <c r="C1166" s="3"/>
      <c r="D1166" s="3"/>
      <c r="E1166" s="3"/>
      <c r="F1166" s="12"/>
    </row>
    <row r="1167" spans="2:6" s="1" customFormat="1" x14ac:dyDescent="0.2">
      <c r="B1167" s="3"/>
      <c r="C1167" s="3"/>
      <c r="D1167" s="3"/>
      <c r="E1167" s="3"/>
      <c r="F1167" s="12"/>
    </row>
    <row r="1168" spans="2:6" s="1" customFormat="1" x14ac:dyDescent="0.2">
      <c r="B1168" s="3"/>
      <c r="C1168" s="3"/>
      <c r="D1168" s="3"/>
      <c r="E1168" s="3"/>
      <c r="F1168" s="12"/>
    </row>
    <row r="1169" spans="2:6" s="1" customFormat="1" x14ac:dyDescent="0.2">
      <c r="B1169" s="3"/>
      <c r="C1169" s="3"/>
      <c r="D1169" s="3"/>
      <c r="E1169" s="3"/>
      <c r="F1169" s="12"/>
    </row>
    <row r="1170" spans="2:6" s="1" customFormat="1" x14ac:dyDescent="0.2">
      <c r="B1170" s="3"/>
      <c r="C1170" s="3"/>
      <c r="D1170" s="3"/>
      <c r="E1170" s="3"/>
      <c r="F1170" s="12"/>
    </row>
    <row r="1171" spans="2:6" s="1" customFormat="1" x14ac:dyDescent="0.2">
      <c r="B1171" s="3"/>
      <c r="C1171" s="3"/>
      <c r="D1171" s="3"/>
      <c r="E1171" s="3"/>
      <c r="F1171" s="12"/>
    </row>
    <row r="1172" spans="2:6" s="1" customFormat="1" x14ac:dyDescent="0.2">
      <c r="B1172" s="3"/>
      <c r="C1172" s="3"/>
      <c r="D1172" s="3"/>
      <c r="E1172" s="3"/>
      <c r="F1172" s="12"/>
    </row>
    <row r="1173" spans="2:6" s="1" customFormat="1" x14ac:dyDescent="0.2">
      <c r="B1173" s="3"/>
      <c r="C1173" s="3"/>
      <c r="D1173" s="3"/>
      <c r="E1173" s="3"/>
      <c r="F1173" s="12"/>
    </row>
    <row r="1174" spans="2:6" s="1" customFormat="1" x14ac:dyDescent="0.2">
      <c r="B1174" s="3"/>
      <c r="C1174" s="3"/>
      <c r="D1174" s="3"/>
      <c r="E1174" s="3"/>
      <c r="F1174" s="12"/>
    </row>
    <row r="1175" spans="2:6" s="1" customFormat="1" x14ac:dyDescent="0.2">
      <c r="B1175" s="3"/>
      <c r="C1175" s="3"/>
      <c r="D1175" s="3"/>
      <c r="E1175" s="3"/>
      <c r="F1175" s="12"/>
    </row>
    <row r="1176" spans="2:6" s="1" customFormat="1" x14ac:dyDescent="0.2">
      <c r="B1176" s="3"/>
      <c r="C1176" s="3"/>
      <c r="D1176" s="3"/>
      <c r="E1176" s="3"/>
      <c r="F1176" s="12"/>
    </row>
    <row r="1177" spans="2:6" s="1" customFormat="1" x14ac:dyDescent="0.2">
      <c r="B1177" s="3"/>
      <c r="C1177" s="3"/>
      <c r="D1177" s="3"/>
      <c r="E1177" s="3"/>
      <c r="F1177" s="12"/>
    </row>
    <row r="1178" spans="2:6" s="1" customFormat="1" x14ac:dyDescent="0.2">
      <c r="B1178" s="3"/>
      <c r="C1178" s="3"/>
      <c r="D1178" s="3"/>
      <c r="E1178" s="3"/>
      <c r="F1178" s="12"/>
    </row>
    <row r="1179" spans="2:6" s="1" customFormat="1" x14ac:dyDescent="0.2">
      <c r="B1179" s="3"/>
      <c r="C1179" s="3"/>
      <c r="D1179" s="3"/>
      <c r="E1179" s="3"/>
      <c r="F1179" s="12"/>
    </row>
    <row r="1180" spans="2:6" s="1" customFormat="1" x14ac:dyDescent="0.2">
      <c r="B1180" s="3"/>
      <c r="C1180" s="3"/>
      <c r="D1180" s="3"/>
      <c r="E1180" s="3"/>
      <c r="F1180" s="12"/>
    </row>
    <row r="1181" spans="2:6" s="1" customFormat="1" x14ac:dyDescent="0.2">
      <c r="B1181" s="3"/>
      <c r="C1181" s="3"/>
      <c r="D1181" s="3"/>
      <c r="E1181" s="3"/>
      <c r="F1181" s="12"/>
    </row>
    <row r="1182" spans="2:6" s="1" customFormat="1" x14ac:dyDescent="0.2">
      <c r="B1182" s="3"/>
      <c r="C1182" s="3"/>
      <c r="D1182" s="3"/>
      <c r="E1182" s="3"/>
      <c r="F1182" s="12"/>
    </row>
    <row r="1183" spans="2:6" s="1" customFormat="1" x14ac:dyDescent="0.2">
      <c r="B1183" s="3"/>
      <c r="C1183" s="3"/>
      <c r="D1183" s="3"/>
      <c r="E1183" s="3"/>
      <c r="F1183" s="12"/>
    </row>
    <row r="1184" spans="2:6" s="1" customFormat="1" x14ac:dyDescent="0.2">
      <c r="B1184" s="3"/>
      <c r="C1184" s="3"/>
      <c r="D1184" s="3"/>
      <c r="E1184" s="3"/>
      <c r="F1184" s="12"/>
    </row>
    <row r="1185" spans="2:6" s="1" customFormat="1" x14ac:dyDescent="0.2">
      <c r="B1185" s="3"/>
      <c r="C1185" s="3"/>
      <c r="D1185" s="3"/>
      <c r="E1185" s="3"/>
      <c r="F1185" s="12"/>
    </row>
    <row r="1186" spans="2:6" s="1" customFormat="1" x14ac:dyDescent="0.2">
      <c r="B1186" s="3"/>
      <c r="C1186" s="3"/>
      <c r="D1186" s="3"/>
      <c r="E1186" s="3"/>
      <c r="F1186" s="12"/>
    </row>
    <row r="1187" spans="2:6" s="1" customFormat="1" x14ac:dyDescent="0.2">
      <c r="B1187" s="3"/>
      <c r="C1187" s="3"/>
      <c r="D1187" s="3"/>
      <c r="E1187" s="3"/>
      <c r="F1187" s="12"/>
    </row>
    <row r="1188" spans="2:6" s="1" customFormat="1" x14ac:dyDescent="0.2">
      <c r="B1188" s="3"/>
      <c r="C1188" s="3"/>
      <c r="D1188" s="3"/>
      <c r="E1188" s="3"/>
      <c r="F1188" s="12"/>
    </row>
    <row r="1189" spans="2:6" s="1" customFormat="1" x14ac:dyDescent="0.2">
      <c r="B1189" s="3"/>
      <c r="C1189" s="3"/>
      <c r="D1189" s="3"/>
      <c r="E1189" s="3"/>
      <c r="F1189" s="12"/>
    </row>
    <row r="1190" spans="2:6" s="1" customFormat="1" x14ac:dyDescent="0.2">
      <c r="B1190" s="3"/>
      <c r="C1190" s="3"/>
      <c r="D1190" s="3"/>
      <c r="E1190" s="3"/>
      <c r="F1190" s="12"/>
    </row>
    <row r="1191" spans="2:6" s="1" customFormat="1" x14ac:dyDescent="0.2">
      <c r="B1191" s="3"/>
      <c r="C1191" s="3"/>
      <c r="D1191" s="3"/>
      <c r="E1191" s="3"/>
      <c r="F1191" s="12"/>
    </row>
    <row r="1192" spans="2:6" s="1" customFormat="1" x14ac:dyDescent="0.2">
      <c r="B1192" s="3"/>
      <c r="C1192" s="3"/>
      <c r="D1192" s="3"/>
      <c r="E1192" s="3"/>
      <c r="F1192" s="12"/>
    </row>
    <row r="1193" spans="2:6" s="1" customFormat="1" x14ac:dyDescent="0.2">
      <c r="B1193" s="3"/>
      <c r="C1193" s="3"/>
      <c r="D1193" s="3"/>
      <c r="E1193" s="3"/>
      <c r="F1193" s="12"/>
    </row>
    <row r="1194" spans="2:6" s="1" customFormat="1" x14ac:dyDescent="0.2">
      <c r="B1194" s="3"/>
      <c r="C1194" s="3"/>
      <c r="D1194" s="3"/>
      <c r="E1194" s="3"/>
      <c r="F1194" s="12"/>
    </row>
    <row r="1195" spans="2:6" s="1" customFormat="1" x14ac:dyDescent="0.2">
      <c r="B1195" s="3"/>
      <c r="C1195" s="3"/>
      <c r="D1195" s="3"/>
      <c r="E1195" s="3"/>
      <c r="F1195" s="12"/>
    </row>
    <row r="1196" spans="2:6" s="1" customFormat="1" x14ac:dyDescent="0.2">
      <c r="B1196" s="3"/>
      <c r="C1196" s="3"/>
      <c r="D1196" s="3"/>
      <c r="E1196" s="3"/>
      <c r="F1196" s="12"/>
    </row>
    <row r="1197" spans="2:6" s="1" customFormat="1" x14ac:dyDescent="0.2">
      <c r="B1197" s="3"/>
      <c r="C1197" s="3"/>
      <c r="D1197" s="3"/>
      <c r="E1197" s="3"/>
      <c r="F1197" s="12"/>
    </row>
    <row r="1198" spans="2:6" s="1" customFormat="1" x14ac:dyDescent="0.2">
      <c r="B1198" s="3"/>
      <c r="C1198" s="3"/>
      <c r="D1198" s="3"/>
      <c r="E1198" s="3"/>
      <c r="F1198" s="12"/>
    </row>
    <row r="1199" spans="2:6" s="1" customFormat="1" x14ac:dyDescent="0.2">
      <c r="B1199" s="3"/>
      <c r="C1199" s="3"/>
      <c r="D1199" s="3"/>
      <c r="E1199" s="3"/>
      <c r="F1199" s="12"/>
    </row>
    <row r="1200" spans="2:6" s="1" customFormat="1" x14ac:dyDescent="0.2">
      <c r="B1200" s="3"/>
      <c r="C1200" s="3"/>
      <c r="D1200" s="3"/>
      <c r="E1200" s="3"/>
      <c r="F1200" s="12"/>
    </row>
    <row r="1201" spans="2:6" s="1" customFormat="1" x14ac:dyDescent="0.2">
      <c r="B1201" s="3"/>
      <c r="C1201" s="3"/>
      <c r="D1201" s="3"/>
      <c r="E1201" s="3"/>
      <c r="F1201" s="12"/>
    </row>
    <row r="1202" spans="2:6" s="1" customFormat="1" x14ac:dyDescent="0.2">
      <c r="B1202" s="3"/>
      <c r="C1202" s="3"/>
      <c r="D1202" s="3"/>
      <c r="E1202" s="3"/>
      <c r="F1202" s="12"/>
    </row>
    <row r="1203" spans="2:6" s="1" customFormat="1" x14ac:dyDescent="0.2">
      <c r="B1203" s="3"/>
      <c r="C1203" s="3"/>
      <c r="D1203" s="3"/>
      <c r="E1203" s="3"/>
      <c r="F1203" s="12"/>
    </row>
    <row r="1204" spans="2:6" s="1" customFormat="1" x14ac:dyDescent="0.2">
      <c r="B1204" s="3"/>
      <c r="C1204" s="3"/>
      <c r="D1204" s="3"/>
      <c r="E1204" s="3"/>
      <c r="F1204" s="12"/>
    </row>
    <row r="1205" spans="2:6" s="1" customFormat="1" x14ac:dyDescent="0.2">
      <c r="B1205" s="3"/>
      <c r="C1205" s="3"/>
      <c r="D1205" s="3"/>
      <c r="E1205" s="3"/>
      <c r="F1205" s="12"/>
    </row>
    <row r="1206" spans="2:6" s="1" customFormat="1" x14ac:dyDescent="0.2">
      <c r="B1206" s="3"/>
      <c r="C1206" s="3"/>
      <c r="D1206" s="3"/>
      <c r="E1206" s="3"/>
      <c r="F1206" s="12"/>
    </row>
    <row r="1207" spans="2:6" s="1" customFormat="1" x14ac:dyDescent="0.2">
      <c r="B1207" s="3"/>
      <c r="C1207" s="3"/>
      <c r="D1207" s="3"/>
      <c r="E1207" s="3"/>
      <c r="F1207" s="12"/>
    </row>
    <row r="1208" spans="2:6" s="1" customFormat="1" x14ac:dyDescent="0.2">
      <c r="B1208" s="3"/>
      <c r="C1208" s="3"/>
      <c r="D1208" s="3"/>
      <c r="E1208" s="3"/>
      <c r="F1208" s="12"/>
    </row>
    <row r="1209" spans="2:6" s="1" customFormat="1" x14ac:dyDescent="0.2">
      <c r="B1209" s="3"/>
      <c r="C1209" s="3"/>
      <c r="D1209" s="3"/>
      <c r="E1209" s="3"/>
      <c r="F1209" s="12"/>
    </row>
    <row r="1210" spans="2:6" s="1" customFormat="1" x14ac:dyDescent="0.2">
      <c r="B1210" s="3"/>
      <c r="C1210" s="3"/>
      <c r="D1210" s="3"/>
      <c r="E1210" s="3"/>
      <c r="F1210" s="12"/>
    </row>
    <row r="1211" spans="2:6" s="1" customFormat="1" x14ac:dyDescent="0.2">
      <c r="B1211" s="3"/>
      <c r="C1211" s="3"/>
      <c r="D1211" s="3"/>
      <c r="E1211" s="3"/>
      <c r="F1211" s="12"/>
    </row>
    <row r="1212" spans="2:6" s="1" customFormat="1" x14ac:dyDescent="0.2">
      <c r="B1212" s="3"/>
      <c r="C1212" s="3"/>
      <c r="D1212" s="3"/>
      <c r="E1212" s="3"/>
      <c r="F1212" s="12"/>
    </row>
    <row r="1213" spans="2:6" s="1" customFormat="1" x14ac:dyDescent="0.2">
      <c r="B1213" s="3"/>
      <c r="C1213" s="3"/>
      <c r="D1213" s="3"/>
      <c r="E1213" s="3"/>
      <c r="F1213" s="12"/>
    </row>
    <row r="1214" spans="2:6" s="1" customFormat="1" x14ac:dyDescent="0.2">
      <c r="B1214" s="3"/>
      <c r="C1214" s="3"/>
      <c r="D1214" s="3"/>
      <c r="E1214" s="3"/>
      <c r="F1214" s="12"/>
    </row>
    <row r="1215" spans="2:6" s="1" customFormat="1" x14ac:dyDescent="0.2">
      <c r="B1215" s="3"/>
      <c r="C1215" s="3"/>
      <c r="D1215" s="3"/>
      <c r="E1215" s="3"/>
      <c r="F1215" s="12"/>
    </row>
    <row r="1216" spans="2:6" s="1" customFormat="1" x14ac:dyDescent="0.2">
      <c r="B1216" s="3"/>
      <c r="C1216" s="3"/>
      <c r="D1216" s="3"/>
      <c r="E1216" s="3"/>
      <c r="F1216" s="12"/>
    </row>
    <row r="1217" spans="2:6" s="1" customFormat="1" x14ac:dyDescent="0.2">
      <c r="B1217" s="3"/>
      <c r="C1217" s="3"/>
      <c r="D1217" s="3"/>
      <c r="E1217" s="3"/>
      <c r="F1217" s="12"/>
    </row>
    <row r="1218" spans="2:6" s="1" customFormat="1" x14ac:dyDescent="0.2">
      <c r="B1218" s="3"/>
      <c r="C1218" s="3"/>
      <c r="D1218" s="3"/>
      <c r="E1218" s="3"/>
      <c r="F1218" s="12"/>
    </row>
    <row r="1219" spans="2:6" s="1" customFormat="1" x14ac:dyDescent="0.2">
      <c r="B1219" s="3"/>
      <c r="C1219" s="3"/>
      <c r="D1219" s="3"/>
      <c r="E1219" s="3"/>
      <c r="F1219" s="12"/>
    </row>
    <row r="1220" spans="2:6" s="1" customFormat="1" x14ac:dyDescent="0.2">
      <c r="B1220" s="3"/>
      <c r="C1220" s="3"/>
      <c r="D1220" s="3"/>
      <c r="E1220" s="3"/>
      <c r="F1220" s="12"/>
    </row>
    <row r="1221" spans="2:6" s="1" customFormat="1" x14ac:dyDescent="0.2">
      <c r="B1221" s="3"/>
      <c r="C1221" s="3"/>
      <c r="D1221" s="3"/>
      <c r="E1221" s="3"/>
      <c r="F1221" s="12"/>
    </row>
    <row r="1222" spans="2:6" s="1" customFormat="1" x14ac:dyDescent="0.2">
      <c r="B1222" s="3"/>
      <c r="C1222" s="3"/>
      <c r="D1222" s="3"/>
      <c r="E1222" s="3"/>
      <c r="F1222" s="12"/>
    </row>
    <row r="1223" spans="2:6" s="1" customFormat="1" x14ac:dyDescent="0.2">
      <c r="B1223" s="3"/>
      <c r="C1223" s="3"/>
      <c r="D1223" s="3"/>
      <c r="E1223" s="3"/>
      <c r="F1223" s="12"/>
    </row>
    <row r="1224" spans="2:6" s="1" customFormat="1" x14ac:dyDescent="0.2">
      <c r="B1224" s="3"/>
      <c r="C1224" s="3"/>
      <c r="D1224" s="3"/>
      <c r="E1224" s="3"/>
      <c r="F1224" s="12"/>
    </row>
    <row r="1225" spans="2:6" s="1" customFormat="1" x14ac:dyDescent="0.2">
      <c r="B1225" s="3"/>
      <c r="C1225" s="3"/>
      <c r="D1225" s="3"/>
      <c r="E1225" s="3"/>
      <c r="F1225" s="12"/>
    </row>
    <row r="1226" spans="2:6" s="1" customFormat="1" x14ac:dyDescent="0.2">
      <c r="B1226" s="3"/>
      <c r="C1226" s="3"/>
      <c r="D1226" s="3"/>
      <c r="E1226" s="3"/>
      <c r="F1226" s="12"/>
    </row>
    <row r="1227" spans="2:6" s="1" customFormat="1" x14ac:dyDescent="0.2">
      <c r="B1227" s="3"/>
      <c r="C1227" s="3"/>
      <c r="D1227" s="3"/>
      <c r="E1227" s="3"/>
      <c r="F1227" s="12"/>
    </row>
    <row r="1228" spans="2:6" s="1" customFormat="1" x14ac:dyDescent="0.2">
      <c r="B1228" s="3"/>
      <c r="C1228" s="3"/>
      <c r="D1228" s="3"/>
      <c r="E1228" s="3"/>
      <c r="F1228" s="12"/>
    </row>
    <row r="1229" spans="2:6" s="1" customFormat="1" x14ac:dyDescent="0.2">
      <c r="B1229" s="3"/>
      <c r="C1229" s="3"/>
      <c r="D1229" s="3"/>
      <c r="E1229" s="3"/>
      <c r="F1229" s="12"/>
    </row>
    <row r="1230" spans="2:6" s="1" customFormat="1" x14ac:dyDescent="0.2">
      <c r="B1230" s="3"/>
      <c r="C1230" s="3"/>
      <c r="D1230" s="3"/>
      <c r="E1230" s="3"/>
      <c r="F1230" s="12"/>
    </row>
    <row r="1231" spans="2:6" s="1" customFormat="1" x14ac:dyDescent="0.2">
      <c r="B1231" s="3"/>
      <c r="C1231" s="3"/>
      <c r="D1231" s="3"/>
      <c r="E1231" s="3"/>
      <c r="F1231" s="12"/>
    </row>
    <row r="1232" spans="2:6" s="1" customFormat="1" x14ac:dyDescent="0.2">
      <c r="B1232" s="3"/>
      <c r="C1232" s="3"/>
      <c r="D1232" s="3"/>
      <c r="E1232" s="3"/>
      <c r="F1232" s="12"/>
    </row>
    <row r="1233" spans="2:6" s="1" customFormat="1" x14ac:dyDescent="0.2">
      <c r="B1233" s="3"/>
      <c r="C1233" s="3"/>
      <c r="D1233" s="3"/>
      <c r="E1233" s="3"/>
      <c r="F1233" s="12"/>
    </row>
    <row r="1234" spans="2:6" s="1" customFormat="1" x14ac:dyDescent="0.2">
      <c r="B1234" s="3"/>
      <c r="C1234" s="3"/>
      <c r="D1234" s="3"/>
      <c r="E1234" s="3"/>
      <c r="F1234" s="12"/>
    </row>
    <row r="1235" spans="2:6" s="1" customFormat="1" x14ac:dyDescent="0.2">
      <c r="B1235" s="3"/>
      <c r="C1235" s="3"/>
      <c r="D1235" s="3"/>
      <c r="E1235" s="3"/>
      <c r="F1235" s="12"/>
    </row>
    <row r="1236" spans="2:6" s="1" customFormat="1" x14ac:dyDescent="0.2">
      <c r="B1236" s="3"/>
      <c r="C1236" s="3"/>
      <c r="D1236" s="3"/>
      <c r="E1236" s="3"/>
      <c r="F1236" s="12"/>
    </row>
    <row r="1237" spans="2:6" s="1" customFormat="1" x14ac:dyDescent="0.2">
      <c r="B1237" s="3"/>
      <c r="C1237" s="3"/>
      <c r="D1237" s="3"/>
      <c r="E1237" s="3"/>
      <c r="F1237" s="12"/>
    </row>
    <row r="1238" spans="2:6" s="1" customFormat="1" x14ac:dyDescent="0.2">
      <c r="B1238" s="3"/>
      <c r="C1238" s="3"/>
      <c r="D1238" s="3"/>
      <c r="E1238" s="3"/>
      <c r="F1238" s="12"/>
    </row>
    <row r="1239" spans="2:6" s="1" customFormat="1" x14ac:dyDescent="0.2">
      <c r="B1239" s="3"/>
      <c r="C1239" s="3"/>
      <c r="D1239" s="3"/>
      <c r="E1239" s="3"/>
      <c r="F1239" s="12"/>
    </row>
    <row r="1240" spans="2:6" s="1" customFormat="1" x14ac:dyDescent="0.2">
      <c r="B1240" s="3"/>
      <c r="C1240" s="3"/>
      <c r="D1240" s="3"/>
      <c r="E1240" s="3"/>
      <c r="F1240" s="12"/>
    </row>
    <row r="1241" spans="2:6" s="1" customFormat="1" x14ac:dyDescent="0.2">
      <c r="B1241" s="3"/>
      <c r="C1241" s="3"/>
      <c r="D1241" s="3"/>
      <c r="E1241" s="3"/>
      <c r="F1241" s="12"/>
    </row>
    <row r="1242" spans="2:6" s="1" customFormat="1" x14ac:dyDescent="0.2">
      <c r="B1242" s="3"/>
      <c r="C1242" s="3"/>
      <c r="D1242" s="3"/>
      <c r="E1242" s="3"/>
      <c r="F1242" s="12"/>
    </row>
    <row r="1243" spans="2:6" s="1" customFormat="1" x14ac:dyDescent="0.2">
      <c r="B1243" s="3"/>
      <c r="C1243" s="3"/>
      <c r="D1243" s="3"/>
      <c r="E1243" s="3"/>
      <c r="F1243" s="12"/>
    </row>
    <row r="1244" spans="2:6" s="1" customFormat="1" x14ac:dyDescent="0.2">
      <c r="B1244" s="3"/>
      <c r="C1244" s="3"/>
      <c r="D1244" s="3"/>
      <c r="E1244" s="3"/>
      <c r="F1244" s="12"/>
    </row>
    <row r="1245" spans="2:6" s="1" customFormat="1" x14ac:dyDescent="0.2">
      <c r="B1245" s="3"/>
      <c r="C1245" s="3"/>
      <c r="D1245" s="3"/>
      <c r="E1245" s="3"/>
      <c r="F1245" s="12"/>
    </row>
    <row r="1246" spans="2:6" s="1" customFormat="1" x14ac:dyDescent="0.2">
      <c r="B1246" s="3"/>
      <c r="C1246" s="3"/>
      <c r="D1246" s="3"/>
      <c r="E1246" s="3"/>
      <c r="F1246" s="12"/>
    </row>
    <row r="1247" spans="2:6" s="1" customFormat="1" x14ac:dyDescent="0.2">
      <c r="B1247" s="3"/>
      <c r="C1247" s="3"/>
      <c r="D1247" s="3"/>
      <c r="E1247" s="3"/>
      <c r="F1247" s="12"/>
    </row>
    <row r="1248" spans="2:6" s="1" customFormat="1" x14ac:dyDescent="0.2">
      <c r="B1248" s="3"/>
      <c r="C1248" s="3"/>
      <c r="D1248" s="3"/>
      <c r="E1248" s="3"/>
      <c r="F1248" s="12"/>
    </row>
    <row r="1249" spans="2:6" s="1" customFormat="1" x14ac:dyDescent="0.2">
      <c r="B1249" s="3"/>
      <c r="C1249" s="3"/>
      <c r="D1249" s="3"/>
      <c r="E1249" s="3"/>
      <c r="F1249" s="12"/>
    </row>
    <row r="1250" spans="2:6" s="1" customFormat="1" x14ac:dyDescent="0.2">
      <c r="B1250" s="3"/>
      <c r="C1250" s="3"/>
      <c r="D1250" s="3"/>
      <c r="E1250" s="3"/>
      <c r="F1250" s="12"/>
    </row>
    <row r="1251" spans="2:6" s="1" customFormat="1" x14ac:dyDescent="0.2">
      <c r="B1251" s="3"/>
      <c r="C1251" s="3"/>
      <c r="D1251" s="3"/>
      <c r="E1251" s="3"/>
      <c r="F1251" s="12"/>
    </row>
    <row r="1252" spans="2:6" s="1" customFormat="1" x14ac:dyDescent="0.2">
      <c r="B1252" s="3"/>
      <c r="C1252" s="3"/>
      <c r="D1252" s="3"/>
      <c r="E1252" s="3"/>
      <c r="F1252" s="12"/>
    </row>
    <row r="1253" spans="2:6" s="1" customFormat="1" x14ac:dyDescent="0.2">
      <c r="B1253" s="3"/>
      <c r="C1253" s="3"/>
      <c r="D1253" s="3"/>
      <c r="E1253" s="3"/>
      <c r="F1253" s="12"/>
    </row>
    <row r="1254" spans="2:6" s="1" customFormat="1" x14ac:dyDescent="0.2">
      <c r="B1254" s="3"/>
      <c r="C1254" s="3"/>
      <c r="D1254" s="3"/>
      <c r="E1254" s="3"/>
      <c r="F1254" s="12"/>
    </row>
    <row r="1255" spans="2:6" s="1" customFormat="1" x14ac:dyDescent="0.2">
      <c r="B1255" s="3"/>
      <c r="C1255" s="3"/>
      <c r="D1255" s="3"/>
      <c r="E1255" s="3"/>
      <c r="F1255" s="12"/>
    </row>
    <row r="1256" spans="2:6" s="1" customFormat="1" x14ac:dyDescent="0.2">
      <c r="B1256" s="3"/>
      <c r="C1256" s="3"/>
      <c r="D1256" s="3"/>
      <c r="E1256" s="3"/>
      <c r="F1256" s="12"/>
    </row>
    <row r="1257" spans="2:6" s="1" customFormat="1" x14ac:dyDescent="0.2">
      <c r="B1257" s="3"/>
      <c r="C1257" s="3"/>
      <c r="D1257" s="3"/>
      <c r="E1257" s="3"/>
      <c r="F1257" s="12"/>
    </row>
    <row r="1258" spans="2:6" s="1" customFormat="1" x14ac:dyDescent="0.2">
      <c r="B1258" s="3"/>
      <c r="C1258" s="3"/>
      <c r="D1258" s="3"/>
      <c r="E1258" s="3"/>
      <c r="F1258" s="12"/>
    </row>
    <row r="1259" spans="2:6" s="1" customFormat="1" x14ac:dyDescent="0.2">
      <c r="B1259" s="3"/>
      <c r="C1259" s="3"/>
      <c r="D1259" s="3"/>
      <c r="E1259" s="3"/>
      <c r="F1259" s="12"/>
    </row>
    <row r="1260" spans="2:6" s="1" customFormat="1" x14ac:dyDescent="0.2">
      <c r="B1260" s="3"/>
      <c r="C1260" s="3"/>
      <c r="D1260" s="3"/>
      <c r="E1260" s="3"/>
      <c r="F1260" s="12"/>
    </row>
    <row r="1261" spans="2:6" s="1" customFormat="1" x14ac:dyDescent="0.2">
      <c r="B1261" s="3"/>
      <c r="C1261" s="3"/>
      <c r="D1261" s="3"/>
      <c r="E1261" s="3"/>
      <c r="F1261" s="12"/>
    </row>
    <row r="1262" spans="2:6" s="1" customFormat="1" x14ac:dyDescent="0.2">
      <c r="B1262" s="3"/>
      <c r="C1262" s="3"/>
      <c r="D1262" s="3"/>
      <c r="E1262" s="3"/>
      <c r="F1262" s="12"/>
    </row>
    <row r="1263" spans="2:6" s="1" customFormat="1" x14ac:dyDescent="0.2">
      <c r="B1263" s="3"/>
      <c r="C1263" s="3"/>
      <c r="D1263" s="3"/>
      <c r="E1263" s="3"/>
      <c r="F1263" s="12"/>
    </row>
    <row r="1264" spans="2:6" s="1" customFormat="1" x14ac:dyDescent="0.2">
      <c r="B1264" s="3"/>
      <c r="C1264" s="3"/>
      <c r="D1264" s="3"/>
      <c r="E1264" s="3"/>
      <c r="F1264" s="12"/>
    </row>
    <row r="1265" spans="2:6" s="1" customFormat="1" x14ac:dyDescent="0.2">
      <c r="B1265" s="3"/>
      <c r="C1265" s="3"/>
      <c r="D1265" s="3"/>
      <c r="E1265" s="3"/>
      <c r="F1265" s="12"/>
    </row>
    <row r="1266" spans="2:6" s="1" customFormat="1" x14ac:dyDescent="0.2">
      <c r="B1266" s="3"/>
      <c r="C1266" s="3"/>
      <c r="D1266" s="3"/>
      <c r="E1266" s="3"/>
      <c r="F1266" s="12"/>
    </row>
    <row r="1267" spans="2:6" s="1" customFormat="1" x14ac:dyDescent="0.2">
      <c r="B1267" s="3"/>
      <c r="C1267" s="3"/>
      <c r="D1267" s="3"/>
      <c r="E1267" s="3"/>
      <c r="F1267" s="12"/>
    </row>
    <row r="1268" spans="2:6" s="1" customFormat="1" x14ac:dyDescent="0.2">
      <c r="B1268" s="3"/>
      <c r="C1268" s="3"/>
      <c r="D1268" s="3"/>
      <c r="E1268" s="3"/>
      <c r="F1268" s="12"/>
    </row>
    <row r="1269" spans="2:6" s="1" customFormat="1" x14ac:dyDescent="0.2">
      <c r="B1269" s="3"/>
      <c r="C1269" s="3"/>
      <c r="D1269" s="3"/>
      <c r="E1269" s="3"/>
      <c r="F1269" s="12"/>
    </row>
    <row r="1270" spans="2:6" s="1" customFormat="1" x14ac:dyDescent="0.2">
      <c r="B1270" s="3"/>
      <c r="C1270" s="3"/>
      <c r="D1270" s="3"/>
      <c r="E1270" s="3"/>
      <c r="F1270" s="12"/>
    </row>
    <row r="1271" spans="2:6" s="1" customFormat="1" x14ac:dyDescent="0.2">
      <c r="B1271" s="3"/>
      <c r="C1271" s="3"/>
      <c r="D1271" s="3"/>
      <c r="E1271" s="3"/>
      <c r="F1271" s="12"/>
    </row>
    <row r="1272" spans="2:6" s="1" customFormat="1" x14ac:dyDescent="0.2">
      <c r="B1272" s="3"/>
      <c r="C1272" s="3"/>
      <c r="D1272" s="3"/>
      <c r="E1272" s="3"/>
      <c r="F1272" s="12"/>
    </row>
    <row r="1273" spans="2:6" s="1" customFormat="1" x14ac:dyDescent="0.2">
      <c r="B1273" s="3"/>
      <c r="C1273" s="3"/>
      <c r="D1273" s="3"/>
      <c r="E1273" s="3"/>
      <c r="F1273" s="12"/>
    </row>
    <row r="1274" spans="2:6" s="1" customFormat="1" x14ac:dyDescent="0.2">
      <c r="B1274" s="3"/>
      <c r="C1274" s="3"/>
      <c r="D1274" s="3"/>
      <c r="E1274" s="3"/>
      <c r="F1274" s="12"/>
    </row>
    <row r="1275" spans="2:6" s="1" customFormat="1" x14ac:dyDescent="0.2">
      <c r="B1275" s="3"/>
      <c r="C1275" s="3"/>
      <c r="D1275" s="3"/>
      <c r="E1275" s="3"/>
      <c r="F1275" s="12"/>
    </row>
    <row r="1276" spans="2:6" s="1" customFormat="1" x14ac:dyDescent="0.2">
      <c r="B1276" s="3"/>
      <c r="C1276" s="3"/>
      <c r="D1276" s="3"/>
      <c r="E1276" s="3"/>
      <c r="F1276" s="12"/>
    </row>
    <row r="1277" spans="2:6" s="1" customFormat="1" x14ac:dyDescent="0.2">
      <c r="B1277" s="3"/>
      <c r="C1277" s="3"/>
      <c r="D1277" s="3"/>
      <c r="E1277" s="3"/>
      <c r="F1277" s="12"/>
    </row>
    <row r="1278" spans="2:6" s="1" customFormat="1" x14ac:dyDescent="0.2">
      <c r="B1278" s="3"/>
      <c r="C1278" s="3"/>
      <c r="D1278" s="3"/>
      <c r="E1278" s="3"/>
      <c r="F1278" s="12"/>
    </row>
    <row r="1279" spans="2:6" s="1" customFormat="1" x14ac:dyDescent="0.2">
      <c r="B1279" s="3"/>
      <c r="C1279" s="3"/>
      <c r="D1279" s="3"/>
      <c r="E1279" s="3"/>
      <c r="F1279" s="12"/>
    </row>
    <row r="1280" spans="2:6" s="1" customFormat="1" x14ac:dyDescent="0.2">
      <c r="B1280" s="3"/>
      <c r="C1280" s="3"/>
      <c r="D1280" s="3"/>
      <c r="E1280" s="3"/>
      <c r="F1280" s="12"/>
    </row>
    <row r="1281" spans="2:6" s="1" customFormat="1" x14ac:dyDescent="0.2">
      <c r="B1281" s="3"/>
      <c r="C1281" s="3"/>
      <c r="D1281" s="3"/>
      <c r="E1281" s="3"/>
      <c r="F1281" s="12"/>
    </row>
    <row r="1282" spans="2:6" s="1" customFormat="1" x14ac:dyDescent="0.2">
      <c r="B1282" s="3"/>
      <c r="C1282" s="3"/>
      <c r="D1282" s="3"/>
      <c r="E1282" s="3"/>
      <c r="F1282" s="12"/>
    </row>
    <row r="1283" spans="2:6" s="1" customFormat="1" x14ac:dyDescent="0.2">
      <c r="B1283" s="3"/>
      <c r="C1283" s="3"/>
      <c r="D1283" s="3"/>
      <c r="E1283" s="3"/>
      <c r="F1283" s="12"/>
    </row>
    <row r="1284" spans="2:6" s="1" customFormat="1" x14ac:dyDescent="0.2">
      <c r="B1284" s="3"/>
      <c r="C1284" s="3"/>
      <c r="D1284" s="3"/>
      <c r="E1284" s="3"/>
      <c r="F1284" s="12"/>
    </row>
    <row r="1285" spans="2:6" s="1" customFormat="1" x14ac:dyDescent="0.2">
      <c r="B1285" s="3"/>
      <c r="C1285" s="3"/>
      <c r="D1285" s="3"/>
      <c r="E1285" s="3"/>
      <c r="F1285" s="12"/>
    </row>
    <row r="1286" spans="2:6" s="1" customFormat="1" x14ac:dyDescent="0.2">
      <c r="B1286" s="3"/>
      <c r="C1286" s="3"/>
      <c r="D1286" s="3"/>
      <c r="E1286" s="3"/>
      <c r="F1286" s="12"/>
    </row>
    <row r="1287" spans="2:6" s="1" customFormat="1" x14ac:dyDescent="0.2">
      <c r="B1287" s="3"/>
      <c r="C1287" s="3"/>
      <c r="D1287" s="3"/>
      <c r="E1287" s="3"/>
      <c r="F1287" s="12"/>
    </row>
    <row r="1288" spans="2:6" s="1" customFormat="1" x14ac:dyDescent="0.2">
      <c r="B1288" s="3"/>
      <c r="C1288" s="3"/>
      <c r="D1288" s="3"/>
      <c r="E1288" s="3"/>
      <c r="F1288" s="12"/>
    </row>
    <row r="1289" spans="2:6" s="1" customFormat="1" x14ac:dyDescent="0.2">
      <c r="B1289" s="3"/>
      <c r="C1289" s="3"/>
      <c r="D1289" s="3"/>
      <c r="E1289" s="3"/>
      <c r="F1289" s="12"/>
    </row>
    <row r="1290" spans="2:6" s="1" customFormat="1" x14ac:dyDescent="0.2">
      <c r="B1290" s="3"/>
      <c r="C1290" s="3"/>
      <c r="D1290" s="3"/>
      <c r="E1290" s="3"/>
      <c r="F1290" s="12"/>
    </row>
    <row r="1291" spans="2:6" s="1" customFormat="1" x14ac:dyDescent="0.2">
      <c r="B1291" s="3"/>
      <c r="C1291" s="3"/>
      <c r="D1291" s="3"/>
      <c r="E1291" s="3"/>
      <c r="F1291" s="12"/>
    </row>
    <row r="1292" spans="2:6" s="1" customFormat="1" x14ac:dyDescent="0.2">
      <c r="B1292" s="3"/>
      <c r="C1292" s="3"/>
      <c r="D1292" s="3"/>
      <c r="E1292" s="3"/>
      <c r="F1292" s="12"/>
    </row>
    <row r="1293" spans="2:6" s="1" customFormat="1" x14ac:dyDescent="0.2">
      <c r="B1293" s="3"/>
      <c r="C1293" s="3"/>
      <c r="D1293" s="3"/>
      <c r="E1293" s="3"/>
      <c r="F1293" s="12"/>
    </row>
    <row r="1294" spans="2:6" s="1" customFormat="1" x14ac:dyDescent="0.2">
      <c r="B1294" s="3"/>
      <c r="C1294" s="3"/>
      <c r="D1294" s="3"/>
      <c r="E1294" s="3"/>
      <c r="F1294" s="12"/>
    </row>
    <row r="1295" spans="2:6" s="1" customFormat="1" x14ac:dyDescent="0.2">
      <c r="B1295" s="3"/>
      <c r="C1295" s="3"/>
      <c r="D1295" s="3"/>
      <c r="E1295" s="3"/>
      <c r="F1295" s="12"/>
    </row>
    <row r="1296" spans="2:6" s="1" customFormat="1" x14ac:dyDescent="0.2">
      <c r="B1296" s="3"/>
      <c r="C1296" s="3"/>
      <c r="D1296" s="3"/>
      <c r="E1296" s="3"/>
      <c r="F1296" s="12"/>
    </row>
    <row r="1297" spans="2:6" s="1" customFormat="1" x14ac:dyDescent="0.2">
      <c r="B1297" s="3"/>
      <c r="C1297" s="3"/>
      <c r="D1297" s="3"/>
      <c r="E1297" s="3"/>
      <c r="F1297" s="12"/>
    </row>
    <row r="1298" spans="2:6" s="1" customFormat="1" x14ac:dyDescent="0.2">
      <c r="B1298" s="3"/>
      <c r="C1298" s="3"/>
      <c r="D1298" s="3"/>
      <c r="E1298" s="3"/>
      <c r="F1298" s="12"/>
    </row>
    <row r="1299" spans="2:6" s="1" customFormat="1" x14ac:dyDescent="0.2">
      <c r="B1299" s="3"/>
      <c r="C1299" s="3"/>
      <c r="D1299" s="3"/>
      <c r="E1299" s="3"/>
      <c r="F1299" s="12"/>
    </row>
    <row r="1300" spans="2:6" s="1" customFormat="1" x14ac:dyDescent="0.2">
      <c r="B1300" s="3"/>
      <c r="C1300" s="3"/>
      <c r="D1300" s="3"/>
      <c r="E1300" s="3"/>
      <c r="F1300" s="12"/>
    </row>
    <row r="1301" spans="2:6" s="1" customFormat="1" x14ac:dyDescent="0.2">
      <c r="B1301" s="3"/>
      <c r="C1301" s="3"/>
      <c r="D1301" s="3"/>
      <c r="E1301" s="3"/>
      <c r="F1301" s="12"/>
    </row>
    <row r="1302" spans="2:6" s="1" customFormat="1" x14ac:dyDescent="0.2">
      <c r="B1302" s="3"/>
      <c r="C1302" s="3"/>
      <c r="D1302" s="3"/>
      <c r="E1302" s="3"/>
      <c r="F1302" s="12"/>
    </row>
    <row r="1303" spans="2:6" s="1" customFormat="1" x14ac:dyDescent="0.2">
      <c r="B1303" s="3"/>
      <c r="C1303" s="3"/>
      <c r="D1303" s="3"/>
      <c r="E1303" s="3"/>
      <c r="F1303" s="12"/>
    </row>
    <row r="1304" spans="2:6" s="1" customFormat="1" x14ac:dyDescent="0.2">
      <c r="B1304" s="3"/>
      <c r="C1304" s="3"/>
      <c r="D1304" s="3"/>
      <c r="E1304" s="3"/>
      <c r="F1304" s="12"/>
    </row>
    <row r="1305" spans="2:6" s="1" customFormat="1" x14ac:dyDescent="0.2">
      <c r="B1305" s="3"/>
      <c r="C1305" s="3"/>
      <c r="D1305" s="3"/>
      <c r="E1305" s="3"/>
      <c r="F1305" s="12"/>
    </row>
    <row r="1306" spans="2:6" s="1" customFormat="1" x14ac:dyDescent="0.2">
      <c r="B1306" s="3"/>
      <c r="C1306" s="3"/>
      <c r="D1306" s="3"/>
      <c r="E1306" s="3"/>
      <c r="F1306" s="12"/>
    </row>
    <row r="1307" spans="2:6" s="1" customFormat="1" x14ac:dyDescent="0.2">
      <c r="B1307" s="3"/>
      <c r="C1307" s="3"/>
      <c r="D1307" s="3"/>
      <c r="E1307" s="3"/>
      <c r="F1307" s="12"/>
    </row>
    <row r="1308" spans="2:6" s="1" customFormat="1" x14ac:dyDescent="0.2">
      <c r="B1308" s="3"/>
      <c r="C1308" s="3"/>
      <c r="D1308" s="3"/>
      <c r="E1308" s="3"/>
      <c r="F1308" s="12"/>
    </row>
    <row r="1309" spans="2:6" s="1" customFormat="1" x14ac:dyDescent="0.2">
      <c r="B1309" s="3"/>
      <c r="C1309" s="3"/>
      <c r="D1309" s="3"/>
      <c r="E1309" s="3"/>
      <c r="F1309" s="12"/>
    </row>
    <row r="1310" spans="2:6" s="1" customFormat="1" x14ac:dyDescent="0.2">
      <c r="B1310" s="3"/>
      <c r="C1310" s="3"/>
      <c r="D1310" s="3"/>
      <c r="E1310" s="3"/>
      <c r="F1310" s="12"/>
    </row>
    <row r="1311" spans="2:6" s="1" customFormat="1" x14ac:dyDescent="0.2">
      <c r="B1311" s="3"/>
      <c r="C1311" s="3"/>
      <c r="D1311" s="3"/>
      <c r="E1311" s="3"/>
      <c r="F1311" s="12"/>
    </row>
    <row r="1312" spans="2:6" s="1" customFormat="1" x14ac:dyDescent="0.2">
      <c r="B1312" s="3"/>
      <c r="C1312" s="3"/>
      <c r="D1312" s="3"/>
      <c r="E1312" s="3"/>
      <c r="F1312" s="12"/>
    </row>
    <row r="1313" spans="2:6" s="1" customFormat="1" x14ac:dyDescent="0.2">
      <c r="B1313" s="3"/>
      <c r="C1313" s="3"/>
      <c r="D1313" s="3"/>
      <c r="E1313" s="3"/>
      <c r="F1313" s="12"/>
    </row>
    <row r="1314" spans="2:6" s="1" customFormat="1" x14ac:dyDescent="0.2">
      <c r="B1314" s="3"/>
      <c r="C1314" s="3"/>
      <c r="D1314" s="3"/>
      <c r="E1314" s="3"/>
      <c r="F1314" s="12"/>
    </row>
    <row r="1315" spans="2:6" s="1" customFormat="1" x14ac:dyDescent="0.2">
      <c r="B1315" s="3"/>
      <c r="C1315" s="3"/>
      <c r="D1315" s="3"/>
      <c r="E1315" s="3"/>
      <c r="F1315" s="12"/>
    </row>
    <row r="1316" spans="2:6" s="1" customFormat="1" x14ac:dyDescent="0.2">
      <c r="B1316" s="3"/>
      <c r="C1316" s="3"/>
      <c r="D1316" s="3"/>
      <c r="E1316" s="3"/>
      <c r="F1316" s="12"/>
    </row>
    <row r="1317" spans="2:6" s="1" customFormat="1" x14ac:dyDescent="0.2">
      <c r="B1317" s="3"/>
      <c r="C1317" s="3"/>
      <c r="D1317" s="3"/>
      <c r="E1317" s="3"/>
      <c r="F1317" s="12"/>
    </row>
    <row r="1318" spans="2:6" s="1" customFormat="1" x14ac:dyDescent="0.2">
      <c r="B1318" s="3"/>
      <c r="C1318" s="3"/>
      <c r="D1318" s="3"/>
      <c r="E1318" s="3"/>
      <c r="F1318" s="12"/>
    </row>
    <row r="1319" spans="2:6" s="1" customFormat="1" x14ac:dyDescent="0.2">
      <c r="B1319" s="3"/>
      <c r="C1319" s="3"/>
      <c r="D1319" s="3"/>
      <c r="E1319" s="3"/>
      <c r="F1319" s="12"/>
    </row>
    <row r="1320" spans="2:6" s="1" customFormat="1" x14ac:dyDescent="0.2">
      <c r="B1320" s="3"/>
      <c r="C1320" s="3"/>
      <c r="D1320" s="3"/>
      <c r="E1320" s="3"/>
      <c r="F1320" s="12"/>
    </row>
    <row r="1321" spans="2:6" s="1" customFormat="1" x14ac:dyDescent="0.2">
      <c r="B1321" s="3"/>
      <c r="C1321" s="3"/>
      <c r="D1321" s="3"/>
      <c r="E1321" s="3"/>
      <c r="F1321" s="12"/>
    </row>
    <row r="1322" spans="2:6" s="1" customFormat="1" x14ac:dyDescent="0.2">
      <c r="B1322" s="3"/>
      <c r="C1322" s="3"/>
      <c r="D1322" s="3"/>
      <c r="E1322" s="3"/>
      <c r="F1322" s="12"/>
    </row>
    <row r="1323" spans="2:6" s="1" customFormat="1" x14ac:dyDescent="0.2">
      <c r="B1323" s="3"/>
      <c r="C1323" s="3"/>
      <c r="D1323" s="3"/>
      <c r="E1323" s="3"/>
      <c r="F1323" s="12"/>
    </row>
    <row r="1324" spans="2:6" s="1" customFormat="1" x14ac:dyDescent="0.2">
      <c r="B1324" s="3"/>
      <c r="C1324" s="3"/>
      <c r="D1324" s="3"/>
      <c r="E1324" s="3"/>
      <c r="F1324" s="12"/>
    </row>
    <row r="1325" spans="2:6" s="1" customFormat="1" x14ac:dyDescent="0.2">
      <c r="B1325" s="3"/>
      <c r="C1325" s="3"/>
      <c r="D1325" s="3"/>
      <c r="E1325" s="3"/>
      <c r="F1325" s="12"/>
    </row>
    <row r="1326" spans="2:6" s="1" customFormat="1" x14ac:dyDescent="0.2">
      <c r="B1326" s="3"/>
      <c r="C1326" s="3"/>
      <c r="D1326" s="3"/>
      <c r="E1326" s="3"/>
      <c r="F1326" s="12"/>
    </row>
    <row r="1327" spans="2:6" s="1" customFormat="1" x14ac:dyDescent="0.2">
      <c r="B1327" s="3"/>
      <c r="C1327" s="3"/>
      <c r="D1327" s="3"/>
      <c r="E1327" s="3"/>
      <c r="F1327" s="12"/>
    </row>
    <row r="1328" spans="2:6" s="1" customFormat="1" x14ac:dyDescent="0.2">
      <c r="B1328" s="3"/>
      <c r="C1328" s="3"/>
      <c r="D1328" s="3"/>
      <c r="E1328" s="3"/>
      <c r="F1328" s="12"/>
    </row>
    <row r="1329" spans="2:6" s="1" customFormat="1" x14ac:dyDescent="0.2">
      <c r="B1329" s="3"/>
      <c r="C1329" s="3"/>
      <c r="D1329" s="3"/>
      <c r="E1329" s="3"/>
      <c r="F1329" s="12"/>
    </row>
    <row r="1330" spans="2:6" s="1" customFormat="1" x14ac:dyDescent="0.2">
      <c r="B1330" s="3"/>
      <c r="C1330" s="3"/>
      <c r="D1330" s="3"/>
      <c r="E1330" s="3"/>
      <c r="F1330" s="12"/>
    </row>
    <row r="1331" spans="2:6" s="1" customFormat="1" x14ac:dyDescent="0.2">
      <c r="B1331" s="3"/>
      <c r="C1331" s="3"/>
      <c r="D1331" s="3"/>
      <c r="E1331" s="3"/>
      <c r="F1331" s="12"/>
    </row>
    <row r="1332" spans="2:6" s="1" customFormat="1" x14ac:dyDescent="0.2">
      <c r="B1332" s="3"/>
      <c r="C1332" s="3"/>
      <c r="D1332" s="3"/>
      <c r="E1332" s="3"/>
      <c r="F1332" s="12"/>
    </row>
    <row r="1333" spans="2:6" s="1" customFormat="1" x14ac:dyDescent="0.2">
      <c r="B1333" s="3"/>
      <c r="C1333" s="3"/>
      <c r="D1333" s="3"/>
      <c r="E1333" s="3"/>
      <c r="F1333" s="12"/>
    </row>
    <row r="1334" spans="2:6" s="1" customFormat="1" x14ac:dyDescent="0.2">
      <c r="B1334" s="3"/>
      <c r="C1334" s="3"/>
      <c r="D1334" s="3"/>
      <c r="E1334" s="3"/>
      <c r="F1334" s="12"/>
    </row>
    <row r="1335" spans="2:6" s="1" customFormat="1" x14ac:dyDescent="0.2">
      <c r="B1335" s="3"/>
      <c r="C1335" s="3"/>
      <c r="D1335" s="3"/>
      <c r="E1335" s="3"/>
      <c r="F1335" s="12"/>
    </row>
    <row r="1336" spans="2:6" s="1" customFormat="1" x14ac:dyDescent="0.2">
      <c r="B1336" s="3"/>
      <c r="C1336" s="3"/>
      <c r="D1336" s="3"/>
      <c r="E1336" s="3"/>
      <c r="F1336" s="12"/>
    </row>
    <row r="1337" spans="2:6" s="1" customFormat="1" x14ac:dyDescent="0.2">
      <c r="B1337" s="3"/>
      <c r="C1337" s="3"/>
      <c r="D1337" s="3"/>
      <c r="E1337" s="3"/>
      <c r="F1337" s="12"/>
    </row>
    <row r="1338" spans="2:6" s="1" customFormat="1" x14ac:dyDescent="0.2">
      <c r="B1338" s="3"/>
      <c r="C1338" s="3"/>
      <c r="D1338" s="3"/>
      <c r="E1338" s="3"/>
      <c r="F1338" s="12"/>
    </row>
    <row r="1339" spans="2:6" s="1" customFormat="1" x14ac:dyDescent="0.2">
      <c r="B1339" s="3"/>
      <c r="C1339" s="3"/>
      <c r="D1339" s="3"/>
      <c r="E1339" s="3"/>
      <c r="F1339" s="12"/>
    </row>
    <row r="1340" spans="2:6" s="1" customFormat="1" x14ac:dyDescent="0.2">
      <c r="B1340" s="3"/>
      <c r="C1340" s="3"/>
      <c r="D1340" s="3"/>
      <c r="E1340" s="3"/>
      <c r="F1340" s="12"/>
    </row>
    <row r="1341" spans="2:6" s="1" customFormat="1" x14ac:dyDescent="0.2">
      <c r="B1341" s="3"/>
      <c r="C1341" s="3"/>
      <c r="D1341" s="3"/>
      <c r="E1341" s="3"/>
      <c r="F1341" s="12"/>
    </row>
    <row r="1342" spans="2:6" s="1" customFormat="1" x14ac:dyDescent="0.2">
      <c r="B1342" s="3"/>
      <c r="C1342" s="3"/>
      <c r="D1342" s="3"/>
      <c r="E1342" s="3"/>
      <c r="F1342" s="12"/>
    </row>
    <row r="1343" spans="2:6" s="1" customFormat="1" x14ac:dyDescent="0.2">
      <c r="B1343" s="3"/>
      <c r="C1343" s="3"/>
      <c r="D1343" s="3"/>
      <c r="E1343" s="3"/>
      <c r="F1343" s="12"/>
    </row>
    <row r="1344" spans="2:6" s="1" customFormat="1" x14ac:dyDescent="0.2">
      <c r="B1344" s="3"/>
      <c r="C1344" s="3"/>
      <c r="D1344" s="3"/>
      <c r="E1344" s="3"/>
      <c r="F1344" s="12"/>
    </row>
    <row r="1345" spans="2:6" s="1" customFormat="1" x14ac:dyDescent="0.2">
      <c r="B1345" s="3"/>
      <c r="C1345" s="3"/>
      <c r="D1345" s="3"/>
      <c r="E1345" s="3"/>
      <c r="F1345" s="12"/>
    </row>
    <row r="1346" spans="2:6" s="1" customFormat="1" x14ac:dyDescent="0.2">
      <c r="B1346" s="3"/>
      <c r="C1346" s="3"/>
      <c r="D1346" s="3"/>
      <c r="E1346" s="3"/>
      <c r="F1346" s="12"/>
    </row>
    <row r="1347" spans="2:6" s="1" customFormat="1" x14ac:dyDescent="0.2">
      <c r="B1347" s="3"/>
      <c r="C1347" s="3"/>
      <c r="D1347" s="3"/>
      <c r="E1347" s="3"/>
      <c r="F1347" s="12"/>
    </row>
    <row r="1348" spans="2:6" s="1" customFormat="1" x14ac:dyDescent="0.2">
      <c r="B1348" s="3"/>
      <c r="C1348" s="3"/>
      <c r="D1348" s="3"/>
      <c r="E1348" s="3"/>
      <c r="F1348" s="12"/>
    </row>
    <row r="1349" spans="2:6" s="1" customFormat="1" x14ac:dyDescent="0.2">
      <c r="B1349" s="3"/>
      <c r="C1349" s="3"/>
      <c r="D1349" s="3"/>
      <c r="E1349" s="3"/>
      <c r="F1349" s="12"/>
    </row>
    <row r="1350" spans="2:6" s="1" customFormat="1" x14ac:dyDescent="0.2">
      <c r="B1350" s="3"/>
      <c r="C1350" s="3"/>
      <c r="D1350" s="3"/>
      <c r="E1350" s="3"/>
      <c r="F1350" s="12"/>
    </row>
    <row r="1351" spans="2:6" s="1" customFormat="1" x14ac:dyDescent="0.2">
      <c r="B1351" s="3"/>
      <c r="C1351" s="3"/>
      <c r="D1351" s="3"/>
      <c r="E1351" s="3"/>
      <c r="F1351" s="12"/>
    </row>
    <row r="1352" spans="2:6" s="1" customFormat="1" x14ac:dyDescent="0.2">
      <c r="B1352" s="3"/>
      <c r="C1352" s="3"/>
      <c r="D1352" s="3"/>
      <c r="E1352" s="3"/>
      <c r="F1352" s="12"/>
    </row>
    <row r="1353" spans="2:6" s="1" customFormat="1" x14ac:dyDescent="0.2">
      <c r="B1353" s="3"/>
      <c r="C1353" s="3"/>
      <c r="D1353" s="3"/>
      <c r="E1353" s="3"/>
      <c r="F1353" s="12"/>
    </row>
    <row r="1354" spans="2:6" s="1" customFormat="1" x14ac:dyDescent="0.2">
      <c r="B1354" s="3"/>
      <c r="C1354" s="3"/>
      <c r="D1354" s="3"/>
      <c r="E1354" s="3"/>
      <c r="F1354" s="12"/>
    </row>
    <row r="1355" spans="2:6" s="1" customFormat="1" x14ac:dyDescent="0.2">
      <c r="B1355" s="3"/>
      <c r="C1355" s="3"/>
      <c r="D1355" s="3"/>
      <c r="E1355" s="3"/>
      <c r="F1355" s="12"/>
    </row>
    <row r="1356" spans="2:6" s="1" customFormat="1" x14ac:dyDescent="0.2">
      <c r="B1356" s="3"/>
      <c r="C1356" s="3"/>
      <c r="D1356" s="3"/>
      <c r="E1356" s="3"/>
      <c r="F1356" s="12"/>
    </row>
    <row r="1357" spans="2:6" s="1" customFormat="1" x14ac:dyDescent="0.2">
      <c r="B1357" s="3"/>
      <c r="C1357" s="3"/>
      <c r="D1357" s="3"/>
      <c r="E1357" s="3"/>
      <c r="F1357" s="12"/>
    </row>
    <row r="1358" spans="2:6" s="1" customFormat="1" x14ac:dyDescent="0.2">
      <c r="B1358" s="3"/>
      <c r="C1358" s="3"/>
      <c r="D1358" s="3"/>
      <c r="E1358" s="3"/>
      <c r="F1358" s="12"/>
    </row>
    <row r="1359" spans="2:6" s="1" customFormat="1" x14ac:dyDescent="0.2">
      <c r="B1359" s="3"/>
      <c r="C1359" s="3"/>
      <c r="D1359" s="3"/>
      <c r="E1359" s="3"/>
      <c r="F1359" s="12"/>
    </row>
    <row r="1360" spans="2:6" s="1" customFormat="1" x14ac:dyDescent="0.2">
      <c r="B1360" s="3"/>
      <c r="C1360" s="3"/>
      <c r="D1360" s="3"/>
      <c r="E1360" s="3"/>
      <c r="F1360" s="12"/>
    </row>
    <row r="1361" spans="2:6" s="1" customFormat="1" x14ac:dyDescent="0.2">
      <c r="B1361" s="3"/>
      <c r="C1361" s="3"/>
      <c r="D1361" s="3"/>
      <c r="E1361" s="3"/>
      <c r="F1361" s="12"/>
    </row>
    <row r="1362" spans="2:6" s="1" customFormat="1" x14ac:dyDescent="0.2">
      <c r="B1362" s="3"/>
      <c r="C1362" s="3"/>
      <c r="D1362" s="3"/>
      <c r="E1362" s="3"/>
      <c r="F1362" s="12"/>
    </row>
    <row r="1363" spans="2:6" s="1" customFormat="1" x14ac:dyDescent="0.2">
      <c r="B1363" s="3"/>
      <c r="C1363" s="3"/>
      <c r="D1363" s="3"/>
      <c r="E1363" s="3"/>
      <c r="F1363" s="12"/>
    </row>
    <row r="1364" spans="2:6" s="1" customFormat="1" x14ac:dyDescent="0.2">
      <c r="B1364" s="3"/>
      <c r="C1364" s="3"/>
      <c r="D1364" s="3"/>
      <c r="E1364" s="3"/>
      <c r="F1364" s="12"/>
    </row>
    <row r="1365" spans="2:6" s="1" customFormat="1" x14ac:dyDescent="0.2">
      <c r="B1365" s="3"/>
      <c r="C1365" s="3"/>
      <c r="D1365" s="3"/>
      <c r="E1365" s="3"/>
      <c r="F1365" s="12"/>
    </row>
    <row r="1366" spans="2:6" s="1" customFormat="1" x14ac:dyDescent="0.2">
      <c r="B1366" s="3"/>
      <c r="C1366" s="3"/>
      <c r="D1366" s="3"/>
      <c r="E1366" s="3"/>
      <c r="F1366" s="12"/>
    </row>
    <row r="1367" spans="2:6" s="1" customFormat="1" x14ac:dyDescent="0.2">
      <c r="B1367" s="3"/>
      <c r="C1367" s="3"/>
      <c r="D1367" s="3"/>
      <c r="E1367" s="3"/>
      <c r="F1367" s="12"/>
    </row>
    <row r="1368" spans="2:6" s="1" customFormat="1" x14ac:dyDescent="0.2">
      <c r="B1368" s="3"/>
      <c r="C1368" s="3"/>
      <c r="D1368" s="3"/>
      <c r="E1368" s="3"/>
      <c r="F1368" s="12"/>
    </row>
    <row r="1369" spans="2:6" s="1" customFormat="1" x14ac:dyDescent="0.2">
      <c r="B1369" s="3"/>
      <c r="C1369" s="3"/>
      <c r="D1369" s="3"/>
      <c r="E1369" s="3"/>
      <c r="F1369" s="12"/>
    </row>
    <row r="1370" spans="2:6" s="1" customFormat="1" x14ac:dyDescent="0.2">
      <c r="B1370" s="3"/>
      <c r="C1370" s="3"/>
      <c r="D1370" s="3"/>
      <c r="E1370" s="3"/>
      <c r="F1370" s="12"/>
    </row>
    <row r="1371" spans="2:6" s="1" customFormat="1" x14ac:dyDescent="0.2">
      <c r="B1371" s="3"/>
      <c r="C1371" s="3"/>
      <c r="D1371" s="3"/>
      <c r="E1371" s="3"/>
      <c r="F1371" s="12"/>
    </row>
    <row r="1372" spans="2:6" s="1" customFormat="1" x14ac:dyDescent="0.2">
      <c r="B1372" s="3"/>
      <c r="C1372" s="3"/>
      <c r="D1372" s="3"/>
      <c r="E1372" s="3"/>
      <c r="F1372" s="12"/>
    </row>
    <row r="1373" spans="2:6" s="1" customFormat="1" x14ac:dyDescent="0.2">
      <c r="B1373" s="3"/>
      <c r="C1373" s="3"/>
      <c r="D1373" s="3"/>
      <c r="E1373" s="3"/>
      <c r="F1373" s="12"/>
    </row>
    <row r="1374" spans="2:6" s="1" customFormat="1" x14ac:dyDescent="0.2">
      <c r="B1374" s="3"/>
      <c r="C1374" s="3"/>
      <c r="D1374" s="3"/>
      <c r="E1374" s="3"/>
      <c r="F1374" s="12"/>
    </row>
    <row r="1375" spans="2:6" s="1" customFormat="1" x14ac:dyDescent="0.2">
      <c r="B1375" s="3"/>
      <c r="C1375" s="3"/>
      <c r="D1375" s="3"/>
      <c r="E1375" s="3"/>
      <c r="F1375" s="12"/>
    </row>
    <row r="1376" spans="2:6" s="1" customFormat="1" x14ac:dyDescent="0.2">
      <c r="B1376" s="3"/>
      <c r="C1376" s="3"/>
      <c r="D1376" s="3"/>
      <c r="E1376" s="3"/>
      <c r="F1376" s="12"/>
    </row>
    <row r="1377" spans="2:6" s="1" customFormat="1" x14ac:dyDescent="0.2">
      <c r="B1377" s="3"/>
      <c r="C1377" s="3"/>
      <c r="D1377" s="3"/>
      <c r="E1377" s="3"/>
      <c r="F1377" s="12"/>
    </row>
    <row r="1378" spans="2:6" s="1" customFormat="1" x14ac:dyDescent="0.2">
      <c r="B1378" s="3"/>
      <c r="C1378" s="3"/>
      <c r="D1378" s="3"/>
      <c r="E1378" s="3"/>
      <c r="F1378" s="12"/>
    </row>
    <row r="1379" spans="2:6" s="1" customFormat="1" x14ac:dyDescent="0.2">
      <c r="B1379" s="3"/>
      <c r="C1379" s="3"/>
      <c r="D1379" s="3"/>
      <c r="E1379" s="3"/>
      <c r="F1379" s="12"/>
    </row>
    <row r="1380" spans="2:6" s="1" customFormat="1" x14ac:dyDescent="0.2">
      <c r="B1380" s="3"/>
      <c r="C1380" s="3"/>
      <c r="D1380" s="3"/>
      <c r="E1380" s="3"/>
      <c r="F1380" s="12"/>
    </row>
    <row r="1381" spans="2:6" s="1" customFormat="1" x14ac:dyDescent="0.2">
      <c r="B1381" s="3"/>
      <c r="C1381" s="3"/>
      <c r="D1381" s="3"/>
      <c r="E1381" s="3"/>
      <c r="F1381" s="12"/>
    </row>
    <row r="1382" spans="2:6" s="1" customFormat="1" x14ac:dyDescent="0.2">
      <c r="B1382" s="3"/>
      <c r="C1382" s="3"/>
      <c r="D1382" s="3"/>
      <c r="E1382" s="3"/>
      <c r="F1382" s="12"/>
    </row>
    <row r="1383" spans="2:6" s="1" customFormat="1" x14ac:dyDescent="0.2">
      <c r="B1383" s="3"/>
      <c r="C1383" s="3"/>
      <c r="D1383" s="3"/>
      <c r="E1383" s="3"/>
      <c r="F1383" s="12"/>
    </row>
    <row r="1384" spans="2:6" s="1" customFormat="1" x14ac:dyDescent="0.2">
      <c r="B1384" s="3"/>
      <c r="C1384" s="3"/>
      <c r="D1384" s="3"/>
      <c r="E1384" s="3"/>
      <c r="F1384" s="12"/>
    </row>
    <row r="1385" spans="2:6" s="1" customFormat="1" x14ac:dyDescent="0.2">
      <c r="B1385" s="3"/>
      <c r="C1385" s="3"/>
      <c r="D1385" s="3"/>
      <c r="E1385" s="3"/>
      <c r="F1385" s="12"/>
    </row>
    <row r="1386" spans="2:6" s="1" customFormat="1" x14ac:dyDescent="0.2">
      <c r="B1386" s="3"/>
      <c r="C1386" s="3"/>
      <c r="D1386" s="3"/>
      <c r="E1386" s="3"/>
      <c r="F1386" s="12"/>
    </row>
    <row r="1387" spans="2:6" s="1" customFormat="1" x14ac:dyDescent="0.2">
      <c r="B1387" s="3"/>
      <c r="C1387" s="3"/>
      <c r="D1387" s="3"/>
      <c r="E1387" s="3"/>
      <c r="F1387" s="12"/>
    </row>
    <row r="1388" spans="2:6" s="1" customFormat="1" x14ac:dyDescent="0.2">
      <c r="B1388" s="3"/>
      <c r="C1388" s="3"/>
      <c r="D1388" s="3"/>
      <c r="E1388" s="3"/>
      <c r="F1388" s="12"/>
    </row>
    <row r="1389" spans="2:6" s="1" customFormat="1" x14ac:dyDescent="0.2">
      <c r="B1389" s="3"/>
      <c r="C1389" s="3"/>
      <c r="D1389" s="3"/>
      <c r="E1389" s="3"/>
      <c r="F1389" s="12"/>
    </row>
    <row r="1390" spans="2:6" s="1" customFormat="1" x14ac:dyDescent="0.2">
      <c r="B1390" s="3"/>
      <c r="C1390" s="3"/>
      <c r="D1390" s="3"/>
      <c r="E1390" s="3"/>
      <c r="F1390" s="12"/>
    </row>
    <row r="1391" spans="2:6" s="1" customFormat="1" x14ac:dyDescent="0.2">
      <c r="B1391" s="3"/>
      <c r="C1391" s="3"/>
      <c r="D1391" s="3"/>
      <c r="E1391" s="3"/>
      <c r="F1391" s="12"/>
    </row>
    <row r="1392" spans="2:6" s="1" customFormat="1" x14ac:dyDescent="0.2">
      <c r="B1392" s="3"/>
      <c r="C1392" s="3"/>
      <c r="D1392" s="3"/>
      <c r="E1392" s="3"/>
      <c r="F1392" s="12"/>
    </row>
    <row r="1393" spans="2:6" s="1" customFormat="1" x14ac:dyDescent="0.2">
      <c r="B1393" s="3"/>
      <c r="C1393" s="3"/>
      <c r="D1393" s="3"/>
      <c r="E1393" s="3"/>
      <c r="F1393" s="12"/>
    </row>
    <row r="1394" spans="2:6" s="1" customFormat="1" x14ac:dyDescent="0.2">
      <c r="B1394" s="3"/>
      <c r="C1394" s="3"/>
      <c r="D1394" s="3"/>
      <c r="E1394" s="3"/>
      <c r="F1394" s="12"/>
    </row>
    <row r="1395" spans="2:6" s="1" customFormat="1" x14ac:dyDescent="0.2">
      <c r="B1395" s="3"/>
      <c r="C1395" s="3"/>
      <c r="D1395" s="3"/>
      <c r="E1395" s="3"/>
      <c r="F1395" s="12"/>
    </row>
    <row r="1396" spans="2:6" s="1" customFormat="1" x14ac:dyDescent="0.2">
      <c r="B1396" s="3"/>
      <c r="C1396" s="3"/>
      <c r="D1396" s="3"/>
      <c r="E1396" s="3"/>
      <c r="F1396" s="12"/>
    </row>
    <row r="1397" spans="2:6" s="1" customFormat="1" x14ac:dyDescent="0.2">
      <c r="B1397" s="3"/>
      <c r="C1397" s="3"/>
      <c r="D1397" s="3"/>
      <c r="E1397" s="3"/>
      <c r="F1397" s="12"/>
    </row>
    <row r="1398" spans="2:6" s="1" customFormat="1" x14ac:dyDescent="0.2">
      <c r="B1398" s="3"/>
      <c r="C1398" s="3"/>
      <c r="D1398" s="3"/>
      <c r="E1398" s="3"/>
      <c r="F1398" s="12"/>
    </row>
    <row r="1399" spans="2:6" s="1" customFormat="1" x14ac:dyDescent="0.2">
      <c r="B1399" s="3"/>
      <c r="C1399" s="3"/>
      <c r="D1399" s="3"/>
      <c r="E1399" s="3"/>
      <c r="F1399" s="12"/>
    </row>
    <row r="1400" spans="2:6" s="1" customFormat="1" x14ac:dyDescent="0.2">
      <c r="B1400" s="3"/>
      <c r="C1400" s="3"/>
      <c r="D1400" s="3"/>
      <c r="E1400" s="3"/>
      <c r="F1400" s="12"/>
    </row>
    <row r="1401" spans="2:6" s="1" customFormat="1" x14ac:dyDescent="0.2">
      <c r="B1401" s="3"/>
      <c r="C1401" s="3"/>
      <c r="D1401" s="3"/>
      <c r="E1401" s="3"/>
      <c r="F1401" s="12"/>
    </row>
    <row r="1402" spans="2:6" s="1" customFormat="1" x14ac:dyDescent="0.2">
      <c r="B1402" s="3"/>
      <c r="C1402" s="3"/>
      <c r="D1402" s="3"/>
      <c r="E1402" s="3"/>
      <c r="F1402" s="12"/>
    </row>
    <row r="1403" spans="2:6" s="1" customFormat="1" x14ac:dyDescent="0.2">
      <c r="B1403" s="3"/>
      <c r="C1403" s="3"/>
      <c r="D1403" s="3"/>
      <c r="E1403" s="3"/>
      <c r="F1403" s="12"/>
    </row>
    <row r="1404" spans="2:6" s="1" customFormat="1" x14ac:dyDescent="0.2">
      <c r="B1404" s="3"/>
      <c r="C1404" s="3"/>
      <c r="D1404" s="3"/>
      <c r="E1404" s="3"/>
      <c r="F1404" s="12"/>
    </row>
    <row r="1405" spans="2:6" s="1" customFormat="1" x14ac:dyDescent="0.2">
      <c r="B1405" s="3"/>
      <c r="C1405" s="3"/>
      <c r="D1405" s="3"/>
      <c r="E1405" s="3"/>
      <c r="F1405" s="12"/>
    </row>
    <row r="1406" spans="2:6" s="1" customFormat="1" x14ac:dyDescent="0.2">
      <c r="B1406" s="3"/>
      <c r="C1406" s="3"/>
      <c r="D1406" s="3"/>
      <c r="E1406" s="3"/>
      <c r="F1406" s="12"/>
    </row>
    <row r="1407" spans="2:6" s="1" customFormat="1" x14ac:dyDescent="0.2">
      <c r="B1407" s="3"/>
      <c r="C1407" s="3"/>
      <c r="D1407" s="3"/>
      <c r="E1407" s="3"/>
      <c r="F1407" s="12"/>
    </row>
    <row r="1408" spans="2:6" s="1" customFormat="1" x14ac:dyDescent="0.2">
      <c r="B1408" s="3"/>
      <c r="C1408" s="3"/>
      <c r="D1408" s="3"/>
      <c r="E1408" s="3"/>
      <c r="F1408" s="12"/>
    </row>
    <row r="1409" spans="2:6" s="1" customFormat="1" x14ac:dyDescent="0.2">
      <c r="B1409" s="3"/>
      <c r="C1409" s="3"/>
      <c r="D1409" s="3"/>
      <c r="E1409" s="3"/>
      <c r="F1409" s="12"/>
    </row>
    <row r="1410" spans="2:6" s="1" customFormat="1" x14ac:dyDescent="0.2">
      <c r="B1410" s="3"/>
      <c r="C1410" s="3"/>
      <c r="D1410" s="3"/>
      <c r="E1410" s="3"/>
      <c r="F1410" s="12"/>
    </row>
    <row r="1411" spans="2:6" s="1" customFormat="1" x14ac:dyDescent="0.2">
      <c r="B1411" s="3"/>
      <c r="C1411" s="3"/>
      <c r="D1411" s="3"/>
      <c r="E1411" s="3"/>
      <c r="F1411" s="12"/>
    </row>
    <row r="1412" spans="2:6" s="1" customFormat="1" x14ac:dyDescent="0.2">
      <c r="B1412" s="3"/>
      <c r="C1412" s="3"/>
      <c r="D1412" s="3"/>
      <c r="E1412" s="3"/>
      <c r="F1412" s="12"/>
    </row>
    <row r="1413" spans="2:6" s="1" customFormat="1" x14ac:dyDescent="0.2">
      <c r="B1413" s="3"/>
      <c r="C1413" s="3"/>
      <c r="D1413" s="3"/>
      <c r="E1413" s="3"/>
      <c r="F1413" s="12"/>
    </row>
    <row r="1414" spans="2:6" s="1" customFormat="1" x14ac:dyDescent="0.2">
      <c r="B1414" s="3"/>
      <c r="C1414" s="3"/>
      <c r="D1414" s="3"/>
      <c r="E1414" s="3"/>
      <c r="F1414" s="12"/>
    </row>
    <row r="1415" spans="2:6" s="1" customFormat="1" x14ac:dyDescent="0.2">
      <c r="B1415" s="3"/>
      <c r="C1415" s="3"/>
      <c r="D1415" s="3"/>
      <c r="E1415" s="3"/>
      <c r="F1415" s="12"/>
    </row>
    <row r="1416" spans="2:6" s="1" customFormat="1" x14ac:dyDescent="0.2">
      <c r="B1416" s="3"/>
      <c r="C1416" s="3"/>
      <c r="D1416" s="3"/>
      <c r="E1416" s="3"/>
      <c r="F1416" s="12"/>
    </row>
    <row r="1417" spans="2:6" s="1" customFormat="1" x14ac:dyDescent="0.2">
      <c r="B1417" s="3"/>
      <c r="C1417" s="3"/>
      <c r="D1417" s="3"/>
      <c r="E1417" s="3"/>
      <c r="F1417" s="12"/>
    </row>
    <row r="1418" spans="2:6" s="1" customFormat="1" x14ac:dyDescent="0.2">
      <c r="B1418" s="3"/>
      <c r="C1418" s="3"/>
      <c r="D1418" s="3"/>
      <c r="E1418" s="3"/>
      <c r="F1418" s="12"/>
    </row>
    <row r="1419" spans="2:6" s="1" customFormat="1" x14ac:dyDescent="0.2">
      <c r="B1419" s="3"/>
      <c r="C1419" s="3"/>
      <c r="D1419" s="3"/>
      <c r="E1419" s="3"/>
      <c r="F1419" s="12"/>
    </row>
    <row r="1420" spans="2:6" s="1" customFormat="1" x14ac:dyDescent="0.2">
      <c r="B1420" s="3"/>
      <c r="C1420" s="3"/>
      <c r="D1420" s="3"/>
      <c r="E1420" s="3"/>
      <c r="F1420" s="12"/>
    </row>
    <row r="1421" spans="2:6" s="1" customFormat="1" x14ac:dyDescent="0.2">
      <c r="B1421" s="3"/>
      <c r="C1421" s="3"/>
      <c r="D1421" s="3"/>
      <c r="E1421" s="3"/>
      <c r="F1421" s="12"/>
    </row>
    <row r="1422" spans="2:6" s="1" customFormat="1" x14ac:dyDescent="0.2">
      <c r="B1422" s="3"/>
      <c r="C1422" s="3"/>
      <c r="D1422" s="3"/>
      <c r="E1422" s="3"/>
      <c r="F1422" s="12"/>
    </row>
    <row r="1423" spans="2:6" s="1" customFormat="1" x14ac:dyDescent="0.2">
      <c r="B1423" s="3"/>
      <c r="C1423" s="3"/>
      <c r="D1423" s="3"/>
      <c r="E1423" s="3"/>
      <c r="F1423" s="12"/>
    </row>
    <row r="1424" spans="2:6" s="1" customFormat="1" x14ac:dyDescent="0.2">
      <c r="B1424" s="3"/>
      <c r="C1424" s="3"/>
      <c r="D1424" s="3"/>
      <c r="E1424" s="3"/>
      <c r="F1424" s="12"/>
    </row>
    <row r="1425" spans="2:6" s="1" customFormat="1" x14ac:dyDescent="0.2">
      <c r="B1425" s="3"/>
      <c r="C1425" s="3"/>
      <c r="D1425" s="3"/>
      <c r="E1425" s="3"/>
      <c r="F1425" s="12"/>
    </row>
    <row r="1426" spans="2:6" s="1" customFormat="1" x14ac:dyDescent="0.2">
      <c r="B1426" s="3"/>
      <c r="C1426" s="3"/>
      <c r="D1426" s="3"/>
      <c r="E1426" s="3"/>
      <c r="F1426" s="12"/>
    </row>
    <row r="1427" spans="2:6" s="1" customFormat="1" x14ac:dyDescent="0.2">
      <c r="B1427" s="3"/>
      <c r="C1427" s="3"/>
      <c r="D1427" s="3"/>
      <c r="E1427" s="3"/>
      <c r="F1427" s="12"/>
    </row>
    <row r="1428" spans="2:6" s="1" customFormat="1" x14ac:dyDescent="0.2">
      <c r="B1428" s="3"/>
      <c r="C1428" s="3"/>
      <c r="D1428" s="3"/>
      <c r="E1428" s="3"/>
      <c r="F1428" s="12"/>
    </row>
    <row r="1429" spans="2:6" s="1" customFormat="1" x14ac:dyDescent="0.2">
      <c r="B1429" s="3"/>
      <c r="C1429" s="3"/>
      <c r="D1429" s="3"/>
      <c r="E1429" s="3"/>
      <c r="F1429" s="12"/>
    </row>
    <row r="1430" spans="2:6" s="1" customFormat="1" x14ac:dyDescent="0.2">
      <c r="B1430" s="3"/>
      <c r="C1430" s="3"/>
      <c r="D1430" s="3"/>
      <c r="E1430" s="3"/>
      <c r="F1430" s="12"/>
    </row>
    <row r="1431" spans="2:6" s="1" customFormat="1" x14ac:dyDescent="0.2">
      <c r="B1431" s="3"/>
      <c r="C1431" s="3"/>
      <c r="D1431" s="3"/>
      <c r="E1431" s="3"/>
      <c r="F1431" s="12"/>
    </row>
    <row r="1432" spans="2:6" s="1" customFormat="1" x14ac:dyDescent="0.2">
      <c r="B1432" s="3"/>
      <c r="C1432" s="3"/>
      <c r="D1432" s="3"/>
      <c r="E1432" s="3"/>
      <c r="F1432" s="12"/>
    </row>
    <row r="1433" spans="2:6" s="1" customFormat="1" x14ac:dyDescent="0.2">
      <c r="B1433" s="3"/>
      <c r="C1433" s="3"/>
      <c r="D1433" s="3"/>
      <c r="E1433" s="3"/>
      <c r="F1433" s="12"/>
    </row>
    <row r="1434" spans="2:6" s="1" customFormat="1" x14ac:dyDescent="0.2">
      <c r="B1434" s="3"/>
      <c r="C1434" s="3"/>
      <c r="D1434" s="3"/>
      <c r="E1434" s="3"/>
      <c r="F1434" s="12"/>
    </row>
    <row r="1435" spans="2:6" s="1" customFormat="1" x14ac:dyDescent="0.2">
      <c r="B1435" s="3"/>
      <c r="C1435" s="3"/>
      <c r="D1435" s="3"/>
      <c r="E1435" s="3"/>
      <c r="F1435" s="12"/>
    </row>
    <row r="1436" spans="2:6" s="1" customFormat="1" x14ac:dyDescent="0.2">
      <c r="B1436" s="3"/>
      <c r="C1436" s="3"/>
      <c r="D1436" s="3"/>
      <c r="E1436" s="3"/>
      <c r="F1436" s="12"/>
    </row>
    <row r="1437" spans="2:6" s="1" customFormat="1" x14ac:dyDescent="0.2">
      <c r="B1437" s="3"/>
      <c r="C1437" s="3"/>
      <c r="D1437" s="3"/>
      <c r="E1437" s="3"/>
      <c r="F1437" s="12"/>
    </row>
    <row r="1438" spans="2:6" s="1" customFormat="1" x14ac:dyDescent="0.2">
      <c r="B1438" s="3"/>
      <c r="C1438" s="3"/>
      <c r="D1438" s="3"/>
      <c r="E1438" s="3"/>
      <c r="F1438" s="12"/>
    </row>
    <row r="1439" spans="2:6" s="1" customFormat="1" x14ac:dyDescent="0.2">
      <c r="B1439" s="3"/>
      <c r="C1439" s="3"/>
      <c r="D1439" s="3"/>
      <c r="E1439" s="3"/>
      <c r="F1439" s="12"/>
    </row>
    <row r="1440" spans="2:6" s="1" customFormat="1" x14ac:dyDescent="0.2">
      <c r="B1440" s="3"/>
      <c r="C1440" s="3"/>
      <c r="D1440" s="3"/>
      <c r="E1440" s="3"/>
      <c r="F1440" s="12"/>
    </row>
    <row r="1441" spans="2:6" s="1" customFormat="1" x14ac:dyDescent="0.2">
      <c r="B1441" s="3"/>
      <c r="C1441" s="3"/>
      <c r="D1441" s="3"/>
      <c r="E1441" s="3"/>
      <c r="F1441" s="12"/>
    </row>
    <row r="1442" spans="2:6" s="1" customFormat="1" x14ac:dyDescent="0.2">
      <c r="B1442" s="3"/>
      <c r="C1442" s="3"/>
      <c r="D1442" s="3"/>
      <c r="E1442" s="3"/>
      <c r="F1442" s="12"/>
    </row>
    <row r="1443" spans="2:6" s="1" customFormat="1" x14ac:dyDescent="0.2">
      <c r="B1443" s="3"/>
      <c r="C1443" s="3"/>
      <c r="D1443" s="3"/>
      <c r="E1443" s="3"/>
      <c r="F1443" s="12"/>
    </row>
    <row r="1444" spans="2:6" s="1" customFormat="1" x14ac:dyDescent="0.2">
      <c r="B1444" s="3"/>
      <c r="C1444" s="3"/>
      <c r="D1444" s="3"/>
      <c r="E1444" s="3"/>
      <c r="F1444" s="12"/>
    </row>
    <row r="1445" spans="2:6" s="1" customFormat="1" x14ac:dyDescent="0.2">
      <c r="B1445" s="3"/>
      <c r="C1445" s="3"/>
      <c r="D1445" s="3"/>
      <c r="E1445" s="3"/>
      <c r="F1445" s="12"/>
    </row>
    <row r="1446" spans="2:6" s="1" customFormat="1" x14ac:dyDescent="0.2">
      <c r="B1446" s="3"/>
      <c r="C1446" s="3"/>
      <c r="D1446" s="3"/>
      <c r="E1446" s="3"/>
      <c r="F1446" s="12"/>
    </row>
    <row r="1447" spans="2:6" s="1" customFormat="1" x14ac:dyDescent="0.2">
      <c r="B1447" s="3"/>
      <c r="C1447" s="3"/>
      <c r="D1447" s="3"/>
      <c r="E1447" s="3"/>
      <c r="F1447" s="12"/>
    </row>
    <row r="1448" spans="2:6" s="1" customFormat="1" x14ac:dyDescent="0.2">
      <c r="B1448" s="3"/>
      <c r="C1448" s="3"/>
      <c r="D1448" s="3"/>
      <c r="E1448" s="3"/>
      <c r="F1448" s="12"/>
    </row>
    <row r="1449" spans="2:6" s="1" customFormat="1" x14ac:dyDescent="0.2">
      <c r="B1449" s="3"/>
      <c r="C1449" s="3"/>
      <c r="D1449" s="3"/>
      <c r="E1449" s="3"/>
      <c r="F1449" s="12"/>
    </row>
    <row r="1450" spans="2:6" s="1" customFormat="1" x14ac:dyDescent="0.2">
      <c r="B1450" s="3"/>
      <c r="C1450" s="3"/>
      <c r="D1450" s="3"/>
      <c r="E1450" s="3"/>
      <c r="F1450" s="12"/>
    </row>
    <row r="1451" spans="2:6" s="1" customFormat="1" x14ac:dyDescent="0.2">
      <c r="B1451" s="3"/>
      <c r="C1451" s="3"/>
      <c r="D1451" s="3"/>
      <c r="E1451" s="3"/>
      <c r="F1451" s="12"/>
    </row>
    <row r="1452" spans="2:6" s="1" customFormat="1" x14ac:dyDescent="0.2">
      <c r="B1452" s="3"/>
      <c r="C1452" s="3"/>
      <c r="D1452" s="3"/>
      <c r="E1452" s="3"/>
      <c r="F1452" s="12"/>
    </row>
    <row r="1453" spans="2:6" s="1" customFormat="1" x14ac:dyDescent="0.2">
      <c r="B1453" s="3"/>
      <c r="C1453" s="3"/>
      <c r="D1453" s="3"/>
      <c r="E1453" s="3"/>
      <c r="F1453" s="12"/>
    </row>
    <row r="1454" spans="2:6" s="1" customFormat="1" x14ac:dyDescent="0.2">
      <c r="B1454" s="3"/>
      <c r="C1454" s="3"/>
      <c r="D1454" s="3"/>
      <c r="E1454" s="3"/>
      <c r="F1454" s="12"/>
    </row>
    <row r="1455" spans="2:6" s="1" customFormat="1" x14ac:dyDescent="0.2">
      <c r="B1455" s="3"/>
      <c r="C1455" s="3"/>
      <c r="D1455" s="3"/>
      <c r="E1455" s="3"/>
      <c r="F1455" s="12"/>
    </row>
    <row r="1456" spans="2:6" s="1" customFormat="1" x14ac:dyDescent="0.2">
      <c r="B1456" s="3"/>
      <c r="C1456" s="3"/>
      <c r="D1456" s="3"/>
      <c r="E1456" s="3"/>
      <c r="F1456" s="12"/>
    </row>
    <row r="1457" spans="2:6" s="1" customFormat="1" x14ac:dyDescent="0.2">
      <c r="B1457" s="3"/>
      <c r="C1457" s="3"/>
      <c r="D1457" s="3"/>
      <c r="E1457" s="3"/>
      <c r="F1457" s="12"/>
    </row>
    <row r="1458" spans="2:6" s="1" customFormat="1" x14ac:dyDescent="0.2">
      <c r="B1458" s="3"/>
      <c r="C1458" s="3"/>
      <c r="D1458" s="3"/>
      <c r="E1458" s="3"/>
      <c r="F1458" s="12"/>
    </row>
    <row r="1459" spans="2:6" s="1" customFormat="1" x14ac:dyDescent="0.2">
      <c r="B1459" s="3"/>
      <c r="C1459" s="3"/>
      <c r="D1459" s="3"/>
      <c r="E1459" s="3"/>
      <c r="F1459" s="12"/>
    </row>
    <row r="1460" spans="2:6" s="1" customFormat="1" x14ac:dyDescent="0.2">
      <c r="B1460" s="3"/>
      <c r="C1460" s="3"/>
      <c r="D1460" s="3"/>
      <c r="E1460" s="3"/>
      <c r="F1460" s="12"/>
    </row>
    <row r="1461" spans="2:6" s="1" customFormat="1" x14ac:dyDescent="0.2">
      <c r="B1461" s="3"/>
      <c r="C1461" s="3"/>
      <c r="D1461" s="3"/>
      <c r="E1461" s="3"/>
      <c r="F1461" s="12"/>
    </row>
    <row r="1462" spans="2:6" s="1" customFormat="1" x14ac:dyDescent="0.2">
      <c r="B1462" s="3"/>
      <c r="C1462" s="3"/>
      <c r="D1462" s="3"/>
      <c r="E1462" s="3"/>
      <c r="F1462" s="12"/>
    </row>
    <row r="1463" spans="2:6" s="1" customFormat="1" x14ac:dyDescent="0.2">
      <c r="B1463" s="3"/>
      <c r="C1463" s="3"/>
      <c r="D1463" s="3"/>
      <c r="E1463" s="3"/>
      <c r="F1463" s="12"/>
    </row>
    <row r="1464" spans="2:6" s="1" customFormat="1" x14ac:dyDescent="0.2">
      <c r="B1464" s="3"/>
      <c r="C1464" s="3"/>
      <c r="D1464" s="3"/>
      <c r="E1464" s="3"/>
      <c r="F1464" s="12"/>
    </row>
    <row r="1465" spans="2:6" s="1" customFormat="1" x14ac:dyDescent="0.2">
      <c r="B1465" s="3"/>
      <c r="C1465" s="3"/>
      <c r="D1465" s="3"/>
      <c r="E1465" s="3"/>
      <c r="F1465" s="12"/>
    </row>
    <row r="1466" spans="2:6" s="1" customFormat="1" x14ac:dyDescent="0.2">
      <c r="B1466" s="3"/>
      <c r="C1466" s="3"/>
      <c r="D1466" s="3"/>
      <c r="E1466" s="3"/>
      <c r="F1466" s="12"/>
    </row>
    <row r="1467" spans="2:6" s="1" customFormat="1" x14ac:dyDescent="0.2">
      <c r="B1467" s="3"/>
      <c r="C1467" s="3"/>
      <c r="D1467" s="3"/>
      <c r="E1467" s="3"/>
      <c r="F1467" s="12"/>
    </row>
    <row r="1468" spans="2:6" s="1" customFormat="1" x14ac:dyDescent="0.2">
      <c r="B1468" s="3"/>
      <c r="C1468" s="3"/>
      <c r="D1468" s="3"/>
      <c r="E1468" s="3"/>
      <c r="F1468" s="12"/>
    </row>
    <row r="1469" spans="2:6" s="1" customFormat="1" x14ac:dyDescent="0.2">
      <c r="B1469" s="3"/>
      <c r="C1469" s="3"/>
      <c r="D1469" s="3"/>
      <c r="E1469" s="3"/>
      <c r="F1469" s="12"/>
    </row>
    <row r="1470" spans="2:6" s="1" customFormat="1" x14ac:dyDescent="0.2">
      <c r="B1470" s="3"/>
      <c r="C1470" s="3"/>
      <c r="D1470" s="3"/>
      <c r="E1470" s="3"/>
      <c r="F1470" s="12"/>
    </row>
    <row r="1471" spans="2:6" s="1" customFormat="1" x14ac:dyDescent="0.2">
      <c r="B1471" s="3"/>
      <c r="C1471" s="3"/>
      <c r="D1471" s="3"/>
      <c r="E1471" s="3"/>
      <c r="F1471" s="12"/>
    </row>
    <row r="1472" spans="2:6" s="1" customFormat="1" x14ac:dyDescent="0.2">
      <c r="B1472" s="3"/>
      <c r="C1472" s="3"/>
      <c r="D1472" s="3"/>
      <c r="E1472" s="3"/>
      <c r="F1472" s="12"/>
    </row>
    <row r="1473" spans="2:6" s="1" customFormat="1" x14ac:dyDescent="0.2">
      <c r="B1473" s="3"/>
      <c r="C1473" s="3"/>
      <c r="D1473" s="3"/>
      <c r="E1473" s="3"/>
      <c r="F1473" s="12"/>
    </row>
    <row r="1474" spans="2:6" s="1" customFormat="1" x14ac:dyDescent="0.2">
      <c r="B1474" s="3"/>
      <c r="C1474" s="3"/>
      <c r="D1474" s="3"/>
      <c r="E1474" s="3"/>
      <c r="F1474" s="12"/>
    </row>
    <row r="1475" spans="2:6" s="1" customFormat="1" x14ac:dyDescent="0.2">
      <c r="B1475" s="3"/>
      <c r="C1475" s="3"/>
      <c r="D1475" s="3"/>
      <c r="E1475" s="3"/>
      <c r="F1475" s="12"/>
    </row>
    <row r="1476" spans="2:6" s="1" customFormat="1" x14ac:dyDescent="0.2">
      <c r="B1476" s="3"/>
      <c r="C1476" s="3"/>
      <c r="D1476" s="3"/>
      <c r="E1476" s="3"/>
      <c r="F1476" s="12"/>
    </row>
    <row r="1477" spans="2:6" s="1" customFormat="1" x14ac:dyDescent="0.2">
      <c r="B1477" s="3"/>
      <c r="C1477" s="3"/>
      <c r="D1477" s="3"/>
      <c r="E1477" s="3"/>
      <c r="F1477" s="12"/>
    </row>
    <row r="1478" spans="2:6" s="1" customFormat="1" x14ac:dyDescent="0.2">
      <c r="B1478" s="3"/>
      <c r="C1478" s="3"/>
      <c r="D1478" s="3"/>
      <c r="E1478" s="3"/>
      <c r="F1478" s="12"/>
    </row>
    <row r="1479" spans="2:6" s="1" customFormat="1" x14ac:dyDescent="0.2">
      <c r="B1479" s="3"/>
      <c r="C1479" s="3"/>
      <c r="D1479" s="3"/>
      <c r="E1479" s="3"/>
      <c r="F1479" s="12"/>
    </row>
    <row r="1480" spans="2:6" s="1" customFormat="1" x14ac:dyDescent="0.2">
      <c r="B1480" s="3"/>
      <c r="C1480" s="3"/>
      <c r="D1480" s="3"/>
      <c r="E1480" s="3"/>
      <c r="F1480" s="12"/>
    </row>
    <row r="1481" spans="2:6" s="1" customFormat="1" x14ac:dyDescent="0.2">
      <c r="B1481" s="3"/>
      <c r="C1481" s="3"/>
      <c r="D1481" s="3"/>
      <c r="E1481" s="3"/>
      <c r="F1481" s="12"/>
    </row>
    <row r="1482" spans="2:6" s="1" customFormat="1" x14ac:dyDescent="0.2">
      <c r="B1482" s="3"/>
      <c r="C1482" s="3"/>
      <c r="D1482" s="3"/>
      <c r="E1482" s="3"/>
      <c r="F1482" s="12"/>
    </row>
    <row r="1483" spans="2:6" s="1" customFormat="1" x14ac:dyDescent="0.2">
      <c r="B1483" s="3"/>
      <c r="C1483" s="3"/>
      <c r="D1483" s="3"/>
      <c r="E1483" s="3"/>
      <c r="F1483" s="12"/>
    </row>
    <row r="1484" spans="2:6" s="1" customFormat="1" x14ac:dyDescent="0.2">
      <c r="B1484" s="3"/>
      <c r="C1484" s="3"/>
      <c r="D1484" s="3"/>
      <c r="E1484" s="3"/>
      <c r="F1484" s="12"/>
    </row>
    <row r="1485" spans="2:6" s="1" customFormat="1" x14ac:dyDescent="0.2">
      <c r="B1485" s="3"/>
      <c r="C1485" s="3"/>
      <c r="D1485" s="3"/>
      <c r="E1485" s="3"/>
      <c r="F1485" s="12"/>
    </row>
    <row r="1486" spans="2:6" s="1" customFormat="1" x14ac:dyDescent="0.2">
      <c r="B1486" s="3"/>
      <c r="C1486" s="3"/>
      <c r="D1486" s="3"/>
      <c r="E1486" s="3"/>
      <c r="F1486" s="12"/>
    </row>
    <row r="1487" spans="2:6" s="1" customFormat="1" x14ac:dyDescent="0.2">
      <c r="B1487" s="3"/>
      <c r="C1487" s="3"/>
      <c r="D1487" s="3"/>
      <c r="E1487" s="3"/>
      <c r="F1487" s="12"/>
    </row>
    <row r="1488" spans="2:6" s="1" customFormat="1" x14ac:dyDescent="0.2">
      <c r="B1488" s="3"/>
      <c r="C1488" s="3"/>
      <c r="D1488" s="3"/>
      <c r="E1488" s="3"/>
      <c r="F1488" s="12"/>
    </row>
    <row r="1489" spans="2:6" s="1" customFormat="1" x14ac:dyDescent="0.2">
      <c r="B1489" s="3"/>
      <c r="C1489" s="3"/>
      <c r="D1489" s="3"/>
      <c r="E1489" s="3"/>
      <c r="F1489" s="12"/>
    </row>
    <row r="1490" spans="2:6" s="1" customFormat="1" x14ac:dyDescent="0.2">
      <c r="B1490" s="3"/>
      <c r="C1490" s="3"/>
      <c r="D1490" s="3"/>
      <c r="E1490" s="3"/>
      <c r="F1490" s="12"/>
    </row>
    <row r="1491" spans="2:6" s="1" customFormat="1" x14ac:dyDescent="0.2">
      <c r="B1491" s="3"/>
      <c r="C1491" s="3"/>
      <c r="D1491" s="3"/>
      <c r="E1491" s="3"/>
      <c r="F1491" s="12"/>
    </row>
    <row r="1492" spans="2:6" s="1" customFormat="1" x14ac:dyDescent="0.2">
      <c r="B1492" s="3"/>
      <c r="C1492" s="3"/>
      <c r="D1492" s="3"/>
      <c r="E1492" s="3"/>
      <c r="F1492" s="12"/>
    </row>
    <row r="1493" spans="2:6" s="1" customFormat="1" x14ac:dyDescent="0.2">
      <c r="B1493" s="3"/>
      <c r="C1493" s="3"/>
      <c r="D1493" s="3"/>
      <c r="E1493" s="3"/>
      <c r="F1493" s="12"/>
    </row>
    <row r="1494" spans="2:6" s="1" customFormat="1" x14ac:dyDescent="0.2">
      <c r="B1494" s="3"/>
      <c r="C1494" s="3"/>
      <c r="D1494" s="3"/>
      <c r="E1494" s="3"/>
      <c r="F1494" s="12"/>
    </row>
    <row r="1495" spans="2:6" s="1" customFormat="1" x14ac:dyDescent="0.2">
      <c r="B1495" s="3"/>
      <c r="C1495" s="3"/>
      <c r="D1495" s="3"/>
      <c r="E1495" s="3"/>
      <c r="F1495" s="12"/>
    </row>
    <row r="1496" spans="2:6" s="1" customFormat="1" x14ac:dyDescent="0.2">
      <c r="B1496" s="3"/>
      <c r="C1496" s="3"/>
      <c r="D1496" s="3"/>
      <c r="E1496" s="3"/>
      <c r="F1496" s="12"/>
    </row>
    <row r="1497" spans="2:6" s="1" customFormat="1" x14ac:dyDescent="0.2">
      <c r="B1497" s="3"/>
      <c r="C1497" s="3"/>
      <c r="D1497" s="3"/>
      <c r="E1497" s="3"/>
      <c r="F1497" s="12"/>
    </row>
    <row r="1498" spans="2:6" s="1" customFormat="1" x14ac:dyDescent="0.2">
      <c r="B1498" s="3"/>
      <c r="C1498" s="3"/>
      <c r="D1498" s="3"/>
      <c r="E1498" s="3"/>
      <c r="F1498" s="12"/>
    </row>
    <row r="1499" spans="2:6" s="1" customFormat="1" x14ac:dyDescent="0.2">
      <c r="B1499" s="3"/>
      <c r="C1499" s="3"/>
      <c r="D1499" s="3"/>
      <c r="E1499" s="3"/>
      <c r="F1499" s="12"/>
    </row>
    <row r="1500" spans="2:6" s="1" customFormat="1" x14ac:dyDescent="0.2">
      <c r="B1500" s="3"/>
      <c r="C1500" s="3"/>
      <c r="D1500" s="3"/>
      <c r="E1500" s="3"/>
      <c r="F1500" s="12"/>
    </row>
    <row r="1501" spans="2:6" s="1" customFormat="1" x14ac:dyDescent="0.2">
      <c r="B1501" s="3"/>
      <c r="C1501" s="3"/>
      <c r="D1501" s="3"/>
      <c r="E1501" s="3"/>
      <c r="F1501" s="12"/>
    </row>
    <row r="1502" spans="2:6" s="1" customFormat="1" x14ac:dyDescent="0.2">
      <c r="B1502" s="3"/>
      <c r="C1502" s="3"/>
      <c r="D1502" s="3"/>
      <c r="E1502" s="3"/>
      <c r="F1502" s="12"/>
    </row>
    <row r="1503" spans="2:6" s="1" customFormat="1" x14ac:dyDescent="0.2">
      <c r="B1503" s="3"/>
      <c r="C1503" s="3"/>
      <c r="D1503" s="3"/>
      <c r="E1503" s="3"/>
      <c r="F1503" s="12"/>
    </row>
    <row r="1504" spans="2:6" s="1" customFormat="1" x14ac:dyDescent="0.2">
      <c r="B1504" s="3"/>
      <c r="C1504" s="3"/>
      <c r="D1504" s="3"/>
      <c r="E1504" s="3"/>
      <c r="F1504" s="12"/>
    </row>
    <row r="1505" spans="2:6" s="1" customFormat="1" x14ac:dyDescent="0.2">
      <c r="B1505" s="3"/>
      <c r="C1505" s="3"/>
      <c r="D1505" s="3"/>
      <c r="E1505" s="3"/>
      <c r="F1505" s="12"/>
    </row>
    <row r="1506" spans="2:6" s="1" customFormat="1" x14ac:dyDescent="0.2">
      <c r="B1506" s="3"/>
      <c r="C1506" s="3"/>
      <c r="D1506" s="3"/>
      <c r="E1506" s="3"/>
      <c r="F1506" s="12"/>
    </row>
    <row r="1507" spans="2:6" s="1" customFormat="1" x14ac:dyDescent="0.2">
      <c r="B1507" s="3"/>
      <c r="C1507" s="3"/>
      <c r="D1507" s="3"/>
      <c r="E1507" s="3"/>
      <c r="F1507" s="12"/>
    </row>
    <row r="1508" spans="2:6" s="1" customFormat="1" x14ac:dyDescent="0.2">
      <c r="B1508" s="3"/>
      <c r="C1508" s="3"/>
      <c r="D1508" s="3"/>
      <c r="E1508" s="3"/>
      <c r="F1508" s="12"/>
    </row>
    <row r="1509" spans="2:6" s="1" customFormat="1" x14ac:dyDescent="0.2">
      <c r="B1509" s="3"/>
      <c r="C1509" s="3"/>
      <c r="D1509" s="3"/>
      <c r="E1509" s="3"/>
      <c r="F1509" s="12"/>
    </row>
    <row r="1510" spans="2:6" s="1" customFormat="1" x14ac:dyDescent="0.2">
      <c r="B1510" s="3"/>
      <c r="C1510" s="3"/>
      <c r="D1510" s="3"/>
      <c r="E1510" s="3"/>
      <c r="F1510" s="12"/>
    </row>
    <row r="1511" spans="2:6" s="1" customFormat="1" x14ac:dyDescent="0.2">
      <c r="B1511" s="3"/>
      <c r="C1511" s="3"/>
      <c r="D1511" s="3"/>
      <c r="E1511" s="3"/>
      <c r="F1511" s="12"/>
    </row>
    <row r="1512" spans="2:6" s="1" customFormat="1" x14ac:dyDescent="0.2">
      <c r="B1512" s="3"/>
      <c r="C1512" s="3"/>
      <c r="D1512" s="3"/>
      <c r="E1512" s="3"/>
      <c r="F1512" s="12"/>
    </row>
    <row r="1513" spans="2:6" s="1" customFormat="1" x14ac:dyDescent="0.2">
      <c r="B1513" s="3"/>
      <c r="C1513" s="3"/>
      <c r="D1513" s="3"/>
      <c r="E1513" s="3"/>
      <c r="F1513" s="12"/>
    </row>
    <row r="1514" spans="2:6" s="1" customFormat="1" x14ac:dyDescent="0.2">
      <c r="B1514" s="3"/>
      <c r="C1514" s="3"/>
      <c r="D1514" s="3"/>
      <c r="E1514" s="3"/>
      <c r="F1514" s="12"/>
    </row>
    <row r="1515" spans="2:6" s="1" customFormat="1" x14ac:dyDescent="0.2">
      <c r="B1515" s="3"/>
      <c r="C1515" s="3"/>
      <c r="D1515" s="3"/>
      <c r="E1515" s="3"/>
      <c r="F1515" s="12"/>
    </row>
    <row r="1516" spans="2:6" s="1" customFormat="1" x14ac:dyDescent="0.2">
      <c r="B1516" s="3"/>
      <c r="C1516" s="3"/>
      <c r="D1516" s="3"/>
      <c r="E1516" s="3"/>
      <c r="F1516" s="12"/>
    </row>
    <row r="1517" spans="2:6" s="1" customFormat="1" x14ac:dyDescent="0.2">
      <c r="B1517" s="3"/>
      <c r="C1517" s="3"/>
      <c r="D1517" s="3"/>
      <c r="E1517" s="3"/>
      <c r="F1517" s="12"/>
    </row>
    <row r="1518" spans="2:6" s="1" customFormat="1" x14ac:dyDescent="0.2">
      <c r="B1518" s="3"/>
      <c r="C1518" s="3"/>
      <c r="D1518" s="3"/>
      <c r="E1518" s="3"/>
      <c r="F1518" s="12"/>
    </row>
    <row r="1519" spans="2:6" s="1" customFormat="1" x14ac:dyDescent="0.2">
      <c r="B1519" s="3"/>
      <c r="C1519" s="3"/>
      <c r="D1519" s="3"/>
      <c r="E1519" s="3"/>
      <c r="F1519" s="12"/>
    </row>
    <row r="1520" spans="2:6" s="1" customFormat="1" x14ac:dyDescent="0.2">
      <c r="B1520" s="3"/>
      <c r="C1520" s="3"/>
      <c r="D1520" s="3"/>
      <c r="E1520" s="3"/>
      <c r="F1520" s="12"/>
    </row>
    <row r="1521" spans="2:6" s="1" customFormat="1" x14ac:dyDescent="0.2">
      <c r="B1521" s="3"/>
      <c r="C1521" s="3"/>
      <c r="D1521" s="3"/>
      <c r="E1521" s="3"/>
      <c r="F1521" s="12"/>
    </row>
    <row r="1522" spans="2:6" s="1" customFormat="1" x14ac:dyDescent="0.2">
      <c r="B1522" s="3"/>
      <c r="C1522" s="3"/>
      <c r="D1522" s="3"/>
      <c r="E1522" s="3"/>
      <c r="F1522" s="12"/>
    </row>
    <row r="1523" spans="2:6" s="1" customFormat="1" x14ac:dyDescent="0.2">
      <c r="B1523" s="3"/>
      <c r="C1523" s="3"/>
      <c r="D1523" s="3"/>
      <c r="E1523" s="3"/>
      <c r="F1523" s="12"/>
    </row>
    <row r="1524" spans="2:6" s="1" customFormat="1" x14ac:dyDescent="0.2">
      <c r="B1524" s="3"/>
      <c r="C1524" s="3"/>
      <c r="D1524" s="3"/>
      <c r="E1524" s="3"/>
      <c r="F1524" s="12"/>
    </row>
    <row r="1525" spans="2:6" s="1" customFormat="1" x14ac:dyDescent="0.2">
      <c r="B1525" s="3"/>
      <c r="C1525" s="3"/>
      <c r="D1525" s="3"/>
      <c r="E1525" s="3"/>
      <c r="F1525" s="12"/>
    </row>
    <row r="1526" spans="2:6" s="1" customFormat="1" x14ac:dyDescent="0.2">
      <c r="B1526" s="3"/>
      <c r="C1526" s="3"/>
      <c r="D1526" s="3"/>
      <c r="E1526" s="3"/>
      <c r="F1526" s="12"/>
    </row>
    <row r="1527" spans="2:6" s="1" customFormat="1" x14ac:dyDescent="0.2">
      <c r="B1527" s="3"/>
      <c r="C1527" s="3"/>
      <c r="D1527" s="3"/>
      <c r="E1527" s="3"/>
      <c r="F1527" s="12"/>
    </row>
    <row r="1528" spans="2:6" s="1" customFormat="1" x14ac:dyDescent="0.2">
      <c r="B1528" s="3"/>
      <c r="C1528" s="3"/>
      <c r="D1528" s="3"/>
      <c r="E1528" s="3"/>
      <c r="F1528" s="12"/>
    </row>
    <row r="1529" spans="2:6" s="1" customFormat="1" x14ac:dyDescent="0.2">
      <c r="B1529" s="3"/>
      <c r="C1529" s="3"/>
      <c r="D1529" s="3"/>
      <c r="E1529" s="3"/>
      <c r="F1529" s="12"/>
    </row>
    <row r="1530" spans="2:6" s="1" customFormat="1" x14ac:dyDescent="0.2">
      <c r="B1530" s="3"/>
      <c r="C1530" s="3"/>
      <c r="D1530" s="3"/>
      <c r="E1530" s="3"/>
      <c r="F1530" s="12"/>
    </row>
    <row r="1531" spans="2:6" s="1" customFormat="1" x14ac:dyDescent="0.2">
      <c r="B1531" s="3"/>
      <c r="C1531" s="3"/>
      <c r="D1531" s="3"/>
      <c r="E1531" s="3"/>
      <c r="F1531" s="12"/>
    </row>
    <row r="1532" spans="2:6" s="1" customFormat="1" x14ac:dyDescent="0.2">
      <c r="B1532" s="3"/>
      <c r="C1532" s="3"/>
      <c r="D1532" s="3"/>
      <c r="E1532" s="3"/>
      <c r="F1532" s="12"/>
    </row>
    <row r="1533" spans="2:6" s="1" customFormat="1" x14ac:dyDescent="0.2">
      <c r="B1533" s="3"/>
      <c r="C1533" s="3"/>
      <c r="D1533" s="3"/>
      <c r="E1533" s="3"/>
      <c r="F1533" s="12"/>
    </row>
    <row r="1534" spans="2:6" s="1" customFormat="1" x14ac:dyDescent="0.2">
      <c r="B1534" s="3"/>
      <c r="C1534" s="3"/>
      <c r="D1534" s="3"/>
      <c r="E1534" s="3"/>
      <c r="F1534" s="12"/>
    </row>
    <row r="1535" spans="2:6" s="1" customFormat="1" x14ac:dyDescent="0.2">
      <c r="B1535" s="3"/>
      <c r="C1535" s="3"/>
      <c r="D1535" s="3"/>
      <c r="E1535" s="3"/>
      <c r="F1535" s="12"/>
    </row>
    <row r="1536" spans="2:6" s="1" customFormat="1" x14ac:dyDescent="0.2">
      <c r="B1536" s="3"/>
      <c r="C1536" s="3"/>
      <c r="D1536" s="3"/>
      <c r="E1536" s="3"/>
      <c r="F1536" s="12"/>
    </row>
    <row r="1537" spans="2:6" s="1" customFormat="1" x14ac:dyDescent="0.2">
      <c r="B1537" s="3"/>
      <c r="C1537" s="3"/>
      <c r="D1537" s="3"/>
      <c r="E1537" s="3"/>
      <c r="F1537" s="12"/>
    </row>
    <row r="1538" spans="2:6" s="1" customFormat="1" x14ac:dyDescent="0.2">
      <c r="B1538" s="3"/>
      <c r="C1538" s="3"/>
      <c r="D1538" s="3"/>
      <c r="E1538" s="3"/>
      <c r="F1538" s="12"/>
    </row>
    <row r="1539" spans="2:6" s="1" customFormat="1" x14ac:dyDescent="0.2">
      <c r="B1539" s="3"/>
      <c r="C1539" s="3"/>
      <c r="D1539" s="3"/>
      <c r="E1539" s="3"/>
      <c r="F1539" s="12"/>
    </row>
    <row r="1540" spans="2:6" s="1" customFormat="1" x14ac:dyDescent="0.2">
      <c r="B1540" s="3"/>
      <c r="C1540" s="3"/>
      <c r="D1540" s="3"/>
      <c r="E1540" s="3"/>
      <c r="F1540" s="12"/>
    </row>
    <row r="1541" spans="2:6" s="1" customFormat="1" x14ac:dyDescent="0.2">
      <c r="B1541" s="3"/>
      <c r="C1541" s="3"/>
      <c r="D1541" s="3"/>
      <c r="E1541" s="3"/>
      <c r="F1541" s="12"/>
    </row>
    <row r="1542" spans="2:6" s="1" customFormat="1" x14ac:dyDescent="0.2">
      <c r="B1542" s="3"/>
      <c r="C1542" s="3"/>
      <c r="D1542" s="3"/>
      <c r="E1542" s="3"/>
      <c r="F1542" s="12"/>
    </row>
    <row r="1543" spans="2:6" s="1" customFormat="1" x14ac:dyDescent="0.2">
      <c r="B1543" s="3"/>
      <c r="C1543" s="3"/>
      <c r="D1543" s="3"/>
      <c r="E1543" s="3"/>
      <c r="F1543" s="12"/>
    </row>
    <row r="1544" spans="2:6" s="1" customFormat="1" x14ac:dyDescent="0.2">
      <c r="B1544" s="3"/>
      <c r="C1544" s="3"/>
      <c r="D1544" s="3"/>
      <c r="E1544" s="3"/>
      <c r="F1544" s="12"/>
    </row>
    <row r="1545" spans="2:6" s="1" customFormat="1" x14ac:dyDescent="0.2">
      <c r="B1545" s="3"/>
      <c r="C1545" s="3"/>
      <c r="D1545" s="3"/>
      <c r="E1545" s="3"/>
      <c r="F1545" s="12"/>
    </row>
    <row r="1546" spans="2:6" s="1" customFormat="1" x14ac:dyDescent="0.2">
      <c r="B1546" s="3"/>
      <c r="C1546" s="3"/>
      <c r="D1546" s="3"/>
      <c r="E1546" s="3"/>
      <c r="F1546" s="12"/>
    </row>
    <row r="1547" spans="2:6" s="1" customFormat="1" x14ac:dyDescent="0.2">
      <c r="B1547" s="3"/>
      <c r="C1547" s="3"/>
      <c r="D1547" s="3"/>
      <c r="E1547" s="3"/>
      <c r="F1547" s="12"/>
    </row>
    <row r="1548" spans="2:6" s="1" customFormat="1" x14ac:dyDescent="0.2">
      <c r="B1548" s="3"/>
      <c r="C1548" s="3"/>
      <c r="D1548" s="3"/>
      <c r="E1548" s="3"/>
      <c r="F1548" s="12"/>
    </row>
    <row r="1549" spans="2:6" s="1" customFormat="1" x14ac:dyDescent="0.2">
      <c r="B1549" s="3"/>
      <c r="C1549" s="3"/>
      <c r="D1549" s="3"/>
      <c r="E1549" s="3"/>
      <c r="F1549" s="12"/>
    </row>
    <row r="1550" spans="2:6" s="1" customFormat="1" x14ac:dyDescent="0.2">
      <c r="B1550" s="3"/>
      <c r="C1550" s="3"/>
      <c r="D1550" s="3"/>
      <c r="E1550" s="3"/>
      <c r="F1550" s="12"/>
    </row>
    <row r="1551" spans="2:6" s="1" customFormat="1" x14ac:dyDescent="0.2">
      <c r="B1551" s="3"/>
      <c r="C1551" s="3"/>
      <c r="D1551" s="3"/>
      <c r="E1551" s="3"/>
      <c r="F1551" s="12"/>
    </row>
    <row r="1552" spans="2:6" s="1" customFormat="1" x14ac:dyDescent="0.2">
      <c r="B1552" s="3"/>
      <c r="C1552" s="3"/>
      <c r="D1552" s="3"/>
      <c r="E1552" s="3"/>
      <c r="F1552" s="12"/>
    </row>
    <row r="1553" spans="2:6" s="1" customFormat="1" x14ac:dyDescent="0.2">
      <c r="B1553" s="3"/>
      <c r="C1553" s="3"/>
      <c r="D1553" s="3"/>
      <c r="E1553" s="3"/>
      <c r="F1553" s="12"/>
    </row>
    <row r="1554" spans="2:6" s="1" customFormat="1" x14ac:dyDescent="0.2">
      <c r="B1554" s="3"/>
      <c r="C1554" s="3"/>
      <c r="D1554" s="3"/>
      <c r="E1554" s="3"/>
      <c r="F1554" s="12"/>
    </row>
    <row r="1555" spans="2:6" s="1" customFormat="1" x14ac:dyDescent="0.2">
      <c r="B1555" s="3"/>
      <c r="C1555" s="3"/>
      <c r="D1555" s="3"/>
      <c r="E1555" s="3"/>
      <c r="F1555" s="12"/>
    </row>
    <row r="1556" spans="2:6" s="1" customFormat="1" x14ac:dyDescent="0.2">
      <c r="B1556" s="3"/>
      <c r="C1556" s="3"/>
      <c r="D1556" s="3"/>
      <c r="E1556" s="3"/>
      <c r="F1556" s="12"/>
    </row>
    <row r="1557" spans="2:6" s="1" customFormat="1" x14ac:dyDescent="0.2">
      <c r="B1557" s="3"/>
      <c r="C1557" s="3"/>
      <c r="D1557" s="3"/>
      <c r="E1557" s="3"/>
      <c r="F1557" s="12"/>
    </row>
    <row r="1558" spans="2:6" s="1" customFormat="1" x14ac:dyDescent="0.2">
      <c r="B1558" s="3"/>
      <c r="C1558" s="3"/>
      <c r="D1558" s="3"/>
      <c r="E1558" s="3"/>
      <c r="F1558" s="12"/>
    </row>
    <row r="1559" spans="2:6" s="1" customFormat="1" x14ac:dyDescent="0.2">
      <c r="B1559" s="3"/>
      <c r="C1559" s="3"/>
      <c r="D1559" s="3"/>
      <c r="E1559" s="3"/>
      <c r="F1559" s="12"/>
    </row>
    <row r="1560" spans="2:6" s="1" customFormat="1" x14ac:dyDescent="0.2">
      <c r="B1560" s="3"/>
      <c r="C1560" s="3"/>
      <c r="D1560" s="3"/>
      <c r="E1560" s="3"/>
      <c r="F1560" s="12"/>
    </row>
    <row r="1561" spans="2:6" s="1" customFormat="1" x14ac:dyDescent="0.2">
      <c r="B1561" s="3"/>
      <c r="C1561" s="3"/>
      <c r="D1561" s="3"/>
      <c r="E1561" s="3"/>
      <c r="F1561" s="12"/>
    </row>
    <row r="1562" spans="2:6" s="1" customFormat="1" x14ac:dyDescent="0.2">
      <c r="B1562" s="3"/>
      <c r="C1562" s="3"/>
      <c r="D1562" s="3"/>
      <c r="E1562" s="3"/>
      <c r="F1562" s="12"/>
    </row>
    <row r="1563" spans="2:6" s="1" customFormat="1" x14ac:dyDescent="0.2">
      <c r="B1563" s="3"/>
      <c r="C1563" s="3"/>
      <c r="D1563" s="3"/>
      <c r="E1563" s="3"/>
      <c r="F1563" s="12"/>
    </row>
    <row r="1564" spans="2:6" s="1" customFormat="1" x14ac:dyDescent="0.2">
      <c r="B1564" s="3"/>
      <c r="C1564" s="3"/>
      <c r="D1564" s="3"/>
      <c r="E1564" s="3"/>
      <c r="F1564" s="12"/>
    </row>
    <row r="1565" spans="2:6" s="1" customFormat="1" x14ac:dyDescent="0.2">
      <c r="B1565" s="3"/>
      <c r="C1565" s="3"/>
      <c r="D1565" s="3"/>
      <c r="E1565" s="3"/>
      <c r="F1565" s="12"/>
    </row>
    <row r="1566" spans="2:6" s="1" customFormat="1" x14ac:dyDescent="0.2">
      <c r="B1566" s="3"/>
      <c r="C1566" s="3"/>
      <c r="D1566" s="3"/>
      <c r="E1566" s="3"/>
      <c r="F1566" s="12"/>
    </row>
    <row r="1567" spans="2:6" s="1" customFormat="1" x14ac:dyDescent="0.2">
      <c r="B1567" s="3"/>
      <c r="C1567" s="3"/>
      <c r="D1567" s="3"/>
      <c r="E1567" s="3"/>
      <c r="F1567" s="12"/>
    </row>
    <row r="1568" spans="2:6" s="1" customFormat="1" x14ac:dyDescent="0.2">
      <c r="B1568" s="3"/>
      <c r="C1568" s="3"/>
      <c r="D1568" s="3"/>
      <c r="E1568" s="3"/>
      <c r="F1568" s="12"/>
    </row>
    <row r="1569" spans="2:6" s="1" customFormat="1" x14ac:dyDescent="0.2">
      <c r="B1569" s="3"/>
      <c r="C1569" s="3"/>
      <c r="D1569" s="3"/>
      <c r="E1569" s="3"/>
      <c r="F1569" s="12"/>
    </row>
    <row r="1570" spans="2:6" s="1" customFormat="1" x14ac:dyDescent="0.2">
      <c r="B1570" s="3"/>
      <c r="C1570" s="3"/>
      <c r="D1570" s="3"/>
      <c r="E1570" s="3"/>
      <c r="F1570" s="12"/>
    </row>
    <row r="1571" spans="2:6" s="1" customFormat="1" x14ac:dyDescent="0.2">
      <c r="B1571" s="3"/>
      <c r="C1571" s="3"/>
      <c r="D1571" s="3"/>
      <c r="E1571" s="3"/>
      <c r="F1571" s="12"/>
    </row>
    <row r="1572" spans="2:6" s="1" customFormat="1" x14ac:dyDescent="0.2">
      <c r="B1572" s="3"/>
      <c r="C1572" s="3"/>
      <c r="D1572" s="3"/>
      <c r="E1572" s="3"/>
      <c r="F1572" s="12"/>
    </row>
    <row r="1573" spans="2:6" s="1" customFormat="1" x14ac:dyDescent="0.2">
      <c r="B1573" s="3"/>
      <c r="C1573" s="3"/>
      <c r="D1573" s="3"/>
      <c r="E1573" s="3"/>
      <c r="F1573" s="12"/>
    </row>
    <row r="1574" spans="2:6" s="1" customFormat="1" x14ac:dyDescent="0.2">
      <c r="B1574" s="3"/>
      <c r="C1574" s="3"/>
      <c r="D1574" s="3"/>
      <c r="E1574" s="3"/>
      <c r="F1574" s="12"/>
    </row>
    <row r="1575" spans="2:6" s="1" customFormat="1" x14ac:dyDescent="0.2">
      <c r="B1575" s="3"/>
      <c r="C1575" s="3"/>
      <c r="D1575" s="3"/>
      <c r="E1575" s="3"/>
      <c r="F1575" s="12"/>
    </row>
    <row r="1576" spans="2:6" s="1" customFormat="1" x14ac:dyDescent="0.2">
      <c r="B1576" s="3"/>
      <c r="C1576" s="3"/>
      <c r="D1576" s="3"/>
      <c r="E1576" s="3"/>
      <c r="F1576" s="12"/>
    </row>
    <row r="1577" spans="2:6" s="1" customFormat="1" x14ac:dyDescent="0.2">
      <c r="B1577" s="3"/>
      <c r="C1577" s="3"/>
      <c r="D1577" s="3"/>
      <c r="E1577" s="3"/>
      <c r="F1577" s="12"/>
    </row>
    <row r="1578" spans="2:6" s="1" customFormat="1" x14ac:dyDescent="0.2">
      <c r="B1578" s="3"/>
      <c r="C1578" s="3"/>
      <c r="D1578" s="3"/>
      <c r="E1578" s="3"/>
      <c r="F1578" s="12"/>
    </row>
    <row r="1579" spans="2:6" s="1" customFormat="1" x14ac:dyDescent="0.2">
      <c r="B1579" s="3"/>
      <c r="C1579" s="3"/>
      <c r="D1579" s="3"/>
      <c r="E1579" s="3"/>
      <c r="F1579" s="12"/>
    </row>
    <row r="1580" spans="2:6" s="1" customFormat="1" x14ac:dyDescent="0.2">
      <c r="B1580" s="3"/>
      <c r="C1580" s="3"/>
      <c r="D1580" s="3"/>
      <c r="E1580" s="3"/>
      <c r="F1580" s="12"/>
    </row>
    <row r="1581" spans="2:6" s="1" customFormat="1" x14ac:dyDescent="0.2">
      <c r="B1581" s="3"/>
      <c r="C1581" s="3"/>
      <c r="D1581" s="3"/>
      <c r="E1581" s="3"/>
      <c r="F1581" s="12"/>
    </row>
    <row r="1582" spans="2:6" s="1" customFormat="1" x14ac:dyDescent="0.2">
      <c r="B1582" s="3"/>
      <c r="C1582" s="3"/>
      <c r="D1582" s="3"/>
      <c r="E1582" s="3"/>
      <c r="F1582" s="12"/>
    </row>
    <row r="1583" spans="2:6" s="1" customFormat="1" x14ac:dyDescent="0.2">
      <c r="B1583" s="3"/>
      <c r="C1583" s="3"/>
      <c r="D1583" s="3"/>
      <c r="E1583" s="3"/>
      <c r="F1583" s="12"/>
    </row>
    <row r="1584" spans="2:6" s="1" customFormat="1" x14ac:dyDescent="0.2">
      <c r="B1584" s="3"/>
      <c r="C1584" s="3"/>
      <c r="D1584" s="3"/>
      <c r="E1584" s="3"/>
      <c r="F1584" s="12"/>
    </row>
    <row r="1585" spans="2:6" s="1" customFormat="1" x14ac:dyDescent="0.2">
      <c r="B1585" s="3"/>
      <c r="C1585" s="3"/>
      <c r="D1585" s="3"/>
      <c r="E1585" s="3"/>
      <c r="F1585" s="12"/>
    </row>
    <row r="1586" spans="2:6" s="1" customFormat="1" x14ac:dyDescent="0.2">
      <c r="B1586" s="3"/>
      <c r="C1586" s="3"/>
      <c r="D1586" s="3"/>
      <c r="E1586" s="3"/>
      <c r="F1586" s="12"/>
    </row>
    <row r="1587" spans="2:6" s="1" customFormat="1" x14ac:dyDescent="0.2">
      <c r="B1587" s="3"/>
      <c r="C1587" s="3"/>
      <c r="D1587" s="3"/>
      <c r="E1587" s="3"/>
      <c r="F1587" s="12"/>
    </row>
    <row r="1588" spans="2:6" s="1" customFormat="1" x14ac:dyDescent="0.2">
      <c r="B1588" s="3"/>
      <c r="C1588" s="3"/>
      <c r="D1588" s="3"/>
      <c r="E1588" s="3"/>
      <c r="F1588" s="12"/>
    </row>
    <row r="1589" spans="2:6" s="1" customFormat="1" x14ac:dyDescent="0.2">
      <c r="B1589" s="3"/>
      <c r="C1589" s="3"/>
      <c r="D1589" s="3"/>
      <c r="E1589" s="3"/>
      <c r="F1589" s="12"/>
    </row>
    <row r="1590" spans="2:6" s="1" customFormat="1" x14ac:dyDescent="0.2">
      <c r="B1590" s="3"/>
      <c r="C1590" s="3"/>
      <c r="D1590" s="3"/>
      <c r="E1590" s="3"/>
      <c r="F1590" s="12"/>
    </row>
    <row r="1591" spans="2:6" s="1" customFormat="1" x14ac:dyDescent="0.2">
      <c r="B1591" s="3"/>
      <c r="C1591" s="3"/>
      <c r="D1591" s="3"/>
      <c r="E1591" s="3"/>
      <c r="F1591" s="12"/>
    </row>
    <row r="1592" spans="2:6" s="1" customFormat="1" x14ac:dyDescent="0.2">
      <c r="B1592" s="3"/>
      <c r="C1592" s="3"/>
      <c r="D1592" s="3"/>
      <c r="E1592" s="3"/>
      <c r="F1592" s="12"/>
    </row>
    <row r="1593" spans="2:6" s="1" customFormat="1" x14ac:dyDescent="0.2">
      <c r="B1593" s="3"/>
      <c r="C1593" s="3"/>
      <c r="D1593" s="3"/>
      <c r="E1593" s="3"/>
      <c r="F1593" s="12"/>
    </row>
    <row r="1594" spans="2:6" s="1" customFormat="1" x14ac:dyDescent="0.2">
      <c r="B1594" s="3"/>
      <c r="C1594" s="3"/>
      <c r="D1594" s="3"/>
      <c r="E1594" s="3"/>
      <c r="F1594" s="12"/>
    </row>
    <row r="1595" spans="2:6" s="1" customFormat="1" x14ac:dyDescent="0.2">
      <c r="B1595" s="3"/>
      <c r="C1595" s="3"/>
      <c r="D1595" s="3"/>
      <c r="E1595" s="3"/>
      <c r="F1595" s="12"/>
    </row>
    <row r="1596" spans="2:6" s="1" customFormat="1" x14ac:dyDescent="0.2">
      <c r="B1596" s="3"/>
      <c r="C1596" s="3"/>
      <c r="D1596" s="3"/>
      <c r="E1596" s="3"/>
      <c r="F1596" s="12"/>
    </row>
    <row r="1597" spans="2:6" s="1" customFormat="1" x14ac:dyDescent="0.2">
      <c r="B1597" s="3"/>
      <c r="C1597" s="3"/>
      <c r="D1597" s="3"/>
      <c r="E1597" s="3"/>
      <c r="F1597" s="12"/>
    </row>
    <row r="1598" spans="2:6" s="1" customFormat="1" x14ac:dyDescent="0.2">
      <c r="B1598" s="3"/>
      <c r="C1598" s="3"/>
      <c r="D1598" s="3"/>
      <c r="E1598" s="3"/>
      <c r="F1598" s="12"/>
    </row>
    <row r="1599" spans="2:6" s="1" customFormat="1" x14ac:dyDescent="0.2">
      <c r="B1599" s="3"/>
      <c r="C1599" s="3"/>
      <c r="D1599" s="3"/>
      <c r="E1599" s="3"/>
      <c r="F1599" s="12"/>
    </row>
    <row r="1600" spans="2:6" s="1" customFormat="1" x14ac:dyDescent="0.2">
      <c r="B1600" s="3"/>
      <c r="C1600" s="3"/>
      <c r="D1600" s="3"/>
      <c r="E1600" s="3"/>
      <c r="F1600" s="12"/>
    </row>
    <row r="1601" spans="2:6" s="1" customFormat="1" x14ac:dyDescent="0.2">
      <c r="B1601" s="3"/>
      <c r="C1601" s="3"/>
      <c r="D1601" s="3"/>
      <c r="E1601" s="3"/>
      <c r="F1601" s="12"/>
    </row>
    <row r="1602" spans="2:6" s="1" customFormat="1" x14ac:dyDescent="0.2">
      <c r="B1602" s="3"/>
      <c r="C1602" s="3"/>
      <c r="D1602" s="3"/>
      <c r="E1602" s="3"/>
      <c r="F1602" s="12"/>
    </row>
    <row r="1603" spans="2:6" s="1" customFormat="1" x14ac:dyDescent="0.2">
      <c r="B1603" s="3"/>
      <c r="C1603" s="3"/>
      <c r="D1603" s="3"/>
      <c r="E1603" s="3"/>
      <c r="F1603" s="12"/>
    </row>
    <row r="1604" spans="2:6" s="1" customFormat="1" x14ac:dyDescent="0.2">
      <c r="B1604" s="3"/>
      <c r="C1604" s="3"/>
      <c r="D1604" s="3"/>
      <c r="E1604" s="3"/>
      <c r="F1604" s="12"/>
    </row>
    <row r="1605" spans="2:6" s="1" customFormat="1" x14ac:dyDescent="0.2">
      <c r="B1605" s="3"/>
      <c r="C1605" s="3"/>
      <c r="D1605" s="3"/>
      <c r="E1605" s="3"/>
      <c r="F1605" s="12"/>
    </row>
    <row r="1606" spans="2:6" s="1" customFormat="1" x14ac:dyDescent="0.2">
      <c r="B1606" s="3"/>
      <c r="C1606" s="3"/>
      <c r="D1606" s="3"/>
      <c r="E1606" s="3"/>
      <c r="F1606" s="12"/>
    </row>
    <row r="1607" spans="2:6" s="1" customFormat="1" x14ac:dyDescent="0.2">
      <c r="B1607" s="3"/>
      <c r="C1607" s="3"/>
      <c r="D1607" s="3"/>
      <c r="E1607" s="3"/>
      <c r="F1607" s="12"/>
    </row>
    <row r="1608" spans="2:6" s="1" customFormat="1" x14ac:dyDescent="0.2">
      <c r="B1608" s="3"/>
      <c r="C1608" s="3"/>
      <c r="D1608" s="3"/>
      <c r="E1608" s="3"/>
      <c r="F1608" s="12"/>
    </row>
    <row r="1609" spans="2:6" s="1" customFormat="1" x14ac:dyDescent="0.2">
      <c r="B1609" s="3"/>
      <c r="C1609" s="3"/>
      <c r="D1609" s="3"/>
      <c r="E1609" s="3"/>
      <c r="F1609" s="12"/>
    </row>
    <row r="1610" spans="2:6" s="1" customFormat="1" x14ac:dyDescent="0.2">
      <c r="B1610" s="3"/>
      <c r="C1610" s="3"/>
      <c r="D1610" s="3"/>
      <c r="E1610" s="3"/>
      <c r="F1610" s="12"/>
    </row>
    <row r="1611" spans="2:6" s="1" customFormat="1" x14ac:dyDescent="0.2">
      <c r="B1611" s="3"/>
      <c r="C1611" s="3"/>
      <c r="D1611" s="3"/>
      <c r="E1611" s="3"/>
      <c r="F1611" s="12"/>
    </row>
    <row r="1612" spans="2:6" s="1" customFormat="1" x14ac:dyDescent="0.2">
      <c r="B1612" s="3"/>
      <c r="C1612" s="3"/>
      <c r="D1612" s="3"/>
      <c r="E1612" s="3"/>
      <c r="F1612" s="12"/>
    </row>
    <row r="1613" spans="2:6" s="1" customFormat="1" x14ac:dyDescent="0.2">
      <c r="B1613" s="3"/>
      <c r="C1613" s="3"/>
      <c r="D1613" s="3"/>
      <c r="E1613" s="3"/>
      <c r="F1613" s="12"/>
    </row>
    <row r="1614" spans="2:6" s="1" customFormat="1" x14ac:dyDescent="0.2">
      <c r="B1614" s="3"/>
      <c r="C1614" s="3"/>
      <c r="D1614" s="3"/>
      <c r="E1614" s="3"/>
      <c r="F1614" s="12"/>
    </row>
    <row r="1615" spans="2:6" s="1" customFormat="1" x14ac:dyDescent="0.2">
      <c r="B1615" s="3"/>
      <c r="C1615" s="3"/>
      <c r="D1615" s="3"/>
      <c r="E1615" s="3"/>
      <c r="F1615" s="12"/>
    </row>
    <row r="1616" spans="2:6" s="1" customFormat="1" x14ac:dyDescent="0.2">
      <c r="B1616" s="3"/>
      <c r="C1616" s="3"/>
      <c r="D1616" s="3"/>
      <c r="E1616" s="3"/>
      <c r="F1616" s="12"/>
    </row>
    <row r="1617" spans="2:6" s="1" customFormat="1" x14ac:dyDescent="0.2">
      <c r="B1617" s="3"/>
      <c r="C1617" s="3"/>
      <c r="D1617" s="3"/>
      <c r="E1617" s="3"/>
      <c r="F1617" s="12"/>
    </row>
    <row r="1618" spans="2:6" s="1" customFormat="1" x14ac:dyDescent="0.2">
      <c r="B1618" s="3"/>
      <c r="C1618" s="3"/>
      <c r="D1618" s="3"/>
      <c r="E1618" s="3"/>
      <c r="F1618" s="12"/>
    </row>
    <row r="1619" spans="2:6" s="1" customFormat="1" x14ac:dyDescent="0.2">
      <c r="B1619" s="3"/>
      <c r="C1619" s="3"/>
      <c r="D1619" s="3"/>
      <c r="E1619" s="3"/>
      <c r="F1619" s="12"/>
    </row>
    <row r="1620" spans="2:6" s="1" customFormat="1" x14ac:dyDescent="0.2">
      <c r="B1620" s="3"/>
      <c r="C1620" s="3"/>
      <c r="D1620" s="3"/>
      <c r="E1620" s="3"/>
      <c r="F1620" s="12"/>
    </row>
    <row r="1621" spans="2:6" s="1" customFormat="1" x14ac:dyDescent="0.2">
      <c r="B1621" s="3"/>
      <c r="C1621" s="3"/>
      <c r="D1621" s="3"/>
      <c r="E1621" s="3"/>
      <c r="F1621" s="12"/>
    </row>
    <row r="1622" spans="2:6" s="1" customFormat="1" x14ac:dyDescent="0.2">
      <c r="B1622" s="3"/>
      <c r="C1622" s="3"/>
      <c r="D1622" s="3"/>
      <c r="E1622" s="3"/>
      <c r="F1622" s="12"/>
    </row>
    <row r="1623" spans="2:6" s="1" customFormat="1" x14ac:dyDescent="0.2">
      <c r="B1623" s="3"/>
      <c r="C1623" s="3"/>
      <c r="D1623" s="3"/>
      <c r="E1623" s="3"/>
      <c r="F1623" s="12"/>
    </row>
    <row r="1624" spans="2:6" s="1" customFormat="1" x14ac:dyDescent="0.2">
      <c r="B1624" s="3"/>
      <c r="C1624" s="3"/>
      <c r="D1624" s="3"/>
      <c r="E1624" s="3"/>
      <c r="F1624" s="12"/>
    </row>
    <row r="1625" spans="2:6" s="1" customFormat="1" x14ac:dyDescent="0.2">
      <c r="B1625" s="3"/>
      <c r="C1625" s="3"/>
      <c r="D1625" s="3"/>
      <c r="E1625" s="3"/>
      <c r="F1625" s="12"/>
    </row>
    <row r="1626" spans="2:6" s="1" customFormat="1" x14ac:dyDescent="0.2">
      <c r="B1626" s="3"/>
      <c r="C1626" s="3"/>
      <c r="D1626" s="3"/>
      <c r="E1626" s="3"/>
      <c r="F1626" s="12"/>
    </row>
    <row r="1627" spans="2:6" s="1" customFormat="1" x14ac:dyDescent="0.2">
      <c r="B1627" s="3"/>
      <c r="C1627" s="3"/>
      <c r="D1627" s="3"/>
      <c r="E1627" s="3"/>
      <c r="F1627" s="12"/>
    </row>
    <row r="1628" spans="2:6" s="1" customFormat="1" x14ac:dyDescent="0.2">
      <c r="B1628" s="3"/>
      <c r="C1628" s="3"/>
      <c r="D1628" s="3"/>
      <c r="E1628" s="3"/>
      <c r="F1628" s="12"/>
    </row>
    <row r="1629" spans="2:6" s="1" customFormat="1" x14ac:dyDescent="0.2">
      <c r="B1629" s="3"/>
      <c r="C1629" s="3"/>
      <c r="D1629" s="3"/>
      <c r="E1629" s="3"/>
      <c r="F1629" s="12"/>
    </row>
    <row r="1630" spans="2:6" s="1" customFormat="1" x14ac:dyDescent="0.2">
      <c r="B1630" s="3"/>
      <c r="C1630" s="3"/>
      <c r="D1630" s="3"/>
      <c r="E1630" s="3"/>
      <c r="F1630" s="12"/>
    </row>
    <row r="1631" spans="2:6" s="1" customFormat="1" x14ac:dyDescent="0.2">
      <c r="B1631" s="3"/>
      <c r="C1631" s="3"/>
      <c r="D1631" s="3"/>
      <c r="E1631" s="3"/>
      <c r="F1631" s="12"/>
    </row>
    <row r="1632" spans="2:6" s="1" customFormat="1" x14ac:dyDescent="0.2">
      <c r="B1632" s="3"/>
      <c r="C1632" s="3"/>
      <c r="D1632" s="3"/>
      <c r="E1632" s="3"/>
      <c r="F1632" s="12"/>
    </row>
    <row r="1633" spans="2:6" s="1" customFormat="1" x14ac:dyDescent="0.2">
      <c r="B1633" s="3"/>
      <c r="C1633" s="3"/>
      <c r="D1633" s="3"/>
      <c r="E1633" s="3"/>
      <c r="F1633" s="12"/>
    </row>
    <row r="1634" spans="2:6" s="1" customFormat="1" x14ac:dyDescent="0.2">
      <c r="B1634" s="3"/>
      <c r="C1634" s="3"/>
      <c r="D1634" s="3"/>
      <c r="E1634" s="3"/>
      <c r="F1634" s="12"/>
    </row>
    <row r="1635" spans="2:6" s="1" customFormat="1" x14ac:dyDescent="0.2">
      <c r="B1635" s="3"/>
      <c r="C1635" s="3"/>
      <c r="D1635" s="3"/>
      <c r="E1635" s="3"/>
      <c r="F1635" s="12"/>
    </row>
    <row r="1636" spans="2:6" s="1" customFormat="1" x14ac:dyDescent="0.2">
      <c r="B1636" s="3"/>
      <c r="C1636" s="3"/>
      <c r="D1636" s="3"/>
      <c r="E1636" s="3"/>
      <c r="F1636" s="12"/>
    </row>
    <row r="1637" spans="2:6" s="1" customFormat="1" x14ac:dyDescent="0.2">
      <c r="B1637" s="3"/>
      <c r="C1637" s="3"/>
      <c r="D1637" s="3"/>
      <c r="E1637" s="3"/>
      <c r="F1637" s="12"/>
    </row>
    <row r="1638" spans="2:6" s="1" customFormat="1" x14ac:dyDescent="0.2">
      <c r="B1638" s="3"/>
      <c r="C1638" s="3"/>
      <c r="D1638" s="3"/>
      <c r="E1638" s="3"/>
      <c r="F1638" s="12"/>
    </row>
    <row r="1639" spans="2:6" s="1" customFormat="1" x14ac:dyDescent="0.2">
      <c r="B1639" s="3"/>
      <c r="C1639" s="3"/>
      <c r="D1639" s="3"/>
      <c r="E1639" s="3"/>
      <c r="F1639" s="12"/>
    </row>
    <row r="1640" spans="2:6" s="1" customFormat="1" x14ac:dyDescent="0.2">
      <c r="B1640" s="3"/>
      <c r="C1640" s="3"/>
      <c r="D1640" s="3"/>
      <c r="E1640" s="3"/>
      <c r="F1640" s="12"/>
    </row>
    <row r="1641" spans="2:6" s="1" customFormat="1" x14ac:dyDescent="0.2">
      <c r="B1641" s="3"/>
      <c r="C1641" s="3"/>
      <c r="D1641" s="3"/>
      <c r="E1641" s="3"/>
      <c r="F1641" s="12"/>
    </row>
    <row r="1642" spans="2:6" s="1" customFormat="1" x14ac:dyDescent="0.2">
      <c r="B1642" s="3"/>
      <c r="C1642" s="3"/>
      <c r="D1642" s="3"/>
      <c r="E1642" s="3"/>
      <c r="F1642" s="12"/>
    </row>
    <row r="1643" spans="2:6" s="1" customFormat="1" x14ac:dyDescent="0.2">
      <c r="B1643" s="3"/>
      <c r="C1643" s="3"/>
      <c r="D1643" s="3"/>
      <c r="E1643" s="3"/>
      <c r="F1643" s="12"/>
    </row>
    <row r="1644" spans="2:6" s="1" customFormat="1" x14ac:dyDescent="0.2">
      <c r="B1644" s="3"/>
      <c r="C1644" s="3"/>
      <c r="D1644" s="3"/>
      <c r="E1644" s="3"/>
      <c r="F1644" s="12"/>
    </row>
    <row r="1645" spans="2:6" s="1" customFormat="1" x14ac:dyDescent="0.2">
      <c r="B1645" s="3"/>
      <c r="C1645" s="3"/>
      <c r="D1645" s="3"/>
      <c r="E1645" s="3"/>
      <c r="F1645" s="12"/>
    </row>
    <row r="1646" spans="2:6" s="1" customFormat="1" x14ac:dyDescent="0.2">
      <c r="B1646" s="3"/>
      <c r="C1646" s="3"/>
      <c r="D1646" s="3"/>
      <c r="E1646" s="3"/>
      <c r="F1646" s="12"/>
    </row>
    <row r="1647" spans="2:6" s="1" customFormat="1" x14ac:dyDescent="0.2">
      <c r="B1647" s="3"/>
      <c r="C1647" s="3"/>
      <c r="D1647" s="3"/>
      <c r="E1647" s="3"/>
      <c r="F1647" s="12"/>
    </row>
    <row r="1648" spans="2:6" s="1" customFormat="1" x14ac:dyDescent="0.2">
      <c r="B1648" s="3"/>
      <c r="C1648" s="3"/>
      <c r="D1648" s="3"/>
      <c r="E1648" s="3"/>
      <c r="F1648" s="12"/>
    </row>
    <row r="1649" spans="2:6" s="1" customFormat="1" x14ac:dyDescent="0.2">
      <c r="B1649" s="3"/>
      <c r="C1649" s="3"/>
      <c r="D1649" s="3"/>
      <c r="E1649" s="3"/>
      <c r="F1649" s="12"/>
    </row>
    <row r="1650" spans="2:6" s="1" customFormat="1" x14ac:dyDescent="0.2">
      <c r="B1650" s="3"/>
      <c r="C1650" s="3"/>
      <c r="D1650" s="3"/>
      <c r="E1650" s="3"/>
      <c r="F1650" s="12"/>
    </row>
    <row r="1651" spans="2:6" s="1" customFormat="1" x14ac:dyDescent="0.2">
      <c r="B1651" s="3"/>
      <c r="C1651" s="3"/>
      <c r="D1651" s="3"/>
      <c r="E1651" s="3"/>
      <c r="F1651" s="12"/>
    </row>
    <row r="1652" spans="2:6" s="1" customFormat="1" x14ac:dyDescent="0.2">
      <c r="B1652" s="3"/>
      <c r="C1652" s="3"/>
      <c r="D1652" s="3"/>
      <c r="E1652" s="3"/>
      <c r="F1652" s="12"/>
    </row>
    <row r="1653" spans="2:6" s="1" customFormat="1" x14ac:dyDescent="0.2">
      <c r="B1653" s="3"/>
      <c r="C1653" s="3"/>
      <c r="D1653" s="3"/>
      <c r="E1653" s="3"/>
      <c r="F1653" s="12"/>
    </row>
    <row r="1654" spans="2:6" s="1" customFormat="1" x14ac:dyDescent="0.2">
      <c r="B1654" s="3"/>
      <c r="C1654" s="3"/>
      <c r="D1654" s="3"/>
      <c r="E1654" s="3"/>
      <c r="F1654" s="12"/>
    </row>
    <row r="1655" spans="2:6" s="1" customFormat="1" x14ac:dyDescent="0.2">
      <c r="B1655" s="3"/>
      <c r="C1655" s="3"/>
      <c r="D1655" s="3"/>
      <c r="E1655" s="3"/>
      <c r="F1655" s="12"/>
    </row>
    <row r="1656" spans="2:6" s="1" customFormat="1" x14ac:dyDescent="0.2">
      <c r="B1656" s="3"/>
      <c r="C1656" s="3"/>
      <c r="D1656" s="3"/>
      <c r="E1656" s="3"/>
      <c r="F1656" s="12"/>
    </row>
    <row r="1657" spans="2:6" s="1" customFormat="1" x14ac:dyDescent="0.2">
      <c r="B1657" s="3"/>
      <c r="C1657" s="3"/>
      <c r="D1657" s="3"/>
      <c r="E1657" s="3"/>
      <c r="F1657" s="12"/>
    </row>
    <row r="1658" spans="2:6" s="1" customFormat="1" x14ac:dyDescent="0.2">
      <c r="B1658" s="3"/>
      <c r="C1658" s="3"/>
      <c r="D1658" s="3"/>
      <c r="E1658" s="3"/>
      <c r="F1658" s="12"/>
    </row>
    <row r="1659" spans="2:6" s="1" customFormat="1" x14ac:dyDescent="0.2">
      <c r="B1659" s="3"/>
      <c r="C1659" s="3"/>
      <c r="D1659" s="3"/>
      <c r="E1659" s="3"/>
      <c r="F1659" s="12"/>
    </row>
    <row r="1660" spans="2:6" s="1" customFormat="1" x14ac:dyDescent="0.2">
      <c r="B1660" s="3"/>
      <c r="C1660" s="3"/>
      <c r="D1660" s="3"/>
      <c r="E1660" s="3"/>
      <c r="F1660" s="12"/>
    </row>
    <row r="1661" spans="2:6" s="1" customFormat="1" x14ac:dyDescent="0.2">
      <c r="B1661" s="3"/>
      <c r="C1661" s="3"/>
      <c r="D1661" s="3"/>
      <c r="E1661" s="3"/>
      <c r="F1661" s="12"/>
    </row>
    <row r="1662" spans="2:6" s="1" customFormat="1" x14ac:dyDescent="0.2">
      <c r="B1662" s="3"/>
      <c r="C1662" s="3"/>
      <c r="D1662" s="3"/>
      <c r="E1662" s="3"/>
      <c r="F1662" s="12"/>
    </row>
    <row r="1663" spans="2:6" s="1" customFormat="1" x14ac:dyDescent="0.2">
      <c r="B1663" s="3"/>
      <c r="C1663" s="3"/>
      <c r="D1663" s="3"/>
      <c r="E1663" s="3"/>
      <c r="F1663" s="12"/>
    </row>
    <row r="1664" spans="2:6" s="1" customFormat="1" x14ac:dyDescent="0.2">
      <c r="B1664" s="3"/>
      <c r="C1664" s="3"/>
      <c r="D1664" s="3"/>
      <c r="E1664" s="3"/>
      <c r="F1664" s="12"/>
    </row>
    <row r="1665" spans="2:6" s="1" customFormat="1" x14ac:dyDescent="0.2">
      <c r="B1665" s="3"/>
      <c r="C1665" s="3"/>
      <c r="D1665" s="3"/>
      <c r="E1665" s="3"/>
      <c r="F1665" s="12"/>
    </row>
    <row r="1666" spans="2:6" s="1" customFormat="1" x14ac:dyDescent="0.2">
      <c r="B1666" s="3"/>
      <c r="C1666" s="3"/>
      <c r="D1666" s="3"/>
      <c r="E1666" s="3"/>
      <c r="F1666" s="12"/>
    </row>
    <row r="1667" spans="2:6" s="1" customFormat="1" x14ac:dyDescent="0.2">
      <c r="B1667" s="3"/>
      <c r="C1667" s="3"/>
      <c r="D1667" s="3"/>
      <c r="E1667" s="3"/>
      <c r="F1667" s="12"/>
    </row>
    <row r="1668" spans="2:6" s="1" customFormat="1" x14ac:dyDescent="0.2">
      <c r="B1668" s="3"/>
      <c r="C1668" s="3"/>
      <c r="D1668" s="3"/>
      <c r="E1668" s="3"/>
      <c r="F1668" s="12"/>
    </row>
    <row r="1669" spans="2:6" s="1" customFormat="1" x14ac:dyDescent="0.2">
      <c r="B1669" s="3"/>
      <c r="C1669" s="3"/>
      <c r="D1669" s="3"/>
      <c r="E1669" s="3"/>
      <c r="F1669" s="12"/>
    </row>
    <row r="1670" spans="2:6" s="1" customFormat="1" x14ac:dyDescent="0.2">
      <c r="B1670" s="3"/>
      <c r="C1670" s="3"/>
      <c r="D1670" s="3"/>
      <c r="E1670" s="3"/>
      <c r="F1670" s="12"/>
    </row>
    <row r="1671" spans="2:6" s="1" customFormat="1" x14ac:dyDescent="0.2">
      <c r="B1671" s="3"/>
      <c r="C1671" s="3"/>
      <c r="D1671" s="3"/>
      <c r="E1671" s="3"/>
      <c r="F1671" s="12"/>
    </row>
    <row r="1672" spans="2:6" s="1" customFormat="1" x14ac:dyDescent="0.2">
      <c r="B1672" s="3"/>
      <c r="C1672" s="3"/>
      <c r="D1672" s="3"/>
      <c r="E1672" s="3"/>
      <c r="F1672" s="12"/>
    </row>
    <row r="1673" spans="2:6" s="1" customFormat="1" x14ac:dyDescent="0.2">
      <c r="B1673" s="3"/>
      <c r="C1673" s="3"/>
      <c r="D1673" s="3"/>
      <c r="E1673" s="3"/>
      <c r="F1673" s="12"/>
    </row>
    <row r="1674" spans="2:6" s="1" customFormat="1" x14ac:dyDescent="0.2">
      <c r="B1674" s="3"/>
      <c r="C1674" s="3"/>
      <c r="D1674" s="3"/>
      <c r="E1674" s="3"/>
      <c r="F1674" s="12"/>
    </row>
    <row r="1675" spans="2:6" s="1" customFormat="1" x14ac:dyDescent="0.2">
      <c r="B1675" s="3"/>
      <c r="C1675" s="3"/>
      <c r="D1675" s="3"/>
      <c r="E1675" s="3"/>
      <c r="F1675" s="12"/>
    </row>
    <row r="1676" spans="2:6" s="1" customFormat="1" x14ac:dyDescent="0.2">
      <c r="B1676" s="3"/>
      <c r="C1676" s="3"/>
      <c r="D1676" s="3"/>
      <c r="E1676" s="3"/>
      <c r="F1676" s="12"/>
    </row>
    <row r="1677" spans="2:6" s="1" customFormat="1" x14ac:dyDescent="0.2">
      <c r="B1677" s="3"/>
      <c r="C1677" s="3"/>
      <c r="D1677" s="3"/>
      <c r="E1677" s="3"/>
      <c r="F1677" s="12"/>
    </row>
    <row r="1678" spans="2:6" s="1" customFormat="1" x14ac:dyDescent="0.2">
      <c r="B1678" s="3"/>
      <c r="C1678" s="3"/>
      <c r="D1678" s="3"/>
      <c r="E1678" s="3"/>
      <c r="F1678" s="12"/>
    </row>
    <row r="1679" spans="2:6" s="1" customFormat="1" x14ac:dyDescent="0.2">
      <c r="B1679" s="3"/>
      <c r="C1679" s="3"/>
      <c r="D1679" s="3"/>
      <c r="E1679" s="3"/>
      <c r="F1679" s="12"/>
    </row>
    <row r="1680" spans="2:6" s="1" customFormat="1" x14ac:dyDescent="0.2">
      <c r="B1680" s="3"/>
      <c r="C1680" s="3"/>
      <c r="D1680" s="3"/>
      <c r="E1680" s="3"/>
      <c r="F1680" s="12"/>
    </row>
    <row r="1681" spans="2:6" s="1" customFormat="1" x14ac:dyDescent="0.2">
      <c r="B1681" s="3"/>
      <c r="C1681" s="3"/>
      <c r="D1681" s="3"/>
      <c r="E1681" s="3"/>
      <c r="F1681" s="12"/>
    </row>
    <row r="1682" spans="2:6" s="1" customFormat="1" x14ac:dyDescent="0.2">
      <c r="B1682" s="3"/>
      <c r="C1682" s="3"/>
      <c r="D1682" s="3"/>
      <c r="E1682" s="3"/>
      <c r="F1682" s="12"/>
    </row>
    <row r="1683" spans="2:6" s="1" customFormat="1" x14ac:dyDescent="0.2">
      <c r="B1683" s="3"/>
      <c r="C1683" s="3"/>
      <c r="D1683" s="3"/>
      <c r="E1683" s="3"/>
      <c r="F1683" s="12"/>
    </row>
    <row r="1684" spans="2:6" s="1" customFormat="1" x14ac:dyDescent="0.2">
      <c r="B1684" s="3"/>
      <c r="C1684" s="3"/>
      <c r="D1684" s="3"/>
      <c r="E1684" s="3"/>
      <c r="F1684" s="12"/>
    </row>
    <row r="1685" spans="2:6" s="1" customFormat="1" x14ac:dyDescent="0.2">
      <c r="B1685" s="3"/>
      <c r="C1685" s="3"/>
      <c r="D1685" s="3"/>
      <c r="E1685" s="3"/>
      <c r="F1685" s="12"/>
    </row>
    <row r="1686" spans="2:6" s="1" customFormat="1" x14ac:dyDescent="0.2">
      <c r="B1686" s="3"/>
      <c r="C1686" s="3"/>
      <c r="D1686" s="3"/>
      <c r="E1686" s="3"/>
      <c r="F1686" s="12"/>
    </row>
    <row r="1687" spans="2:6" s="1" customFormat="1" x14ac:dyDescent="0.2">
      <c r="B1687" s="3"/>
      <c r="C1687" s="3"/>
      <c r="D1687" s="3"/>
      <c r="E1687" s="3"/>
      <c r="F1687" s="12"/>
    </row>
    <row r="1688" spans="2:6" s="1" customFormat="1" x14ac:dyDescent="0.2">
      <c r="B1688" s="3"/>
      <c r="C1688" s="3"/>
      <c r="D1688" s="3"/>
      <c r="E1688" s="3"/>
      <c r="F1688" s="12"/>
    </row>
    <row r="1689" spans="2:6" s="1" customFormat="1" x14ac:dyDescent="0.2">
      <c r="B1689" s="3"/>
      <c r="C1689" s="3"/>
      <c r="D1689" s="3"/>
      <c r="E1689" s="3"/>
      <c r="F1689" s="12"/>
    </row>
    <row r="1690" spans="2:6" s="1" customFormat="1" x14ac:dyDescent="0.2">
      <c r="B1690" s="3"/>
      <c r="C1690" s="3"/>
      <c r="D1690" s="3"/>
      <c r="E1690" s="3"/>
      <c r="F1690" s="12"/>
    </row>
    <row r="1691" spans="2:6" s="1" customFormat="1" x14ac:dyDescent="0.2">
      <c r="B1691" s="3"/>
      <c r="C1691" s="3"/>
      <c r="D1691" s="3"/>
      <c r="E1691" s="3"/>
      <c r="F1691" s="12"/>
    </row>
    <row r="1692" spans="2:6" s="1" customFormat="1" x14ac:dyDescent="0.2">
      <c r="B1692" s="3"/>
      <c r="C1692" s="3"/>
      <c r="D1692" s="3"/>
      <c r="E1692" s="3"/>
      <c r="F1692" s="12"/>
    </row>
    <row r="1693" spans="2:6" s="1" customFormat="1" x14ac:dyDescent="0.2">
      <c r="B1693" s="3"/>
      <c r="C1693" s="3"/>
      <c r="D1693" s="3"/>
      <c r="E1693" s="3"/>
      <c r="F1693" s="12"/>
    </row>
    <row r="1694" spans="2:6" s="1" customFormat="1" x14ac:dyDescent="0.2">
      <c r="B1694" s="3"/>
      <c r="C1694" s="3"/>
      <c r="D1694" s="3"/>
      <c r="E1694" s="3"/>
      <c r="F1694" s="12"/>
    </row>
    <row r="1695" spans="2:6" s="1" customFormat="1" x14ac:dyDescent="0.2">
      <c r="B1695" s="3"/>
      <c r="C1695" s="3"/>
      <c r="D1695" s="3"/>
      <c r="E1695" s="3"/>
      <c r="F1695" s="12"/>
    </row>
    <row r="1696" spans="2:6" s="1" customFormat="1" x14ac:dyDescent="0.2">
      <c r="B1696" s="3"/>
      <c r="C1696" s="3"/>
      <c r="D1696" s="3"/>
      <c r="E1696" s="3"/>
      <c r="F1696" s="12"/>
    </row>
    <row r="1697" spans="2:6" s="1" customFormat="1" x14ac:dyDescent="0.2">
      <c r="B1697" s="3"/>
      <c r="C1697" s="3"/>
      <c r="D1697" s="3"/>
      <c r="E1697" s="3"/>
      <c r="F1697" s="12"/>
    </row>
    <row r="1698" spans="2:6" s="1" customFormat="1" x14ac:dyDescent="0.2">
      <c r="B1698" s="3"/>
      <c r="C1698" s="3"/>
      <c r="D1698" s="3"/>
      <c r="E1698" s="3"/>
      <c r="F1698" s="12"/>
    </row>
    <row r="1699" spans="2:6" s="1" customFormat="1" x14ac:dyDescent="0.2">
      <c r="B1699" s="3"/>
      <c r="C1699" s="3"/>
      <c r="D1699" s="3"/>
      <c r="E1699" s="3"/>
      <c r="F1699" s="12"/>
    </row>
    <row r="1700" spans="2:6" s="1" customFormat="1" x14ac:dyDescent="0.2">
      <c r="B1700" s="3"/>
      <c r="C1700" s="3"/>
      <c r="D1700" s="3"/>
      <c r="E1700" s="3"/>
      <c r="F1700" s="12"/>
    </row>
    <row r="1701" spans="2:6" s="1" customFormat="1" x14ac:dyDescent="0.2">
      <c r="B1701" s="3"/>
      <c r="C1701" s="3"/>
      <c r="D1701" s="3"/>
      <c r="E1701" s="3"/>
      <c r="F1701" s="12"/>
    </row>
    <row r="1702" spans="2:6" s="1" customFormat="1" x14ac:dyDescent="0.2">
      <c r="B1702" s="3"/>
      <c r="C1702" s="3"/>
      <c r="D1702" s="3"/>
      <c r="E1702" s="3"/>
      <c r="F1702" s="12"/>
    </row>
    <row r="1703" spans="2:6" s="1" customFormat="1" x14ac:dyDescent="0.2">
      <c r="B1703" s="3"/>
      <c r="C1703" s="3"/>
      <c r="D1703" s="3"/>
      <c r="E1703" s="3"/>
      <c r="F1703" s="12"/>
    </row>
    <row r="1704" spans="2:6" s="1" customFormat="1" x14ac:dyDescent="0.2">
      <c r="B1704" s="3"/>
      <c r="C1704" s="3"/>
      <c r="D1704" s="3"/>
      <c r="E1704" s="3"/>
      <c r="F1704" s="12"/>
    </row>
    <row r="1705" spans="2:6" s="1" customFormat="1" x14ac:dyDescent="0.2">
      <c r="B1705" s="3"/>
      <c r="C1705" s="3"/>
      <c r="D1705" s="3"/>
      <c r="E1705" s="3"/>
      <c r="F1705" s="12"/>
    </row>
    <row r="1706" spans="2:6" s="1" customFormat="1" x14ac:dyDescent="0.2">
      <c r="B1706" s="3"/>
      <c r="C1706" s="3"/>
      <c r="D1706" s="3"/>
      <c r="E1706" s="3"/>
      <c r="F1706" s="12"/>
    </row>
    <row r="1707" spans="2:6" s="1" customFormat="1" x14ac:dyDescent="0.2">
      <c r="B1707" s="3"/>
      <c r="C1707" s="3"/>
      <c r="D1707" s="3"/>
      <c r="E1707" s="3"/>
      <c r="F1707" s="12"/>
    </row>
    <row r="1708" spans="2:6" s="1" customFormat="1" x14ac:dyDescent="0.2">
      <c r="B1708" s="3"/>
      <c r="C1708" s="3"/>
      <c r="D1708" s="3"/>
      <c r="E1708" s="3"/>
      <c r="F1708" s="12"/>
    </row>
    <row r="1709" spans="2:6" s="1" customFormat="1" x14ac:dyDescent="0.2">
      <c r="B1709" s="3"/>
      <c r="C1709" s="3"/>
      <c r="D1709" s="3"/>
      <c r="E1709" s="3"/>
      <c r="F1709" s="12"/>
    </row>
    <row r="1710" spans="2:6" s="1" customFormat="1" x14ac:dyDescent="0.2">
      <c r="B1710" s="3"/>
      <c r="C1710" s="3"/>
      <c r="D1710" s="3"/>
      <c r="E1710" s="3"/>
      <c r="F1710" s="12"/>
    </row>
    <row r="1711" spans="2:6" s="1" customFormat="1" x14ac:dyDescent="0.2">
      <c r="B1711" s="3"/>
      <c r="C1711" s="3"/>
      <c r="D1711" s="3"/>
      <c r="E1711" s="3"/>
      <c r="F1711" s="12"/>
    </row>
    <row r="1712" spans="2:6" s="1" customFormat="1" x14ac:dyDescent="0.2">
      <c r="B1712" s="3"/>
      <c r="C1712" s="3"/>
      <c r="D1712" s="3"/>
      <c r="E1712" s="3"/>
      <c r="F1712" s="12"/>
    </row>
    <row r="1713" spans="2:6" s="1" customFormat="1" x14ac:dyDescent="0.2">
      <c r="B1713" s="3"/>
      <c r="C1713" s="3"/>
      <c r="D1713" s="3"/>
      <c r="E1713" s="3"/>
      <c r="F1713" s="12"/>
    </row>
    <row r="1714" spans="2:6" s="1" customFormat="1" x14ac:dyDescent="0.2">
      <c r="B1714" s="3"/>
      <c r="C1714" s="3"/>
      <c r="D1714" s="3"/>
      <c r="E1714" s="3"/>
      <c r="F1714" s="12"/>
    </row>
    <row r="1715" spans="2:6" s="1" customFormat="1" x14ac:dyDescent="0.2">
      <c r="B1715" s="3"/>
      <c r="C1715" s="3"/>
      <c r="D1715" s="3"/>
      <c r="E1715" s="3"/>
      <c r="F1715" s="12"/>
    </row>
    <row r="1716" spans="2:6" s="1" customFormat="1" x14ac:dyDescent="0.2">
      <c r="B1716" s="3"/>
      <c r="C1716" s="3"/>
      <c r="D1716" s="3"/>
      <c r="E1716" s="3"/>
      <c r="F1716" s="12"/>
    </row>
    <row r="1717" spans="2:6" s="1" customFormat="1" x14ac:dyDescent="0.2">
      <c r="B1717" s="3"/>
      <c r="C1717" s="3"/>
      <c r="D1717" s="3"/>
      <c r="E1717" s="3"/>
      <c r="F1717" s="12"/>
    </row>
    <row r="1718" spans="2:6" s="1" customFormat="1" x14ac:dyDescent="0.2">
      <c r="B1718" s="3"/>
      <c r="C1718" s="3"/>
      <c r="D1718" s="3"/>
      <c r="E1718" s="3"/>
      <c r="F1718" s="12"/>
    </row>
    <row r="1719" spans="2:6" s="1" customFormat="1" x14ac:dyDescent="0.2">
      <c r="B1719" s="3"/>
      <c r="C1719" s="3"/>
      <c r="D1719" s="3"/>
      <c r="E1719" s="3"/>
      <c r="F1719" s="12"/>
    </row>
    <row r="1720" spans="2:6" s="1" customFormat="1" x14ac:dyDescent="0.2">
      <c r="B1720" s="3"/>
      <c r="C1720" s="3"/>
      <c r="D1720" s="3"/>
      <c r="E1720" s="3"/>
      <c r="F1720" s="12"/>
    </row>
    <row r="1721" spans="2:6" s="1" customFormat="1" x14ac:dyDescent="0.2">
      <c r="B1721" s="3"/>
      <c r="C1721" s="3"/>
      <c r="D1721" s="3"/>
      <c r="E1721" s="3"/>
      <c r="F1721" s="12"/>
    </row>
    <row r="1722" spans="2:6" s="1" customFormat="1" x14ac:dyDescent="0.2">
      <c r="B1722" s="3"/>
      <c r="C1722" s="3"/>
      <c r="D1722" s="3"/>
      <c r="E1722" s="3"/>
      <c r="F1722" s="12"/>
    </row>
    <row r="1723" spans="2:6" s="1" customFormat="1" x14ac:dyDescent="0.2">
      <c r="B1723" s="3"/>
      <c r="C1723" s="3"/>
      <c r="D1723" s="3"/>
      <c r="E1723" s="3"/>
      <c r="F1723" s="12"/>
    </row>
    <row r="1724" spans="2:6" s="1" customFormat="1" x14ac:dyDescent="0.2">
      <c r="B1724" s="3"/>
      <c r="C1724" s="3"/>
      <c r="D1724" s="3"/>
      <c r="E1724" s="3"/>
      <c r="F1724" s="12"/>
    </row>
    <row r="1725" spans="2:6" s="1" customFormat="1" x14ac:dyDescent="0.2">
      <c r="B1725" s="3"/>
      <c r="C1725" s="3"/>
      <c r="D1725" s="3"/>
      <c r="E1725" s="3"/>
      <c r="F1725" s="12"/>
    </row>
    <row r="1726" spans="2:6" s="1" customFormat="1" x14ac:dyDescent="0.2">
      <c r="B1726" s="3"/>
      <c r="C1726" s="3"/>
      <c r="D1726" s="3"/>
      <c r="E1726" s="3"/>
      <c r="F1726" s="12"/>
    </row>
    <row r="1727" spans="2:6" s="1" customFormat="1" x14ac:dyDescent="0.2">
      <c r="B1727" s="3"/>
      <c r="C1727" s="3"/>
      <c r="D1727" s="3"/>
      <c r="E1727" s="3"/>
      <c r="F1727" s="12"/>
    </row>
    <row r="1728" spans="2:6" s="1" customFormat="1" x14ac:dyDescent="0.2">
      <c r="B1728" s="3"/>
      <c r="C1728" s="3"/>
      <c r="D1728" s="3"/>
      <c r="E1728" s="3"/>
      <c r="F1728" s="12"/>
    </row>
    <row r="1729" spans="2:6" s="1" customFormat="1" x14ac:dyDescent="0.2">
      <c r="B1729" s="3"/>
      <c r="C1729" s="3"/>
      <c r="D1729" s="3"/>
      <c r="E1729" s="3"/>
      <c r="F1729" s="12"/>
    </row>
    <row r="1730" spans="2:6" s="1" customFormat="1" x14ac:dyDescent="0.2">
      <c r="B1730" s="3"/>
      <c r="C1730" s="3"/>
      <c r="D1730" s="3"/>
      <c r="E1730" s="3"/>
      <c r="F1730" s="12"/>
    </row>
    <row r="1731" spans="2:6" s="1" customFormat="1" x14ac:dyDescent="0.2">
      <c r="B1731" s="3"/>
      <c r="C1731" s="3"/>
      <c r="D1731" s="3"/>
      <c r="E1731" s="3"/>
      <c r="F1731" s="12"/>
    </row>
    <row r="1732" spans="2:6" s="1" customFormat="1" x14ac:dyDescent="0.2">
      <c r="B1732" s="3"/>
      <c r="C1732" s="3"/>
      <c r="D1732" s="3"/>
      <c r="E1732" s="3"/>
      <c r="F1732" s="12"/>
    </row>
    <row r="1733" spans="2:6" s="1" customFormat="1" x14ac:dyDescent="0.2">
      <c r="B1733" s="3"/>
      <c r="C1733" s="3"/>
      <c r="D1733" s="3"/>
      <c r="E1733" s="3"/>
      <c r="F1733" s="12"/>
    </row>
    <row r="1734" spans="2:6" s="1" customFormat="1" x14ac:dyDescent="0.2">
      <c r="B1734" s="3"/>
      <c r="C1734" s="3"/>
      <c r="D1734" s="3"/>
      <c r="E1734" s="3"/>
      <c r="F1734" s="12"/>
    </row>
    <row r="1735" spans="2:6" s="1" customFormat="1" x14ac:dyDescent="0.2">
      <c r="B1735" s="3"/>
      <c r="C1735" s="3"/>
      <c r="D1735" s="3"/>
      <c r="E1735" s="3"/>
      <c r="F1735" s="12"/>
    </row>
    <row r="1736" spans="2:6" s="1" customFormat="1" x14ac:dyDescent="0.2">
      <c r="B1736" s="3"/>
      <c r="C1736" s="3"/>
      <c r="D1736" s="3"/>
      <c r="E1736" s="3"/>
      <c r="F1736" s="12"/>
    </row>
    <row r="1737" spans="2:6" s="1" customFormat="1" x14ac:dyDescent="0.2">
      <c r="B1737" s="3"/>
      <c r="C1737" s="3"/>
      <c r="D1737" s="3"/>
      <c r="E1737" s="3"/>
      <c r="F1737" s="12"/>
    </row>
    <row r="1738" spans="2:6" s="1" customFormat="1" x14ac:dyDescent="0.2">
      <c r="B1738" s="3"/>
      <c r="C1738" s="3"/>
      <c r="D1738" s="3"/>
      <c r="E1738" s="3"/>
      <c r="F1738" s="12"/>
    </row>
    <row r="1739" spans="2:6" s="1" customFormat="1" x14ac:dyDescent="0.2">
      <c r="B1739" s="3"/>
      <c r="C1739" s="3"/>
      <c r="D1739" s="3"/>
      <c r="E1739" s="3"/>
      <c r="F1739" s="12"/>
    </row>
    <row r="1740" spans="2:6" s="1" customFormat="1" x14ac:dyDescent="0.2">
      <c r="B1740" s="3"/>
      <c r="C1740" s="3"/>
      <c r="D1740" s="3"/>
      <c r="E1740" s="3"/>
      <c r="F1740" s="12"/>
    </row>
    <row r="1741" spans="2:6" s="1" customFormat="1" x14ac:dyDescent="0.2">
      <c r="B1741" s="3"/>
      <c r="C1741" s="3"/>
      <c r="D1741" s="3"/>
      <c r="E1741" s="3"/>
      <c r="F1741" s="12"/>
    </row>
    <row r="1742" spans="2:6" s="1" customFormat="1" x14ac:dyDescent="0.2">
      <c r="B1742" s="3"/>
      <c r="C1742" s="3"/>
      <c r="D1742" s="3"/>
      <c r="E1742" s="3"/>
      <c r="F1742" s="12"/>
    </row>
    <row r="1743" spans="2:6" s="1" customFormat="1" x14ac:dyDescent="0.2">
      <c r="B1743" s="3"/>
      <c r="C1743" s="3"/>
      <c r="D1743" s="3"/>
      <c r="E1743" s="3"/>
      <c r="F1743" s="12"/>
    </row>
    <row r="1744" spans="2:6" s="1" customFormat="1" x14ac:dyDescent="0.2">
      <c r="B1744" s="3"/>
      <c r="C1744" s="3"/>
      <c r="D1744" s="3"/>
      <c r="E1744" s="3"/>
      <c r="F1744" s="12"/>
    </row>
    <row r="1745" spans="2:6" s="1" customFormat="1" x14ac:dyDescent="0.2">
      <c r="B1745" s="3"/>
      <c r="C1745" s="3"/>
      <c r="D1745" s="3"/>
      <c r="E1745" s="3"/>
      <c r="F1745" s="12"/>
    </row>
    <row r="1746" spans="2:6" s="1" customFormat="1" x14ac:dyDescent="0.2">
      <c r="B1746" s="3"/>
      <c r="C1746" s="3"/>
      <c r="D1746" s="3"/>
      <c r="E1746" s="3"/>
      <c r="F1746" s="12"/>
    </row>
    <row r="1747" spans="2:6" s="1" customFormat="1" x14ac:dyDescent="0.2">
      <c r="B1747" s="3"/>
      <c r="C1747" s="3"/>
      <c r="D1747" s="3"/>
      <c r="E1747" s="3"/>
      <c r="F1747" s="12"/>
    </row>
    <row r="1748" spans="2:6" s="1" customFormat="1" x14ac:dyDescent="0.2">
      <c r="B1748" s="3"/>
      <c r="C1748" s="3"/>
      <c r="D1748" s="3"/>
      <c r="E1748" s="3"/>
      <c r="F1748" s="12"/>
    </row>
    <row r="1749" spans="2:6" s="1" customFormat="1" x14ac:dyDescent="0.2">
      <c r="B1749" s="3"/>
      <c r="C1749" s="3"/>
      <c r="D1749" s="3"/>
      <c r="E1749" s="3"/>
      <c r="F1749" s="12"/>
    </row>
    <row r="1750" spans="2:6" s="1" customFormat="1" x14ac:dyDescent="0.2">
      <c r="B1750" s="3"/>
      <c r="C1750" s="3"/>
      <c r="D1750" s="3"/>
      <c r="E1750" s="3"/>
      <c r="F1750" s="12"/>
    </row>
    <row r="1751" spans="2:6" s="1" customFormat="1" x14ac:dyDescent="0.2">
      <c r="B1751" s="3"/>
      <c r="C1751" s="3"/>
      <c r="D1751" s="3"/>
      <c r="E1751" s="3"/>
      <c r="F1751" s="12"/>
    </row>
    <row r="1752" spans="2:6" s="1" customFormat="1" x14ac:dyDescent="0.2">
      <c r="B1752" s="3"/>
      <c r="C1752" s="3"/>
      <c r="D1752" s="3"/>
      <c r="E1752" s="3"/>
      <c r="F1752" s="12"/>
    </row>
    <row r="1753" spans="2:6" s="1" customFormat="1" x14ac:dyDescent="0.2">
      <c r="B1753" s="3"/>
      <c r="C1753" s="3"/>
      <c r="D1753" s="3"/>
      <c r="E1753" s="3"/>
      <c r="F1753" s="12"/>
    </row>
    <row r="1754" spans="2:6" s="1" customFormat="1" x14ac:dyDescent="0.2">
      <c r="B1754" s="3"/>
      <c r="C1754" s="3"/>
      <c r="D1754" s="3"/>
      <c r="E1754" s="3"/>
      <c r="F1754" s="12"/>
    </row>
    <row r="1755" spans="2:6" s="1" customFormat="1" x14ac:dyDescent="0.2">
      <c r="B1755" s="3"/>
      <c r="C1755" s="3"/>
      <c r="D1755" s="3"/>
      <c r="E1755" s="3"/>
      <c r="F1755" s="12"/>
    </row>
    <row r="1756" spans="2:6" s="1" customFormat="1" x14ac:dyDescent="0.2">
      <c r="B1756" s="3"/>
      <c r="C1756" s="3"/>
      <c r="D1756" s="3"/>
      <c r="E1756" s="3"/>
      <c r="F1756" s="12"/>
    </row>
    <row r="1757" spans="2:6" s="1" customFormat="1" x14ac:dyDescent="0.2">
      <c r="B1757" s="3"/>
      <c r="C1757" s="3"/>
      <c r="D1757" s="3"/>
      <c r="E1757" s="3"/>
      <c r="F1757" s="12"/>
    </row>
    <row r="1758" spans="2:6" s="1" customFormat="1" x14ac:dyDescent="0.2">
      <c r="B1758" s="3"/>
      <c r="C1758" s="3"/>
      <c r="D1758" s="3"/>
      <c r="E1758" s="3"/>
      <c r="F1758" s="12"/>
    </row>
    <row r="1759" spans="2:6" s="1" customFormat="1" x14ac:dyDescent="0.2">
      <c r="B1759" s="3"/>
      <c r="C1759" s="3"/>
      <c r="D1759" s="3"/>
      <c r="E1759" s="3"/>
      <c r="F1759" s="12"/>
    </row>
    <row r="1760" spans="2:6" s="1" customFormat="1" x14ac:dyDescent="0.2">
      <c r="B1760" s="3"/>
      <c r="C1760" s="3"/>
      <c r="D1760" s="3"/>
      <c r="E1760" s="3"/>
      <c r="F1760" s="12"/>
    </row>
    <row r="1761" spans="2:6" s="1" customFormat="1" x14ac:dyDescent="0.2">
      <c r="B1761" s="3"/>
      <c r="C1761" s="3"/>
      <c r="D1761" s="3"/>
      <c r="E1761" s="3"/>
      <c r="F1761" s="12"/>
    </row>
    <row r="1762" spans="2:6" s="1" customFormat="1" x14ac:dyDescent="0.2">
      <c r="B1762" s="3"/>
      <c r="C1762" s="3"/>
      <c r="D1762" s="3"/>
      <c r="E1762" s="3"/>
      <c r="F1762" s="12"/>
    </row>
    <row r="1763" spans="2:6" s="1" customFormat="1" x14ac:dyDescent="0.2">
      <c r="B1763" s="3"/>
      <c r="C1763" s="3"/>
      <c r="D1763" s="3"/>
      <c r="E1763" s="3"/>
      <c r="F1763" s="12"/>
    </row>
    <row r="1764" spans="2:6" s="1" customFormat="1" x14ac:dyDescent="0.2">
      <c r="B1764" s="3"/>
      <c r="C1764" s="3"/>
      <c r="D1764" s="3"/>
      <c r="E1764" s="3"/>
      <c r="F1764" s="12"/>
    </row>
    <row r="1765" spans="2:6" s="1" customFormat="1" x14ac:dyDescent="0.2">
      <c r="B1765" s="3"/>
      <c r="C1765" s="3"/>
      <c r="D1765" s="3"/>
      <c r="E1765" s="3"/>
      <c r="F1765" s="12"/>
    </row>
    <row r="1766" spans="2:6" s="1" customFormat="1" x14ac:dyDescent="0.2">
      <c r="B1766" s="3"/>
      <c r="C1766" s="3"/>
      <c r="D1766" s="3"/>
      <c r="E1766" s="3"/>
      <c r="F1766" s="12"/>
    </row>
    <row r="1767" spans="2:6" s="1" customFormat="1" x14ac:dyDescent="0.2">
      <c r="B1767" s="3"/>
      <c r="C1767" s="3"/>
      <c r="D1767" s="3"/>
      <c r="E1767" s="3"/>
      <c r="F1767" s="12"/>
    </row>
    <row r="1768" spans="2:6" s="1" customFormat="1" x14ac:dyDescent="0.2">
      <c r="B1768" s="3"/>
      <c r="C1768" s="3"/>
      <c r="D1768" s="3"/>
      <c r="E1768" s="3"/>
      <c r="F1768" s="12"/>
    </row>
    <row r="1769" spans="2:6" s="1" customFormat="1" x14ac:dyDescent="0.2">
      <c r="B1769" s="3"/>
      <c r="C1769" s="3"/>
      <c r="D1769" s="3"/>
      <c r="E1769" s="3"/>
      <c r="F1769" s="12"/>
    </row>
    <row r="1770" spans="2:6" s="1" customFormat="1" x14ac:dyDescent="0.2">
      <c r="B1770" s="3"/>
      <c r="C1770" s="3"/>
      <c r="D1770" s="3"/>
      <c r="E1770" s="3"/>
      <c r="F1770" s="12"/>
    </row>
    <row r="1771" spans="2:6" s="1" customFormat="1" x14ac:dyDescent="0.2">
      <c r="B1771" s="3"/>
      <c r="C1771" s="3"/>
      <c r="D1771" s="3"/>
      <c r="E1771" s="3"/>
      <c r="F1771" s="12"/>
    </row>
    <row r="1772" spans="2:6" s="1" customFormat="1" x14ac:dyDescent="0.2">
      <c r="B1772" s="3"/>
      <c r="C1772" s="3"/>
      <c r="D1772" s="3"/>
      <c r="E1772" s="3"/>
      <c r="F1772" s="12"/>
    </row>
    <row r="1773" spans="2:6" s="1" customFormat="1" x14ac:dyDescent="0.2">
      <c r="B1773" s="3"/>
      <c r="C1773" s="3"/>
      <c r="D1773" s="3"/>
      <c r="E1773" s="3"/>
      <c r="F1773" s="12"/>
    </row>
    <row r="1774" spans="2:6" s="1" customFormat="1" x14ac:dyDescent="0.2">
      <c r="B1774" s="3"/>
      <c r="C1774" s="3"/>
      <c r="D1774" s="3"/>
      <c r="E1774" s="3"/>
      <c r="F1774" s="12"/>
    </row>
    <row r="1775" spans="2:6" s="1" customFormat="1" x14ac:dyDescent="0.2">
      <c r="B1775" s="3"/>
      <c r="C1775" s="3"/>
      <c r="D1775" s="3"/>
      <c r="E1775" s="3"/>
      <c r="F1775" s="12"/>
    </row>
    <row r="1776" spans="2:6" s="1" customFormat="1" x14ac:dyDescent="0.2">
      <c r="B1776" s="3"/>
      <c r="C1776" s="3"/>
      <c r="D1776" s="3"/>
      <c r="E1776" s="3"/>
      <c r="F1776" s="12"/>
    </row>
    <row r="1777" spans="2:6" s="1" customFormat="1" x14ac:dyDescent="0.2">
      <c r="B1777" s="3"/>
      <c r="C1777" s="3"/>
      <c r="D1777" s="3"/>
      <c r="E1777" s="3"/>
      <c r="F1777" s="12"/>
    </row>
    <row r="1778" spans="2:6" s="1" customFormat="1" x14ac:dyDescent="0.2">
      <c r="B1778" s="3"/>
      <c r="C1778" s="3"/>
      <c r="D1778" s="3"/>
      <c r="E1778" s="3"/>
      <c r="F1778" s="12"/>
    </row>
    <row r="1779" spans="2:6" s="1" customFormat="1" x14ac:dyDescent="0.2">
      <c r="B1779" s="3"/>
      <c r="C1779" s="3"/>
      <c r="D1779" s="3"/>
      <c r="E1779" s="3"/>
      <c r="F1779" s="12"/>
    </row>
    <row r="1780" spans="2:6" s="1" customFormat="1" x14ac:dyDescent="0.2">
      <c r="B1780" s="3"/>
      <c r="C1780" s="3"/>
      <c r="D1780" s="3"/>
      <c r="E1780" s="3"/>
      <c r="F1780" s="12"/>
    </row>
    <row r="1781" spans="2:6" s="1" customFormat="1" x14ac:dyDescent="0.2">
      <c r="B1781" s="3"/>
      <c r="C1781" s="3"/>
      <c r="D1781" s="3"/>
      <c r="E1781" s="3"/>
      <c r="F1781" s="12"/>
    </row>
    <row r="1782" spans="2:6" s="1" customFormat="1" x14ac:dyDescent="0.2">
      <c r="B1782" s="3"/>
      <c r="C1782" s="3"/>
      <c r="D1782" s="3"/>
      <c r="E1782" s="3"/>
      <c r="F1782" s="12"/>
    </row>
    <row r="1783" spans="2:6" s="1" customFormat="1" x14ac:dyDescent="0.2">
      <c r="B1783" s="3"/>
      <c r="C1783" s="3"/>
      <c r="D1783" s="3"/>
      <c r="E1783" s="3"/>
      <c r="F1783" s="12"/>
    </row>
    <row r="1784" spans="2:6" s="1" customFormat="1" x14ac:dyDescent="0.2">
      <c r="B1784" s="3"/>
      <c r="C1784" s="3"/>
      <c r="D1784" s="3"/>
      <c r="E1784" s="3"/>
      <c r="F1784" s="12"/>
    </row>
    <row r="1785" spans="2:6" s="1" customFormat="1" x14ac:dyDescent="0.2">
      <c r="B1785" s="3"/>
      <c r="C1785" s="3"/>
      <c r="D1785" s="3"/>
      <c r="E1785" s="3"/>
      <c r="F1785" s="12"/>
    </row>
    <row r="1786" spans="2:6" s="1" customFormat="1" x14ac:dyDescent="0.2">
      <c r="B1786" s="3"/>
      <c r="C1786" s="3"/>
      <c r="D1786" s="3"/>
      <c r="E1786" s="3"/>
      <c r="F1786" s="12"/>
    </row>
    <row r="1787" spans="2:6" s="1" customFormat="1" x14ac:dyDescent="0.2">
      <c r="B1787" s="3"/>
      <c r="C1787" s="3"/>
      <c r="D1787" s="3"/>
      <c r="E1787" s="3"/>
      <c r="F1787" s="12"/>
    </row>
    <row r="1788" spans="2:6" s="1" customFormat="1" x14ac:dyDescent="0.2">
      <c r="B1788" s="3"/>
      <c r="C1788" s="3"/>
      <c r="D1788" s="3"/>
      <c r="E1788" s="3"/>
      <c r="F1788" s="12"/>
    </row>
    <row r="1789" spans="2:6" s="1" customFormat="1" x14ac:dyDescent="0.2">
      <c r="B1789" s="3"/>
      <c r="C1789" s="3"/>
      <c r="D1789" s="3"/>
      <c r="E1789" s="3"/>
      <c r="F1789" s="12"/>
    </row>
    <row r="1790" spans="2:6" s="1" customFormat="1" x14ac:dyDescent="0.2">
      <c r="B1790" s="3"/>
      <c r="C1790" s="3"/>
      <c r="D1790" s="3"/>
      <c r="E1790" s="3"/>
      <c r="F1790" s="12"/>
    </row>
    <row r="1791" spans="2:6" s="1" customFormat="1" x14ac:dyDescent="0.2">
      <c r="B1791" s="3"/>
      <c r="C1791" s="3"/>
      <c r="D1791" s="3"/>
      <c r="E1791" s="3"/>
      <c r="F1791" s="12"/>
    </row>
    <row r="1792" spans="2:6" s="1" customFormat="1" x14ac:dyDescent="0.2">
      <c r="B1792" s="3"/>
      <c r="C1792" s="3"/>
      <c r="D1792" s="3"/>
      <c r="E1792" s="3"/>
      <c r="F1792" s="12"/>
    </row>
    <row r="1793" spans="2:6" s="1" customFormat="1" x14ac:dyDescent="0.2">
      <c r="B1793" s="3"/>
      <c r="C1793" s="3"/>
      <c r="D1793" s="3"/>
      <c r="E1793" s="3"/>
      <c r="F1793" s="12"/>
    </row>
    <row r="1794" spans="2:6" s="1" customFormat="1" x14ac:dyDescent="0.2">
      <c r="B1794" s="3"/>
      <c r="C1794" s="3"/>
      <c r="D1794" s="3"/>
      <c r="E1794" s="3"/>
      <c r="F1794" s="12"/>
    </row>
    <row r="1795" spans="2:6" s="1" customFormat="1" x14ac:dyDescent="0.2">
      <c r="B1795" s="3"/>
      <c r="C1795" s="3"/>
      <c r="D1795" s="3"/>
      <c r="E1795" s="3"/>
      <c r="F1795" s="12"/>
    </row>
    <row r="1796" spans="2:6" s="1" customFormat="1" x14ac:dyDescent="0.2">
      <c r="B1796" s="3"/>
      <c r="C1796" s="3"/>
      <c r="D1796" s="3"/>
      <c r="E1796" s="3"/>
      <c r="F1796" s="12"/>
    </row>
    <row r="1797" spans="2:6" s="1" customFormat="1" x14ac:dyDescent="0.2">
      <c r="B1797" s="3"/>
      <c r="C1797" s="3"/>
      <c r="D1797" s="3"/>
      <c r="E1797" s="3"/>
      <c r="F1797" s="12"/>
    </row>
    <row r="1798" spans="2:6" s="1" customFormat="1" x14ac:dyDescent="0.2">
      <c r="B1798" s="3"/>
      <c r="C1798" s="3"/>
      <c r="D1798" s="3"/>
      <c r="E1798" s="3"/>
      <c r="F1798" s="12"/>
    </row>
    <row r="1799" spans="2:6" s="1" customFormat="1" x14ac:dyDescent="0.2">
      <c r="B1799" s="3"/>
      <c r="C1799" s="3"/>
      <c r="D1799" s="3"/>
      <c r="E1799" s="3"/>
      <c r="F1799" s="12"/>
    </row>
    <row r="1800" spans="2:6" s="1" customFormat="1" x14ac:dyDescent="0.2">
      <c r="B1800" s="3"/>
      <c r="C1800" s="3"/>
      <c r="D1800" s="3"/>
      <c r="E1800" s="3"/>
      <c r="F1800" s="12"/>
    </row>
    <row r="1801" spans="2:6" s="1" customFormat="1" x14ac:dyDescent="0.2">
      <c r="B1801" s="3"/>
      <c r="C1801" s="3"/>
      <c r="D1801" s="3"/>
      <c r="E1801" s="3"/>
      <c r="F1801" s="12"/>
    </row>
    <row r="1802" spans="2:6" s="1" customFormat="1" x14ac:dyDescent="0.2">
      <c r="B1802" s="3"/>
      <c r="C1802" s="3"/>
      <c r="D1802" s="3"/>
      <c r="E1802" s="3"/>
      <c r="F1802" s="12"/>
    </row>
    <row r="1803" spans="2:6" s="1" customFormat="1" x14ac:dyDescent="0.2">
      <c r="B1803" s="3"/>
      <c r="C1803" s="3"/>
      <c r="D1803" s="3"/>
      <c r="E1803" s="3"/>
      <c r="F1803" s="12"/>
    </row>
    <row r="1804" spans="2:6" s="1" customFormat="1" x14ac:dyDescent="0.2">
      <c r="B1804" s="3"/>
      <c r="C1804" s="3"/>
      <c r="D1804" s="3"/>
      <c r="E1804" s="3"/>
      <c r="F1804" s="12"/>
    </row>
    <row r="1805" spans="2:6" s="1" customFormat="1" x14ac:dyDescent="0.2">
      <c r="B1805" s="3"/>
      <c r="C1805" s="3"/>
      <c r="D1805" s="3"/>
      <c r="E1805" s="3"/>
      <c r="F1805" s="12"/>
    </row>
    <row r="1806" spans="2:6" s="1" customFormat="1" x14ac:dyDescent="0.2">
      <c r="B1806" s="3"/>
      <c r="C1806" s="3"/>
      <c r="D1806" s="3"/>
      <c r="E1806" s="3"/>
      <c r="F1806" s="12"/>
    </row>
    <row r="1807" spans="2:6" s="1" customFormat="1" x14ac:dyDescent="0.2">
      <c r="B1807" s="3"/>
      <c r="C1807" s="3"/>
      <c r="D1807" s="3"/>
      <c r="E1807" s="3"/>
      <c r="F1807" s="12"/>
    </row>
    <row r="1808" spans="2:6" s="1" customFormat="1" x14ac:dyDescent="0.2">
      <c r="B1808" s="3"/>
      <c r="C1808" s="3"/>
      <c r="D1808" s="3"/>
      <c r="E1808" s="3"/>
      <c r="F1808" s="12"/>
    </row>
    <row r="1809" spans="2:6" s="1" customFormat="1" x14ac:dyDescent="0.2">
      <c r="B1809" s="3"/>
      <c r="C1809" s="3"/>
      <c r="D1809" s="3"/>
      <c r="E1809" s="3"/>
      <c r="F1809" s="12"/>
    </row>
    <row r="1810" spans="2:6" s="1" customFormat="1" x14ac:dyDescent="0.2">
      <c r="B1810" s="3"/>
      <c r="C1810" s="3"/>
      <c r="D1810" s="3"/>
      <c r="E1810" s="3"/>
      <c r="F1810" s="12"/>
    </row>
    <row r="1811" spans="2:6" s="1" customFormat="1" x14ac:dyDescent="0.2">
      <c r="B1811" s="3"/>
      <c r="C1811" s="3"/>
      <c r="D1811" s="3"/>
      <c r="E1811" s="3"/>
      <c r="F1811" s="12"/>
    </row>
    <row r="1812" spans="2:6" s="1" customFormat="1" x14ac:dyDescent="0.2">
      <c r="B1812" s="3"/>
      <c r="C1812" s="3"/>
      <c r="D1812" s="3"/>
      <c r="E1812" s="3"/>
      <c r="F1812" s="12"/>
    </row>
    <row r="1813" spans="2:6" s="1" customFormat="1" x14ac:dyDescent="0.2">
      <c r="B1813" s="3"/>
      <c r="C1813" s="3"/>
      <c r="D1813" s="3"/>
      <c r="E1813" s="3"/>
      <c r="F1813" s="12"/>
    </row>
    <row r="1814" spans="2:6" s="1" customFormat="1" x14ac:dyDescent="0.2">
      <c r="B1814" s="3"/>
      <c r="C1814" s="3"/>
      <c r="D1814" s="3"/>
      <c r="E1814" s="3"/>
      <c r="F1814" s="12"/>
    </row>
    <row r="1815" spans="2:6" s="1" customFormat="1" x14ac:dyDescent="0.2">
      <c r="B1815" s="3"/>
      <c r="C1815" s="3"/>
      <c r="D1815" s="3"/>
      <c r="E1815" s="3"/>
      <c r="F1815" s="12"/>
    </row>
    <row r="1816" spans="2:6" s="1" customFormat="1" x14ac:dyDescent="0.2">
      <c r="B1816" s="3"/>
      <c r="C1816" s="3"/>
      <c r="D1816" s="3"/>
      <c r="E1816" s="3"/>
      <c r="F1816" s="12"/>
    </row>
    <row r="1817" spans="2:6" s="1" customFormat="1" x14ac:dyDescent="0.2">
      <c r="B1817" s="3"/>
      <c r="C1817" s="3"/>
      <c r="D1817" s="3"/>
      <c r="E1817" s="3"/>
      <c r="F1817" s="12"/>
    </row>
    <row r="1818" spans="2:6" s="1" customFormat="1" x14ac:dyDescent="0.2">
      <c r="B1818" s="3"/>
      <c r="C1818" s="3"/>
      <c r="D1818" s="3"/>
      <c r="E1818" s="3"/>
      <c r="F1818" s="12"/>
    </row>
    <row r="1819" spans="2:6" s="1" customFormat="1" x14ac:dyDescent="0.2">
      <c r="B1819" s="3"/>
      <c r="C1819" s="3"/>
      <c r="D1819" s="3"/>
      <c r="E1819" s="3"/>
      <c r="F1819" s="12"/>
    </row>
    <row r="1820" spans="2:6" s="1" customFormat="1" x14ac:dyDescent="0.2">
      <c r="B1820" s="3"/>
      <c r="C1820" s="3"/>
      <c r="D1820" s="3"/>
      <c r="E1820" s="3"/>
      <c r="F1820" s="12"/>
    </row>
    <row r="1821" spans="2:6" s="1" customFormat="1" x14ac:dyDescent="0.2">
      <c r="B1821" s="3"/>
      <c r="C1821" s="3"/>
      <c r="D1821" s="3"/>
      <c r="E1821" s="3"/>
      <c r="F1821" s="12"/>
    </row>
    <row r="1822" spans="2:6" s="1" customFormat="1" x14ac:dyDescent="0.2">
      <c r="B1822" s="3"/>
      <c r="C1822" s="3"/>
      <c r="D1822" s="3"/>
      <c r="E1822" s="3"/>
      <c r="F1822" s="12"/>
    </row>
    <row r="1823" spans="2:6" s="1" customFormat="1" x14ac:dyDescent="0.2">
      <c r="B1823" s="3"/>
      <c r="C1823" s="3"/>
      <c r="D1823" s="3"/>
      <c r="E1823" s="3"/>
      <c r="F1823" s="12"/>
    </row>
    <row r="1824" spans="2:6" s="1" customFormat="1" x14ac:dyDescent="0.2">
      <c r="B1824" s="3"/>
      <c r="C1824" s="3"/>
      <c r="D1824" s="3"/>
      <c r="E1824" s="3"/>
      <c r="F1824" s="12"/>
    </row>
    <row r="1825" spans="2:6" s="1" customFormat="1" x14ac:dyDescent="0.2">
      <c r="B1825" s="3"/>
      <c r="C1825" s="3"/>
      <c r="D1825" s="3"/>
      <c r="E1825" s="3"/>
      <c r="F1825" s="12"/>
    </row>
    <row r="1826" spans="2:6" s="1" customFormat="1" x14ac:dyDescent="0.2">
      <c r="B1826" s="3"/>
      <c r="C1826" s="3"/>
      <c r="D1826" s="3"/>
      <c r="E1826" s="3"/>
      <c r="F1826" s="12"/>
    </row>
    <row r="1827" spans="2:6" s="1" customFormat="1" x14ac:dyDescent="0.2">
      <c r="B1827" s="3"/>
      <c r="C1827" s="3"/>
      <c r="D1827" s="3"/>
      <c r="E1827" s="3"/>
      <c r="F1827" s="12"/>
    </row>
    <row r="1828" spans="2:6" s="1" customFormat="1" x14ac:dyDescent="0.2">
      <c r="B1828" s="3"/>
      <c r="C1828" s="3"/>
      <c r="D1828" s="3"/>
      <c r="E1828" s="3"/>
      <c r="F1828" s="12"/>
    </row>
    <row r="1829" spans="2:6" s="1" customFormat="1" x14ac:dyDescent="0.2">
      <c r="B1829" s="3"/>
      <c r="C1829" s="3"/>
      <c r="D1829" s="3"/>
      <c r="E1829" s="3"/>
      <c r="F1829" s="12"/>
    </row>
    <row r="1830" spans="2:6" s="1" customFormat="1" x14ac:dyDescent="0.2">
      <c r="B1830" s="3"/>
      <c r="C1830" s="3"/>
      <c r="D1830" s="3"/>
      <c r="E1830" s="3"/>
      <c r="F1830" s="12"/>
    </row>
    <row r="1831" spans="2:6" s="1" customFormat="1" x14ac:dyDescent="0.2">
      <c r="B1831" s="3"/>
      <c r="C1831" s="3"/>
      <c r="D1831" s="3"/>
      <c r="E1831" s="3"/>
      <c r="F1831" s="12"/>
    </row>
    <row r="1832" spans="2:6" s="1" customFormat="1" x14ac:dyDescent="0.2">
      <c r="B1832" s="3"/>
      <c r="C1832" s="3"/>
      <c r="D1832" s="3"/>
      <c r="E1832" s="3"/>
      <c r="F1832" s="12"/>
    </row>
    <row r="1833" spans="2:6" s="1" customFormat="1" x14ac:dyDescent="0.2">
      <c r="B1833" s="3"/>
      <c r="C1833" s="3"/>
      <c r="D1833" s="3"/>
      <c r="E1833" s="3"/>
      <c r="F1833" s="12"/>
    </row>
    <row r="1834" spans="2:6" s="1" customFormat="1" x14ac:dyDescent="0.2">
      <c r="B1834" s="3"/>
      <c r="C1834" s="3"/>
      <c r="D1834" s="3"/>
      <c r="E1834" s="3"/>
      <c r="F1834" s="12"/>
    </row>
    <row r="1835" spans="2:6" s="1" customFormat="1" x14ac:dyDescent="0.2">
      <c r="B1835" s="3"/>
      <c r="C1835" s="3"/>
      <c r="D1835" s="3"/>
      <c r="E1835" s="3"/>
      <c r="F1835" s="12"/>
    </row>
    <row r="1836" spans="2:6" s="1" customFormat="1" x14ac:dyDescent="0.2">
      <c r="B1836" s="3"/>
      <c r="C1836" s="3"/>
      <c r="D1836" s="3"/>
      <c r="E1836" s="3"/>
      <c r="F1836" s="12"/>
    </row>
    <row r="1837" spans="2:6" s="1" customFormat="1" x14ac:dyDescent="0.2">
      <c r="B1837" s="3"/>
      <c r="C1837" s="3"/>
      <c r="D1837" s="3"/>
      <c r="E1837" s="3"/>
      <c r="F1837" s="12"/>
    </row>
    <row r="1838" spans="2:6" s="1" customFormat="1" x14ac:dyDescent="0.2">
      <c r="B1838" s="3"/>
      <c r="C1838" s="3"/>
      <c r="D1838" s="3"/>
      <c r="E1838" s="3"/>
      <c r="F1838" s="12"/>
    </row>
    <row r="1839" spans="2:6" s="1" customFormat="1" x14ac:dyDescent="0.2">
      <c r="B1839" s="3"/>
      <c r="C1839" s="3"/>
      <c r="D1839" s="3"/>
      <c r="E1839" s="3"/>
      <c r="F1839" s="12"/>
    </row>
    <row r="1840" spans="2:6" s="1" customFormat="1" x14ac:dyDescent="0.2">
      <c r="B1840" s="3"/>
      <c r="C1840" s="3"/>
      <c r="D1840" s="3"/>
      <c r="E1840" s="3"/>
      <c r="F1840" s="12"/>
    </row>
    <row r="1841" spans="2:6" s="1" customFormat="1" x14ac:dyDescent="0.2">
      <c r="B1841" s="3"/>
      <c r="C1841" s="3"/>
      <c r="D1841" s="3"/>
      <c r="E1841" s="3"/>
      <c r="F1841" s="12"/>
    </row>
    <row r="1842" spans="2:6" s="1" customFormat="1" x14ac:dyDescent="0.2">
      <c r="B1842" s="3"/>
      <c r="C1842" s="3"/>
      <c r="D1842" s="3"/>
      <c r="E1842" s="3"/>
      <c r="F1842" s="12"/>
    </row>
    <row r="1843" spans="2:6" s="1" customFormat="1" x14ac:dyDescent="0.2">
      <c r="B1843" s="3"/>
      <c r="C1843" s="3"/>
      <c r="D1843" s="3"/>
      <c r="E1843" s="3"/>
      <c r="F1843" s="12"/>
    </row>
    <row r="1844" spans="2:6" s="1" customFormat="1" x14ac:dyDescent="0.2">
      <c r="B1844" s="3"/>
      <c r="C1844" s="3"/>
      <c r="D1844" s="3"/>
      <c r="E1844" s="3"/>
      <c r="F1844" s="12"/>
    </row>
    <row r="1845" spans="2:6" s="1" customFormat="1" x14ac:dyDescent="0.2">
      <c r="B1845" s="3"/>
      <c r="C1845" s="3"/>
      <c r="D1845" s="3"/>
      <c r="E1845" s="3"/>
      <c r="F1845" s="12"/>
    </row>
    <row r="1846" spans="2:6" s="1" customFormat="1" x14ac:dyDescent="0.2">
      <c r="B1846" s="3"/>
      <c r="C1846" s="3"/>
      <c r="D1846" s="3"/>
      <c r="E1846" s="3"/>
      <c r="F1846" s="12"/>
    </row>
    <row r="1847" spans="2:6" s="1" customFormat="1" x14ac:dyDescent="0.2">
      <c r="B1847" s="3"/>
      <c r="C1847" s="3"/>
      <c r="D1847" s="3"/>
      <c r="E1847" s="3"/>
      <c r="F1847" s="12"/>
    </row>
    <row r="1848" spans="2:6" s="1" customFormat="1" x14ac:dyDescent="0.2">
      <c r="B1848" s="3"/>
      <c r="C1848" s="3"/>
      <c r="D1848" s="3"/>
      <c r="E1848" s="3"/>
      <c r="F1848" s="12"/>
    </row>
    <row r="1849" spans="2:6" s="1" customFormat="1" x14ac:dyDescent="0.2">
      <c r="B1849" s="3"/>
      <c r="C1849" s="3"/>
      <c r="D1849" s="3"/>
      <c r="E1849" s="3"/>
      <c r="F1849" s="12"/>
    </row>
    <row r="1850" spans="2:6" s="1" customFormat="1" x14ac:dyDescent="0.2">
      <c r="B1850" s="3"/>
      <c r="C1850" s="3"/>
      <c r="D1850" s="3"/>
      <c r="E1850" s="3"/>
      <c r="F1850" s="12"/>
    </row>
    <row r="1851" spans="2:6" s="1" customFormat="1" x14ac:dyDescent="0.2">
      <c r="B1851" s="3"/>
      <c r="C1851" s="3"/>
      <c r="D1851" s="3"/>
      <c r="E1851" s="3"/>
      <c r="F1851" s="12"/>
    </row>
    <row r="1852" spans="2:6" s="1" customFormat="1" x14ac:dyDescent="0.2">
      <c r="B1852" s="3"/>
      <c r="C1852" s="3"/>
      <c r="D1852" s="3"/>
      <c r="E1852" s="3"/>
      <c r="F1852" s="12"/>
    </row>
    <row r="1853" spans="2:6" s="1" customFormat="1" x14ac:dyDescent="0.2">
      <c r="B1853" s="3"/>
      <c r="C1853" s="3"/>
      <c r="D1853" s="3"/>
      <c r="E1853" s="3"/>
      <c r="F1853" s="12"/>
    </row>
    <row r="1854" spans="2:6" s="1" customFormat="1" x14ac:dyDescent="0.2">
      <c r="B1854" s="3"/>
      <c r="C1854" s="3"/>
      <c r="D1854" s="3"/>
      <c r="E1854" s="3"/>
      <c r="F1854" s="12"/>
    </row>
    <row r="1855" spans="2:6" s="1" customFormat="1" x14ac:dyDescent="0.2">
      <c r="B1855" s="3"/>
      <c r="C1855" s="3"/>
      <c r="D1855" s="3"/>
      <c r="E1855" s="3"/>
      <c r="F1855" s="12"/>
    </row>
    <row r="1856" spans="2:6" s="1" customFormat="1" x14ac:dyDescent="0.2">
      <c r="B1856" s="3"/>
      <c r="C1856" s="3"/>
      <c r="D1856" s="3"/>
      <c r="E1856" s="3"/>
      <c r="F1856" s="12"/>
    </row>
    <row r="1857" spans="2:6" s="1" customFormat="1" x14ac:dyDescent="0.2">
      <c r="B1857" s="3"/>
      <c r="C1857" s="3"/>
      <c r="D1857" s="3"/>
      <c r="E1857" s="3"/>
      <c r="F1857" s="12"/>
    </row>
    <row r="1858" spans="2:6" s="1" customFormat="1" x14ac:dyDescent="0.2">
      <c r="B1858" s="3"/>
      <c r="C1858" s="3"/>
      <c r="D1858" s="3"/>
      <c r="E1858" s="3"/>
      <c r="F1858" s="12"/>
    </row>
    <row r="1859" spans="2:6" s="1" customFormat="1" x14ac:dyDescent="0.2">
      <c r="B1859" s="3"/>
      <c r="C1859" s="3"/>
      <c r="D1859" s="3"/>
      <c r="E1859" s="3"/>
      <c r="F1859" s="12"/>
    </row>
    <row r="1860" spans="2:6" s="1" customFormat="1" x14ac:dyDescent="0.2">
      <c r="B1860" s="3"/>
      <c r="C1860" s="3"/>
      <c r="D1860" s="3"/>
      <c r="E1860" s="3"/>
      <c r="F1860" s="12"/>
    </row>
    <row r="1861" spans="2:6" s="1" customFormat="1" x14ac:dyDescent="0.2">
      <c r="B1861" s="3"/>
      <c r="C1861" s="3"/>
      <c r="D1861" s="3"/>
      <c r="E1861" s="3"/>
      <c r="F1861" s="12"/>
    </row>
    <row r="1862" spans="2:6" s="1" customFormat="1" x14ac:dyDescent="0.2">
      <c r="B1862" s="3"/>
      <c r="C1862" s="3"/>
      <c r="D1862" s="3"/>
      <c r="E1862" s="3"/>
      <c r="F1862" s="12"/>
    </row>
    <row r="1863" spans="2:6" s="1" customFormat="1" x14ac:dyDescent="0.2">
      <c r="B1863" s="3"/>
      <c r="C1863" s="3"/>
      <c r="D1863" s="3"/>
      <c r="E1863" s="3"/>
      <c r="F1863" s="12"/>
    </row>
    <row r="1864" spans="2:6" s="1" customFormat="1" x14ac:dyDescent="0.2">
      <c r="B1864" s="3"/>
      <c r="C1864" s="3"/>
      <c r="D1864" s="3"/>
      <c r="E1864" s="3"/>
      <c r="F1864" s="12"/>
    </row>
    <row r="1865" spans="2:6" s="1" customFormat="1" x14ac:dyDescent="0.2">
      <c r="B1865" s="3"/>
      <c r="C1865" s="3"/>
      <c r="D1865" s="3"/>
      <c r="E1865" s="3"/>
      <c r="F1865" s="12"/>
    </row>
    <row r="1866" spans="2:6" s="1" customFormat="1" x14ac:dyDescent="0.2">
      <c r="B1866" s="3"/>
      <c r="C1866" s="3"/>
      <c r="D1866" s="3"/>
      <c r="E1866" s="3"/>
      <c r="F1866" s="12"/>
    </row>
    <row r="1867" spans="2:6" s="1" customFormat="1" x14ac:dyDescent="0.2">
      <c r="B1867" s="3"/>
      <c r="C1867" s="3"/>
      <c r="D1867" s="3"/>
      <c r="E1867" s="3"/>
      <c r="F1867" s="12"/>
    </row>
    <row r="1868" spans="2:6" s="1" customFormat="1" x14ac:dyDescent="0.2">
      <c r="B1868" s="3"/>
      <c r="C1868" s="3"/>
      <c r="D1868" s="3"/>
      <c r="E1868" s="3"/>
      <c r="F1868" s="12"/>
    </row>
    <row r="1869" spans="2:6" s="1" customFormat="1" x14ac:dyDescent="0.2">
      <c r="B1869" s="3"/>
      <c r="C1869" s="3"/>
      <c r="D1869" s="3"/>
      <c r="E1869" s="3"/>
      <c r="F1869" s="12"/>
    </row>
    <row r="1870" spans="2:6" s="1" customFormat="1" x14ac:dyDescent="0.2">
      <c r="B1870" s="3"/>
      <c r="C1870" s="3"/>
      <c r="D1870" s="3"/>
      <c r="E1870" s="3"/>
      <c r="F1870" s="12"/>
    </row>
    <row r="1871" spans="2:6" s="1" customFormat="1" x14ac:dyDescent="0.2">
      <c r="B1871" s="3"/>
      <c r="C1871" s="3"/>
      <c r="D1871" s="3"/>
      <c r="E1871" s="3"/>
      <c r="F1871" s="12"/>
    </row>
    <row r="1872" spans="2:6" s="1" customFormat="1" x14ac:dyDescent="0.2">
      <c r="B1872" s="3"/>
      <c r="C1872" s="3"/>
      <c r="D1872" s="3"/>
      <c r="E1872" s="3"/>
      <c r="F1872" s="12"/>
    </row>
    <row r="1873" spans="2:6" s="1" customFormat="1" x14ac:dyDescent="0.2">
      <c r="B1873" s="3"/>
      <c r="C1873" s="3"/>
      <c r="D1873" s="3"/>
      <c r="E1873" s="3"/>
      <c r="F1873" s="12"/>
    </row>
    <row r="1874" spans="2:6" s="1" customFormat="1" x14ac:dyDescent="0.2">
      <c r="B1874" s="3"/>
      <c r="C1874" s="3"/>
      <c r="D1874" s="3"/>
      <c r="E1874" s="3"/>
      <c r="F1874" s="12"/>
    </row>
    <row r="1875" spans="2:6" s="1" customFormat="1" x14ac:dyDescent="0.2">
      <c r="B1875" s="3"/>
      <c r="C1875" s="3"/>
      <c r="D1875" s="3"/>
      <c r="E1875" s="3"/>
      <c r="F1875" s="12"/>
    </row>
    <row r="1876" spans="2:6" s="1" customFormat="1" x14ac:dyDescent="0.2">
      <c r="B1876" s="3"/>
      <c r="C1876" s="3"/>
      <c r="D1876" s="3"/>
      <c r="E1876" s="3"/>
      <c r="F1876" s="12"/>
    </row>
    <row r="1877" spans="2:6" s="1" customFormat="1" x14ac:dyDescent="0.2">
      <c r="B1877" s="3"/>
      <c r="C1877" s="3"/>
      <c r="D1877" s="3"/>
      <c r="E1877" s="3"/>
      <c r="F1877" s="12"/>
    </row>
    <row r="1878" spans="2:6" s="1" customFormat="1" x14ac:dyDescent="0.2">
      <c r="B1878" s="3"/>
      <c r="C1878" s="3"/>
      <c r="D1878" s="3"/>
      <c r="E1878" s="3"/>
      <c r="F1878" s="12"/>
    </row>
    <row r="1879" spans="2:6" s="1" customFormat="1" x14ac:dyDescent="0.2">
      <c r="B1879" s="3"/>
      <c r="C1879" s="3"/>
      <c r="D1879" s="3"/>
      <c r="E1879" s="3"/>
      <c r="F1879" s="12"/>
    </row>
    <row r="1880" spans="2:6" s="1" customFormat="1" x14ac:dyDescent="0.2">
      <c r="B1880" s="3"/>
      <c r="C1880" s="3"/>
      <c r="D1880" s="3"/>
      <c r="E1880" s="3"/>
      <c r="F1880" s="12"/>
    </row>
    <row r="1881" spans="2:6" s="1" customFormat="1" x14ac:dyDescent="0.2">
      <c r="B1881" s="3"/>
      <c r="C1881" s="3"/>
      <c r="D1881" s="3"/>
      <c r="E1881" s="3"/>
      <c r="F1881" s="12"/>
    </row>
    <row r="1882" spans="2:6" s="1" customFormat="1" x14ac:dyDescent="0.2">
      <c r="B1882" s="3"/>
      <c r="C1882" s="3"/>
      <c r="D1882" s="3"/>
      <c r="E1882" s="3"/>
      <c r="F1882" s="12"/>
    </row>
    <row r="1883" spans="2:6" s="1" customFormat="1" x14ac:dyDescent="0.2">
      <c r="B1883" s="3"/>
      <c r="C1883" s="3"/>
      <c r="D1883" s="3"/>
      <c r="E1883" s="3"/>
      <c r="F1883" s="12"/>
    </row>
    <row r="1884" spans="2:6" s="1" customFormat="1" x14ac:dyDescent="0.2">
      <c r="B1884" s="3"/>
      <c r="C1884" s="3"/>
      <c r="D1884" s="3"/>
      <c r="E1884" s="3"/>
      <c r="F1884" s="12"/>
    </row>
    <row r="1885" spans="2:6" s="1" customFormat="1" x14ac:dyDescent="0.2">
      <c r="B1885" s="3"/>
      <c r="C1885" s="3"/>
      <c r="D1885" s="3"/>
      <c r="E1885" s="3"/>
      <c r="F1885" s="12"/>
    </row>
    <row r="1886" spans="2:6" s="1" customFormat="1" x14ac:dyDescent="0.2">
      <c r="B1886" s="3"/>
      <c r="C1886" s="3"/>
      <c r="D1886" s="3"/>
      <c r="E1886" s="3"/>
      <c r="F1886" s="12"/>
    </row>
    <row r="1887" spans="2:6" s="1" customFormat="1" x14ac:dyDescent="0.2">
      <c r="B1887" s="3"/>
      <c r="C1887" s="3"/>
      <c r="D1887" s="3"/>
      <c r="E1887" s="3"/>
      <c r="F1887" s="12"/>
    </row>
    <row r="1888" spans="2:6" s="1" customFormat="1" x14ac:dyDescent="0.2">
      <c r="B1888" s="3"/>
      <c r="C1888" s="3"/>
      <c r="D1888" s="3"/>
      <c r="E1888" s="3"/>
      <c r="F1888" s="12"/>
    </row>
    <row r="1889" spans="2:6" s="1" customFormat="1" x14ac:dyDescent="0.2">
      <c r="B1889" s="3"/>
      <c r="C1889" s="3"/>
      <c r="D1889" s="3"/>
      <c r="E1889" s="3"/>
      <c r="F1889" s="12"/>
    </row>
    <row r="1890" spans="2:6" s="1" customFormat="1" x14ac:dyDescent="0.2">
      <c r="B1890" s="3"/>
      <c r="C1890" s="3"/>
      <c r="D1890" s="3"/>
      <c r="E1890" s="3"/>
      <c r="F1890" s="12"/>
    </row>
    <row r="1891" spans="2:6" s="1" customFormat="1" x14ac:dyDescent="0.2">
      <c r="B1891" s="3"/>
      <c r="C1891" s="3"/>
      <c r="D1891" s="3"/>
      <c r="E1891" s="3"/>
      <c r="F1891" s="12"/>
    </row>
    <row r="1892" spans="2:6" s="1" customFormat="1" x14ac:dyDescent="0.2">
      <c r="B1892" s="3"/>
      <c r="C1892" s="3"/>
      <c r="D1892" s="3"/>
      <c r="E1892" s="3"/>
      <c r="F1892" s="12"/>
    </row>
    <row r="1893" spans="2:6" s="1" customFormat="1" x14ac:dyDescent="0.2">
      <c r="B1893" s="3"/>
      <c r="C1893" s="3"/>
      <c r="D1893" s="3"/>
      <c r="E1893" s="3"/>
      <c r="F1893" s="12"/>
    </row>
    <row r="1894" spans="2:6" s="1" customFormat="1" x14ac:dyDescent="0.2">
      <c r="B1894" s="3"/>
      <c r="C1894" s="3"/>
      <c r="D1894" s="3"/>
      <c r="E1894" s="3"/>
      <c r="F1894" s="12"/>
    </row>
    <row r="1895" spans="2:6" s="1" customFormat="1" x14ac:dyDescent="0.2">
      <c r="B1895" s="3"/>
      <c r="C1895" s="3"/>
      <c r="D1895" s="3"/>
      <c r="E1895" s="3"/>
      <c r="F1895" s="12"/>
    </row>
    <row r="1896" spans="2:6" s="1" customFormat="1" x14ac:dyDescent="0.2">
      <c r="B1896" s="3"/>
      <c r="C1896" s="3"/>
      <c r="D1896" s="3"/>
      <c r="E1896" s="3"/>
      <c r="F1896" s="12"/>
    </row>
    <row r="1897" spans="2:6" s="1" customFormat="1" x14ac:dyDescent="0.2">
      <c r="B1897" s="3"/>
      <c r="C1897" s="3"/>
      <c r="D1897" s="3"/>
      <c r="E1897" s="3"/>
      <c r="F1897" s="12"/>
    </row>
    <row r="1898" spans="2:6" s="1" customFormat="1" x14ac:dyDescent="0.2">
      <c r="B1898" s="3"/>
      <c r="C1898" s="3"/>
      <c r="D1898" s="3"/>
      <c r="E1898" s="3"/>
      <c r="F1898" s="12"/>
    </row>
    <row r="1899" spans="2:6" s="1" customFormat="1" x14ac:dyDescent="0.2">
      <c r="B1899" s="3"/>
      <c r="C1899" s="3"/>
      <c r="D1899" s="3"/>
      <c r="E1899" s="3"/>
      <c r="F1899" s="12"/>
    </row>
    <row r="1900" spans="2:6" s="1" customFormat="1" x14ac:dyDescent="0.2">
      <c r="B1900" s="3"/>
      <c r="C1900" s="3"/>
      <c r="D1900" s="3"/>
      <c r="E1900" s="3"/>
      <c r="F1900" s="12"/>
    </row>
    <row r="1901" spans="2:6" s="1" customFormat="1" x14ac:dyDescent="0.2">
      <c r="B1901" s="3"/>
      <c r="C1901" s="3"/>
      <c r="D1901" s="3"/>
      <c r="E1901" s="3"/>
      <c r="F1901" s="12"/>
    </row>
    <row r="1902" spans="2:6" s="1" customFormat="1" x14ac:dyDescent="0.2">
      <c r="B1902" s="3"/>
      <c r="C1902" s="3"/>
      <c r="D1902" s="3"/>
      <c r="E1902" s="3"/>
      <c r="F1902" s="12"/>
    </row>
    <row r="1903" spans="2:6" s="1" customFormat="1" x14ac:dyDescent="0.2">
      <c r="B1903" s="3"/>
      <c r="C1903" s="3"/>
      <c r="D1903" s="3"/>
      <c r="E1903" s="3"/>
      <c r="F1903" s="12"/>
    </row>
    <row r="1904" spans="2:6" s="1" customFormat="1" x14ac:dyDescent="0.2">
      <c r="B1904" s="3"/>
      <c r="C1904" s="3"/>
      <c r="D1904" s="3"/>
      <c r="E1904" s="3"/>
      <c r="F1904" s="12"/>
    </row>
    <row r="1905" spans="2:6" s="1" customFormat="1" x14ac:dyDescent="0.2">
      <c r="B1905" s="3"/>
      <c r="C1905" s="3"/>
      <c r="D1905" s="3"/>
      <c r="E1905" s="3"/>
      <c r="F1905" s="12"/>
    </row>
    <row r="1906" spans="2:6" s="1" customFormat="1" x14ac:dyDescent="0.2">
      <c r="B1906" s="3"/>
      <c r="C1906" s="3"/>
      <c r="D1906" s="3"/>
      <c r="E1906" s="3"/>
      <c r="F1906" s="12"/>
    </row>
    <row r="1907" spans="2:6" s="1" customFormat="1" x14ac:dyDescent="0.2">
      <c r="B1907" s="3"/>
      <c r="C1907" s="3"/>
      <c r="D1907" s="3"/>
      <c r="E1907" s="3"/>
      <c r="F1907" s="12"/>
    </row>
    <row r="1908" spans="2:6" s="1" customFormat="1" x14ac:dyDescent="0.2">
      <c r="B1908" s="3"/>
      <c r="C1908" s="3"/>
      <c r="D1908" s="3"/>
      <c r="E1908" s="3"/>
      <c r="F1908" s="12"/>
    </row>
    <row r="1909" spans="2:6" s="1" customFormat="1" x14ac:dyDescent="0.2">
      <c r="B1909" s="3"/>
      <c r="C1909" s="3"/>
      <c r="D1909" s="3"/>
      <c r="E1909" s="3"/>
      <c r="F1909" s="12"/>
    </row>
    <row r="1910" spans="2:6" s="1" customFormat="1" x14ac:dyDescent="0.2">
      <c r="B1910" s="3"/>
      <c r="C1910" s="3"/>
      <c r="D1910" s="3"/>
      <c r="E1910" s="3"/>
      <c r="F1910" s="12"/>
    </row>
    <row r="1911" spans="2:6" s="1" customFormat="1" x14ac:dyDescent="0.2">
      <c r="B1911" s="3"/>
      <c r="C1911" s="3"/>
      <c r="D1911" s="3"/>
      <c r="E1911" s="3"/>
      <c r="F1911" s="12"/>
    </row>
    <row r="1912" spans="2:6" s="1" customFormat="1" x14ac:dyDescent="0.2">
      <c r="B1912" s="3"/>
      <c r="C1912" s="3"/>
      <c r="D1912" s="3"/>
      <c r="E1912" s="3"/>
      <c r="F1912" s="12"/>
    </row>
    <row r="1913" spans="2:6" s="1" customFormat="1" x14ac:dyDescent="0.2">
      <c r="B1913" s="3"/>
      <c r="C1913" s="3"/>
      <c r="D1913" s="3"/>
      <c r="E1913" s="3"/>
      <c r="F1913" s="12"/>
    </row>
    <row r="1914" spans="2:6" s="1" customFormat="1" x14ac:dyDescent="0.2">
      <c r="B1914" s="3"/>
      <c r="C1914" s="3"/>
      <c r="D1914" s="3"/>
      <c r="E1914" s="3"/>
      <c r="F1914" s="12"/>
    </row>
    <row r="1915" spans="2:6" s="1" customFormat="1" x14ac:dyDescent="0.2">
      <c r="B1915" s="3"/>
      <c r="C1915" s="3"/>
      <c r="D1915" s="3"/>
      <c r="E1915" s="3"/>
      <c r="F1915" s="12"/>
    </row>
    <row r="1916" spans="2:6" s="1" customFormat="1" x14ac:dyDescent="0.2">
      <c r="B1916" s="3"/>
      <c r="C1916" s="3"/>
      <c r="D1916" s="3"/>
      <c r="E1916" s="3"/>
      <c r="F1916" s="12"/>
    </row>
    <row r="1917" spans="2:6" s="1" customFormat="1" x14ac:dyDescent="0.2">
      <c r="B1917" s="3"/>
      <c r="C1917" s="3"/>
      <c r="D1917" s="3"/>
      <c r="E1917" s="3"/>
      <c r="F1917" s="12"/>
    </row>
    <row r="1918" spans="2:6" s="1" customFormat="1" x14ac:dyDescent="0.2">
      <c r="B1918" s="3"/>
      <c r="C1918" s="3"/>
      <c r="D1918" s="3"/>
      <c r="E1918" s="3"/>
      <c r="F1918" s="12"/>
    </row>
    <row r="1919" spans="2:6" s="1" customFormat="1" x14ac:dyDescent="0.2">
      <c r="B1919" s="3"/>
      <c r="C1919" s="3"/>
      <c r="D1919" s="3"/>
      <c r="E1919" s="3"/>
      <c r="F1919" s="12"/>
    </row>
    <row r="1920" spans="2:6" s="1" customFormat="1" x14ac:dyDescent="0.2">
      <c r="B1920" s="3"/>
      <c r="C1920" s="3"/>
      <c r="D1920" s="3"/>
      <c r="E1920" s="3"/>
      <c r="F1920" s="12"/>
    </row>
    <row r="1921" spans="2:6" s="1" customFormat="1" x14ac:dyDescent="0.2">
      <c r="B1921" s="3"/>
      <c r="C1921" s="3"/>
      <c r="D1921" s="3"/>
      <c r="E1921" s="3"/>
      <c r="F1921" s="12"/>
    </row>
    <row r="1922" spans="2:6" s="1" customFormat="1" x14ac:dyDescent="0.2">
      <c r="B1922" s="3"/>
      <c r="C1922" s="3"/>
      <c r="D1922" s="3"/>
      <c r="E1922" s="3"/>
      <c r="F1922" s="12"/>
    </row>
    <row r="1923" spans="2:6" s="1" customFormat="1" x14ac:dyDescent="0.2">
      <c r="B1923" s="3"/>
      <c r="C1923" s="3"/>
      <c r="D1923" s="3"/>
      <c r="E1923" s="3"/>
      <c r="F1923" s="12"/>
    </row>
    <row r="1924" spans="2:6" s="1" customFormat="1" x14ac:dyDescent="0.2">
      <c r="B1924" s="3"/>
      <c r="C1924" s="3"/>
      <c r="D1924" s="3"/>
      <c r="E1924" s="3"/>
      <c r="F1924" s="12"/>
    </row>
    <row r="1925" spans="2:6" s="1" customFormat="1" x14ac:dyDescent="0.2">
      <c r="B1925" s="3"/>
      <c r="C1925" s="3"/>
      <c r="D1925" s="3"/>
      <c r="E1925" s="3"/>
      <c r="F1925" s="12"/>
    </row>
    <row r="1926" spans="2:6" s="1" customFormat="1" x14ac:dyDescent="0.2">
      <c r="B1926" s="3"/>
      <c r="C1926" s="3"/>
      <c r="D1926" s="3"/>
      <c r="E1926" s="3"/>
      <c r="F1926" s="12"/>
    </row>
    <row r="1927" spans="2:6" s="1" customFormat="1" x14ac:dyDescent="0.2">
      <c r="B1927" s="3"/>
      <c r="C1927" s="3"/>
      <c r="D1927" s="3"/>
      <c r="E1927" s="3"/>
      <c r="F1927" s="12"/>
    </row>
    <row r="1928" spans="2:6" s="1" customFormat="1" x14ac:dyDescent="0.2">
      <c r="B1928" s="3"/>
      <c r="C1928" s="3"/>
      <c r="D1928" s="3"/>
      <c r="E1928" s="3"/>
      <c r="F1928" s="12"/>
    </row>
    <row r="1929" spans="2:6" s="1" customFormat="1" x14ac:dyDescent="0.2">
      <c r="B1929" s="3"/>
      <c r="C1929" s="3"/>
      <c r="D1929" s="3"/>
      <c r="E1929" s="3"/>
      <c r="F1929" s="12"/>
    </row>
    <row r="1930" spans="2:6" s="1" customFormat="1" x14ac:dyDescent="0.2">
      <c r="B1930" s="3"/>
      <c r="C1930" s="3"/>
      <c r="D1930" s="3"/>
      <c r="E1930" s="3"/>
      <c r="F1930" s="12"/>
    </row>
    <row r="1931" spans="2:6" s="1" customFormat="1" x14ac:dyDescent="0.2">
      <c r="B1931" s="3"/>
      <c r="C1931" s="3"/>
      <c r="D1931" s="3"/>
      <c r="E1931" s="3"/>
      <c r="F1931" s="12"/>
    </row>
    <row r="1932" spans="2:6" s="1" customFormat="1" x14ac:dyDescent="0.2">
      <c r="B1932" s="3"/>
      <c r="C1932" s="3"/>
      <c r="D1932" s="3"/>
      <c r="E1932" s="3"/>
      <c r="F1932" s="12"/>
    </row>
    <row r="1933" spans="2:6" s="1" customFormat="1" x14ac:dyDescent="0.2">
      <c r="B1933" s="3"/>
      <c r="C1933" s="3"/>
      <c r="D1933" s="3"/>
      <c r="E1933" s="3"/>
      <c r="F1933" s="12"/>
    </row>
    <row r="1934" spans="2:6" s="1" customFormat="1" x14ac:dyDescent="0.2">
      <c r="B1934" s="3"/>
      <c r="C1934" s="3"/>
      <c r="D1934" s="3"/>
      <c r="E1934" s="3"/>
      <c r="F1934" s="12"/>
    </row>
    <row r="1935" spans="2:6" s="1" customFormat="1" x14ac:dyDescent="0.2">
      <c r="B1935" s="3"/>
      <c r="C1935" s="3"/>
      <c r="D1935" s="3"/>
      <c r="E1935" s="3"/>
      <c r="F1935" s="12"/>
    </row>
    <row r="1936" spans="2:6" s="1" customFormat="1" x14ac:dyDescent="0.2">
      <c r="B1936" s="3"/>
      <c r="C1936" s="3"/>
      <c r="D1936" s="3"/>
      <c r="E1936" s="3"/>
      <c r="F1936" s="12"/>
    </row>
    <row r="1937" spans="2:6" s="1" customFormat="1" x14ac:dyDescent="0.2">
      <c r="B1937" s="3"/>
      <c r="C1937" s="3"/>
      <c r="D1937" s="3"/>
      <c r="E1937" s="3"/>
      <c r="F1937" s="12"/>
    </row>
    <row r="1938" spans="2:6" s="1" customFormat="1" x14ac:dyDescent="0.2">
      <c r="B1938" s="3"/>
      <c r="C1938" s="3"/>
      <c r="D1938" s="3"/>
      <c r="E1938" s="3"/>
      <c r="F1938" s="12"/>
    </row>
    <row r="1939" spans="2:6" s="1" customFormat="1" x14ac:dyDescent="0.2">
      <c r="B1939" s="3"/>
      <c r="C1939" s="3"/>
      <c r="D1939" s="3"/>
      <c r="E1939" s="3"/>
      <c r="F1939" s="12"/>
    </row>
    <row r="1940" spans="2:6" s="1" customFormat="1" x14ac:dyDescent="0.2">
      <c r="B1940" s="3"/>
      <c r="C1940" s="3"/>
      <c r="D1940" s="3"/>
      <c r="E1940" s="3"/>
      <c r="F1940" s="12"/>
    </row>
    <row r="1941" spans="2:6" s="1" customFormat="1" x14ac:dyDescent="0.2">
      <c r="B1941" s="3"/>
      <c r="C1941" s="3"/>
      <c r="D1941" s="3"/>
      <c r="E1941" s="3"/>
      <c r="F1941" s="12"/>
    </row>
    <row r="1942" spans="2:6" s="1" customFormat="1" x14ac:dyDescent="0.2">
      <c r="B1942" s="3"/>
      <c r="C1942" s="3"/>
      <c r="D1942" s="3"/>
      <c r="E1942" s="3"/>
      <c r="F1942" s="12"/>
    </row>
    <row r="1943" spans="2:6" s="1" customFormat="1" x14ac:dyDescent="0.2">
      <c r="B1943" s="3"/>
      <c r="C1943" s="3"/>
      <c r="D1943" s="3"/>
      <c r="E1943" s="3"/>
      <c r="F1943" s="12"/>
    </row>
    <row r="1944" spans="2:6" s="1" customFormat="1" x14ac:dyDescent="0.2">
      <c r="B1944" s="3"/>
      <c r="C1944" s="3"/>
      <c r="D1944" s="3"/>
      <c r="E1944" s="3"/>
      <c r="F1944" s="12"/>
    </row>
    <row r="1945" spans="2:6" s="1" customFormat="1" x14ac:dyDescent="0.2">
      <c r="B1945" s="3"/>
      <c r="C1945" s="3"/>
      <c r="D1945" s="3"/>
      <c r="E1945" s="3"/>
      <c r="F1945" s="12"/>
    </row>
    <row r="1946" spans="2:6" s="1" customFormat="1" x14ac:dyDescent="0.2">
      <c r="B1946" s="3"/>
      <c r="C1946" s="3"/>
      <c r="D1946" s="3"/>
      <c r="E1946" s="3"/>
      <c r="F1946" s="12"/>
    </row>
    <row r="1947" spans="2:6" s="1" customFormat="1" x14ac:dyDescent="0.2">
      <c r="B1947" s="3"/>
      <c r="C1947" s="3"/>
      <c r="D1947" s="3"/>
      <c r="E1947" s="3"/>
      <c r="F1947" s="12"/>
    </row>
    <row r="1948" spans="2:6" s="1" customFormat="1" x14ac:dyDescent="0.2">
      <c r="B1948" s="3"/>
      <c r="C1948" s="3"/>
      <c r="D1948" s="3"/>
      <c r="E1948" s="3"/>
      <c r="F1948" s="12"/>
    </row>
    <row r="1949" spans="2:6" s="1" customFormat="1" x14ac:dyDescent="0.2">
      <c r="B1949" s="3"/>
      <c r="C1949" s="3"/>
      <c r="D1949" s="3"/>
      <c r="E1949" s="3"/>
      <c r="F1949" s="12"/>
    </row>
    <row r="1950" spans="2:6" s="1" customFormat="1" x14ac:dyDescent="0.2">
      <c r="B1950" s="3"/>
      <c r="C1950" s="3"/>
      <c r="D1950" s="3"/>
      <c r="E1950" s="3"/>
      <c r="F1950" s="12"/>
    </row>
    <row r="1951" spans="2:6" s="1" customFormat="1" x14ac:dyDescent="0.2">
      <c r="B1951" s="3"/>
      <c r="C1951" s="3"/>
      <c r="D1951" s="3"/>
      <c r="E1951" s="3"/>
      <c r="F1951" s="12"/>
    </row>
    <row r="1952" spans="2:6" s="1" customFormat="1" x14ac:dyDescent="0.2">
      <c r="B1952" s="3"/>
      <c r="C1952" s="3"/>
      <c r="D1952" s="3"/>
      <c r="E1952" s="3"/>
      <c r="F1952" s="12"/>
    </row>
    <row r="1953" spans="2:6" s="1" customFormat="1" x14ac:dyDescent="0.2">
      <c r="B1953" s="3"/>
      <c r="C1953" s="3"/>
      <c r="D1953" s="3"/>
      <c r="E1953" s="3"/>
      <c r="F1953" s="12"/>
    </row>
    <row r="1954" spans="2:6" s="1" customFormat="1" x14ac:dyDescent="0.2">
      <c r="B1954" s="3"/>
      <c r="C1954" s="3"/>
      <c r="D1954" s="3"/>
      <c r="E1954" s="3"/>
      <c r="F1954" s="12"/>
    </row>
    <row r="1955" spans="2:6" s="1" customFormat="1" x14ac:dyDescent="0.2">
      <c r="B1955" s="3"/>
      <c r="C1955" s="3"/>
      <c r="D1955" s="3"/>
      <c r="E1955" s="3"/>
      <c r="F1955" s="12"/>
    </row>
    <row r="1956" spans="2:6" s="1" customFormat="1" x14ac:dyDescent="0.2">
      <c r="B1956" s="3"/>
      <c r="C1956" s="3"/>
      <c r="D1956" s="3"/>
      <c r="E1956" s="3"/>
      <c r="F1956" s="12"/>
    </row>
    <row r="1957" spans="2:6" s="1" customFormat="1" x14ac:dyDescent="0.2">
      <c r="B1957" s="3"/>
      <c r="C1957" s="3"/>
      <c r="D1957" s="3"/>
      <c r="E1957" s="3"/>
      <c r="F1957" s="12"/>
    </row>
    <row r="1958" spans="2:6" s="1" customFormat="1" x14ac:dyDescent="0.2">
      <c r="B1958" s="3"/>
      <c r="C1958" s="3"/>
      <c r="D1958" s="3"/>
      <c r="E1958" s="3"/>
      <c r="F1958" s="12"/>
    </row>
    <row r="1959" spans="2:6" s="1" customFormat="1" x14ac:dyDescent="0.2">
      <c r="B1959" s="3"/>
      <c r="C1959" s="3"/>
      <c r="D1959" s="3"/>
      <c r="E1959" s="3"/>
      <c r="F1959" s="12"/>
    </row>
    <row r="1960" spans="2:6" s="1" customFormat="1" x14ac:dyDescent="0.2">
      <c r="B1960" s="3"/>
      <c r="C1960" s="3"/>
      <c r="D1960" s="3"/>
      <c r="E1960" s="3"/>
      <c r="F1960" s="12"/>
    </row>
    <row r="1961" spans="2:6" s="1" customFormat="1" x14ac:dyDescent="0.2">
      <c r="B1961" s="3"/>
      <c r="C1961" s="3"/>
      <c r="D1961" s="3"/>
      <c r="E1961" s="3"/>
      <c r="F1961" s="12"/>
    </row>
    <row r="1962" spans="2:6" s="1" customFormat="1" x14ac:dyDescent="0.2">
      <c r="B1962" s="3"/>
      <c r="C1962" s="3"/>
      <c r="D1962" s="3"/>
      <c r="E1962" s="3"/>
      <c r="F1962" s="12"/>
    </row>
    <row r="1963" spans="2:6" s="1" customFormat="1" x14ac:dyDescent="0.2">
      <c r="B1963" s="3"/>
      <c r="C1963" s="3"/>
      <c r="D1963" s="3"/>
      <c r="E1963" s="3"/>
      <c r="F1963" s="12"/>
    </row>
    <row r="1964" spans="2:6" s="1" customFormat="1" x14ac:dyDescent="0.2">
      <c r="B1964" s="3"/>
      <c r="C1964" s="3"/>
      <c r="D1964" s="3"/>
      <c r="E1964" s="3"/>
      <c r="F1964" s="12"/>
    </row>
    <row r="1965" spans="2:6" s="1" customFormat="1" x14ac:dyDescent="0.2">
      <c r="B1965" s="3"/>
      <c r="C1965" s="3"/>
      <c r="D1965" s="3"/>
      <c r="E1965" s="3"/>
      <c r="F1965" s="12"/>
    </row>
    <row r="1966" spans="2:6" s="1" customFormat="1" x14ac:dyDescent="0.2">
      <c r="B1966" s="3"/>
      <c r="C1966" s="3"/>
      <c r="D1966" s="3"/>
      <c r="E1966" s="3"/>
      <c r="F1966" s="12"/>
    </row>
    <row r="1967" spans="2:6" s="1" customFormat="1" x14ac:dyDescent="0.2">
      <c r="B1967" s="3"/>
      <c r="C1967" s="3"/>
      <c r="D1967" s="3"/>
      <c r="E1967" s="3"/>
      <c r="F1967" s="12"/>
    </row>
    <row r="1968" spans="2:6" s="1" customFormat="1" x14ac:dyDescent="0.2">
      <c r="B1968" s="3"/>
      <c r="C1968" s="3"/>
      <c r="D1968" s="3"/>
      <c r="E1968" s="3"/>
      <c r="F1968" s="12"/>
    </row>
    <row r="1969" spans="2:6" s="1" customFormat="1" x14ac:dyDescent="0.2">
      <c r="B1969" s="3"/>
      <c r="C1969" s="3"/>
      <c r="D1969" s="3"/>
      <c r="E1969" s="3"/>
      <c r="F1969" s="12"/>
    </row>
    <row r="1970" spans="2:6" s="1" customFormat="1" x14ac:dyDescent="0.2">
      <c r="B1970" s="3"/>
      <c r="C1970" s="3"/>
      <c r="D1970" s="3"/>
      <c r="E1970" s="3"/>
      <c r="F1970" s="12"/>
    </row>
    <row r="1971" spans="2:6" s="1" customFormat="1" x14ac:dyDescent="0.2">
      <c r="B1971" s="3"/>
      <c r="C1971" s="3"/>
      <c r="D1971" s="3"/>
      <c r="E1971" s="3"/>
      <c r="F1971" s="12"/>
    </row>
    <row r="1972" spans="2:6" s="1" customFormat="1" x14ac:dyDescent="0.2">
      <c r="B1972" s="3"/>
      <c r="C1972" s="3"/>
      <c r="D1972" s="3"/>
      <c r="E1972" s="3"/>
      <c r="F1972" s="12"/>
    </row>
    <row r="1973" spans="2:6" s="1" customFormat="1" x14ac:dyDescent="0.2">
      <c r="B1973" s="3"/>
      <c r="C1973" s="3"/>
      <c r="D1973" s="3"/>
      <c r="E1973" s="3"/>
      <c r="F1973" s="12"/>
    </row>
    <row r="1974" spans="2:6" s="1" customFormat="1" x14ac:dyDescent="0.2">
      <c r="B1974" s="3"/>
      <c r="C1974" s="3"/>
      <c r="D1974" s="3"/>
      <c r="E1974" s="3"/>
      <c r="F1974" s="12"/>
    </row>
    <row r="1975" spans="2:6" s="1" customFormat="1" x14ac:dyDescent="0.2">
      <c r="B1975" s="3"/>
      <c r="C1975" s="3"/>
      <c r="D1975" s="3"/>
      <c r="E1975" s="3"/>
      <c r="F1975" s="12"/>
    </row>
    <row r="1976" spans="2:6" s="1" customFormat="1" x14ac:dyDescent="0.2">
      <c r="B1976" s="3"/>
      <c r="C1976" s="3"/>
      <c r="D1976" s="3"/>
      <c r="E1976" s="3"/>
      <c r="F1976" s="12"/>
    </row>
    <row r="1977" spans="2:6" s="1" customFormat="1" x14ac:dyDescent="0.2">
      <c r="B1977" s="3"/>
      <c r="C1977" s="3"/>
      <c r="D1977" s="3"/>
      <c r="E1977" s="3"/>
      <c r="F1977" s="12"/>
    </row>
    <row r="1978" spans="2:6" s="1" customFormat="1" x14ac:dyDescent="0.2">
      <c r="B1978" s="3"/>
      <c r="C1978" s="3"/>
      <c r="D1978" s="3"/>
      <c r="E1978" s="3"/>
      <c r="F1978" s="12"/>
    </row>
    <row r="1979" spans="2:6" s="1" customFormat="1" x14ac:dyDescent="0.2">
      <c r="B1979" s="3"/>
      <c r="C1979" s="3"/>
      <c r="D1979" s="3"/>
      <c r="E1979" s="3"/>
      <c r="F1979" s="12"/>
    </row>
    <row r="1980" spans="2:6" s="1" customFormat="1" x14ac:dyDescent="0.2">
      <c r="B1980" s="3"/>
      <c r="C1980" s="3"/>
      <c r="D1980" s="3"/>
      <c r="E1980" s="3"/>
      <c r="F1980" s="12"/>
    </row>
    <row r="1981" spans="2:6" s="1" customFormat="1" x14ac:dyDescent="0.2">
      <c r="B1981" s="3"/>
      <c r="C1981" s="3"/>
      <c r="D1981" s="3"/>
      <c r="E1981" s="3"/>
      <c r="F1981" s="12"/>
    </row>
    <row r="1982" spans="2:6" s="1" customFormat="1" x14ac:dyDescent="0.2">
      <c r="B1982" s="3"/>
      <c r="C1982" s="3"/>
      <c r="D1982" s="3"/>
      <c r="E1982" s="3"/>
      <c r="F1982" s="12"/>
    </row>
    <row r="1983" spans="2:6" s="1" customFormat="1" x14ac:dyDescent="0.2">
      <c r="B1983" s="3"/>
      <c r="C1983" s="3"/>
      <c r="D1983" s="3"/>
      <c r="E1983" s="3"/>
      <c r="F1983" s="12"/>
    </row>
    <row r="1984" spans="2:6" s="1" customFormat="1" x14ac:dyDescent="0.2">
      <c r="B1984" s="3"/>
      <c r="C1984" s="3"/>
      <c r="D1984" s="3"/>
      <c r="E1984" s="3"/>
      <c r="F1984" s="12"/>
    </row>
    <row r="1985" spans="2:6" s="1" customFormat="1" x14ac:dyDescent="0.2">
      <c r="B1985" s="3"/>
      <c r="C1985" s="3"/>
      <c r="D1985" s="3"/>
      <c r="E1985" s="3"/>
      <c r="F1985" s="12"/>
    </row>
    <row r="1986" spans="2:6" s="1" customFormat="1" x14ac:dyDescent="0.2">
      <c r="B1986" s="3"/>
      <c r="C1986" s="3"/>
      <c r="D1986" s="3"/>
      <c r="E1986" s="3"/>
      <c r="F1986" s="12"/>
    </row>
    <row r="1987" spans="2:6" s="1" customFormat="1" x14ac:dyDescent="0.2">
      <c r="B1987" s="3"/>
      <c r="C1987" s="3"/>
      <c r="D1987" s="3"/>
      <c r="E1987" s="3"/>
      <c r="F1987" s="12"/>
    </row>
    <row r="1988" spans="2:6" s="1" customFormat="1" x14ac:dyDescent="0.2">
      <c r="B1988" s="3"/>
      <c r="C1988" s="3"/>
      <c r="D1988" s="3"/>
      <c r="E1988" s="3"/>
      <c r="F1988" s="12"/>
    </row>
    <row r="1989" spans="2:6" s="1" customFormat="1" x14ac:dyDescent="0.2">
      <c r="B1989" s="3"/>
      <c r="C1989" s="3"/>
      <c r="D1989" s="3"/>
      <c r="E1989" s="3"/>
      <c r="F1989" s="12"/>
    </row>
    <row r="1990" spans="2:6" s="1" customFormat="1" x14ac:dyDescent="0.2">
      <c r="B1990" s="3"/>
      <c r="C1990" s="3"/>
      <c r="D1990" s="3"/>
      <c r="E1990" s="3"/>
      <c r="F1990" s="12"/>
    </row>
    <row r="1991" spans="2:6" s="1" customFormat="1" x14ac:dyDescent="0.2">
      <c r="B1991" s="3"/>
      <c r="C1991" s="3"/>
      <c r="D1991" s="3"/>
      <c r="E1991" s="3"/>
      <c r="F1991" s="12"/>
    </row>
    <row r="1992" spans="2:6" s="1" customFormat="1" x14ac:dyDescent="0.2">
      <c r="B1992" s="3"/>
      <c r="C1992" s="3"/>
      <c r="D1992" s="3"/>
      <c r="E1992" s="3"/>
      <c r="F1992" s="12"/>
    </row>
    <row r="1993" spans="2:6" s="1" customFormat="1" x14ac:dyDescent="0.2">
      <c r="B1993" s="3"/>
      <c r="C1993" s="3"/>
      <c r="D1993" s="3"/>
      <c r="E1993" s="3"/>
      <c r="F1993" s="12"/>
    </row>
    <row r="1994" spans="2:6" s="1" customFormat="1" x14ac:dyDescent="0.2">
      <c r="B1994" s="3"/>
      <c r="C1994" s="3"/>
      <c r="D1994" s="3"/>
      <c r="E1994" s="3"/>
      <c r="F1994" s="12"/>
    </row>
    <row r="1995" spans="2:6" s="1" customFormat="1" x14ac:dyDescent="0.2">
      <c r="B1995" s="3"/>
      <c r="C1995" s="3"/>
      <c r="D1995" s="3"/>
      <c r="E1995" s="3"/>
      <c r="F1995" s="12"/>
    </row>
    <row r="1996" spans="2:6" s="1" customFormat="1" x14ac:dyDescent="0.2">
      <c r="B1996" s="3"/>
      <c r="C1996" s="3"/>
      <c r="D1996" s="3"/>
      <c r="E1996" s="3"/>
      <c r="F1996" s="12"/>
    </row>
    <row r="1997" spans="2:6" s="1" customFormat="1" x14ac:dyDescent="0.2">
      <c r="B1997" s="3"/>
      <c r="C1997" s="3"/>
      <c r="D1997" s="3"/>
      <c r="E1997" s="3"/>
      <c r="F1997" s="12"/>
    </row>
    <row r="1998" spans="2:6" s="1" customFormat="1" x14ac:dyDescent="0.2">
      <c r="B1998" s="3"/>
      <c r="C1998" s="3"/>
      <c r="D1998" s="3"/>
      <c r="E1998" s="3"/>
      <c r="F1998" s="12"/>
    </row>
    <row r="1999" spans="2:6" s="1" customFormat="1" x14ac:dyDescent="0.2">
      <c r="B1999" s="3"/>
      <c r="C1999" s="3"/>
      <c r="D1999" s="3"/>
      <c r="E1999" s="3"/>
      <c r="F1999" s="12"/>
    </row>
    <row r="2000" spans="2:6" s="1" customFormat="1" x14ac:dyDescent="0.2">
      <c r="B2000" s="3"/>
      <c r="C2000" s="3"/>
      <c r="D2000" s="3"/>
      <c r="E2000" s="3"/>
      <c r="F2000" s="12"/>
    </row>
    <row r="2001" spans="2:6" s="1" customFormat="1" x14ac:dyDescent="0.2">
      <c r="B2001" s="3"/>
      <c r="C2001" s="3"/>
      <c r="D2001" s="3"/>
      <c r="E2001" s="3"/>
      <c r="F2001" s="12"/>
    </row>
    <row r="2002" spans="2:6" s="1" customFormat="1" x14ac:dyDescent="0.2">
      <c r="B2002" s="3"/>
      <c r="C2002" s="3"/>
      <c r="D2002" s="3"/>
      <c r="E2002" s="3"/>
      <c r="F2002" s="12"/>
    </row>
    <row r="2003" spans="2:6" s="1" customFormat="1" x14ac:dyDescent="0.2">
      <c r="B2003" s="3"/>
      <c r="C2003" s="3"/>
      <c r="D2003" s="3"/>
      <c r="E2003" s="3"/>
      <c r="F2003" s="12"/>
    </row>
    <row r="2004" spans="2:6" s="1" customFormat="1" x14ac:dyDescent="0.2">
      <c r="B2004" s="3"/>
      <c r="C2004" s="3"/>
      <c r="D2004" s="3"/>
      <c r="E2004" s="3"/>
      <c r="F2004" s="12"/>
    </row>
    <row r="2005" spans="2:6" s="1" customFormat="1" x14ac:dyDescent="0.2">
      <c r="B2005" s="3"/>
      <c r="C2005" s="3"/>
      <c r="D2005" s="3"/>
      <c r="E2005" s="3"/>
      <c r="F2005" s="12"/>
    </row>
    <row r="2006" spans="2:6" s="1" customFormat="1" x14ac:dyDescent="0.2">
      <c r="B2006" s="3"/>
      <c r="C2006" s="3"/>
      <c r="D2006" s="3"/>
      <c r="E2006" s="3"/>
      <c r="F2006" s="12"/>
    </row>
    <row r="2007" spans="2:6" s="1" customFormat="1" x14ac:dyDescent="0.2">
      <c r="B2007" s="3"/>
      <c r="C2007" s="3"/>
      <c r="D2007" s="3"/>
      <c r="E2007" s="3"/>
      <c r="F2007" s="12"/>
    </row>
    <row r="2008" spans="2:6" s="1" customFormat="1" x14ac:dyDescent="0.2">
      <c r="B2008" s="3"/>
      <c r="C2008" s="3"/>
      <c r="D2008" s="3"/>
      <c r="E2008" s="3"/>
      <c r="F2008" s="12"/>
    </row>
    <row r="2009" spans="2:6" s="1" customFormat="1" x14ac:dyDescent="0.2">
      <c r="B2009" s="3"/>
      <c r="C2009" s="3"/>
      <c r="D2009" s="3"/>
      <c r="E2009" s="3"/>
      <c r="F2009" s="12"/>
    </row>
    <row r="2010" spans="2:6" s="1" customFormat="1" x14ac:dyDescent="0.2">
      <c r="B2010" s="3"/>
      <c r="C2010" s="3"/>
      <c r="D2010" s="3"/>
      <c r="E2010" s="3"/>
      <c r="F2010" s="12"/>
    </row>
    <row r="2011" spans="2:6" s="1" customFormat="1" x14ac:dyDescent="0.2">
      <c r="B2011" s="3"/>
      <c r="C2011" s="3"/>
      <c r="D2011" s="3"/>
      <c r="E2011" s="3"/>
      <c r="F2011" s="12"/>
    </row>
    <row r="2012" spans="2:6" s="1" customFormat="1" x14ac:dyDescent="0.2">
      <c r="B2012" s="3"/>
      <c r="C2012" s="3"/>
      <c r="D2012" s="3"/>
      <c r="E2012" s="3"/>
      <c r="F2012" s="12"/>
    </row>
    <row r="2013" spans="2:6" s="1" customFormat="1" x14ac:dyDescent="0.2">
      <c r="B2013" s="3"/>
      <c r="C2013" s="3"/>
      <c r="D2013" s="3"/>
      <c r="E2013" s="3"/>
      <c r="F2013" s="12"/>
    </row>
    <row r="2014" spans="2:6" s="1" customFormat="1" x14ac:dyDescent="0.2">
      <c r="B2014" s="3"/>
      <c r="C2014" s="3"/>
      <c r="D2014" s="3"/>
      <c r="E2014" s="3"/>
      <c r="F2014" s="12"/>
    </row>
    <row r="2015" spans="2:6" s="1" customFormat="1" x14ac:dyDescent="0.2">
      <c r="B2015" s="3"/>
      <c r="C2015" s="3"/>
      <c r="D2015" s="3"/>
      <c r="E2015" s="3"/>
      <c r="F2015" s="12"/>
    </row>
    <row r="2016" spans="2:6" s="1" customFormat="1" x14ac:dyDescent="0.2">
      <c r="B2016" s="3"/>
      <c r="C2016" s="3"/>
      <c r="D2016" s="3"/>
      <c r="E2016" s="3"/>
      <c r="F2016" s="12"/>
    </row>
    <row r="2017" spans="2:6" s="1" customFormat="1" x14ac:dyDescent="0.2">
      <c r="B2017" s="3"/>
      <c r="C2017" s="3"/>
      <c r="D2017" s="3"/>
      <c r="E2017" s="3"/>
      <c r="F2017" s="12"/>
    </row>
    <row r="2018" spans="2:6" s="1" customFormat="1" x14ac:dyDescent="0.2">
      <c r="B2018" s="3"/>
      <c r="C2018" s="3"/>
      <c r="D2018" s="3"/>
      <c r="E2018" s="3"/>
      <c r="F2018" s="12"/>
    </row>
    <row r="2019" spans="2:6" s="1" customFormat="1" x14ac:dyDescent="0.2">
      <c r="B2019" s="3"/>
      <c r="C2019" s="3"/>
      <c r="D2019" s="3"/>
      <c r="E2019" s="3"/>
      <c r="F2019" s="12"/>
    </row>
    <row r="2020" spans="2:6" s="1" customFormat="1" x14ac:dyDescent="0.2">
      <c r="B2020" s="3"/>
      <c r="C2020" s="3"/>
      <c r="D2020" s="3"/>
      <c r="E2020" s="3"/>
      <c r="F2020" s="12"/>
    </row>
    <row r="2021" spans="2:6" s="1" customFormat="1" x14ac:dyDescent="0.2">
      <c r="B2021" s="3"/>
      <c r="C2021" s="3"/>
      <c r="D2021" s="3"/>
      <c r="E2021" s="3"/>
      <c r="F2021" s="12"/>
    </row>
    <row r="2022" spans="2:6" s="1" customFormat="1" x14ac:dyDescent="0.2">
      <c r="B2022" s="3"/>
      <c r="C2022" s="3"/>
      <c r="D2022" s="3"/>
      <c r="E2022" s="3"/>
      <c r="F2022" s="12"/>
    </row>
    <row r="2023" spans="2:6" s="1" customFormat="1" x14ac:dyDescent="0.2">
      <c r="B2023" s="3"/>
      <c r="C2023" s="3"/>
      <c r="D2023" s="3"/>
      <c r="E2023" s="3"/>
      <c r="F2023" s="12"/>
    </row>
    <row r="2024" spans="2:6" s="1" customFormat="1" x14ac:dyDescent="0.2">
      <c r="B2024" s="3"/>
      <c r="C2024" s="3"/>
      <c r="D2024" s="3"/>
      <c r="E2024" s="3"/>
      <c r="F2024" s="12"/>
    </row>
    <row r="2025" spans="2:6" s="1" customFormat="1" x14ac:dyDescent="0.2">
      <c r="B2025" s="3"/>
      <c r="C2025" s="3"/>
      <c r="D2025" s="3"/>
      <c r="E2025" s="3"/>
      <c r="F2025" s="12"/>
    </row>
    <row r="2026" spans="2:6" s="1" customFormat="1" x14ac:dyDescent="0.2">
      <c r="B2026" s="3"/>
      <c r="C2026" s="3"/>
      <c r="D2026" s="3"/>
      <c r="E2026" s="3"/>
      <c r="F2026" s="12"/>
    </row>
    <row r="2027" spans="2:6" s="1" customFormat="1" x14ac:dyDescent="0.2">
      <c r="B2027" s="3"/>
      <c r="C2027" s="3"/>
      <c r="D2027" s="3"/>
      <c r="E2027" s="3"/>
      <c r="F2027" s="12"/>
    </row>
    <row r="2028" spans="2:6" s="1" customFormat="1" x14ac:dyDescent="0.2">
      <c r="B2028" s="3"/>
      <c r="C2028" s="3"/>
      <c r="D2028" s="3"/>
      <c r="E2028" s="3"/>
      <c r="F2028" s="12"/>
    </row>
    <row r="2029" spans="2:6" s="1" customFormat="1" x14ac:dyDescent="0.2">
      <c r="B2029" s="3"/>
      <c r="C2029" s="3"/>
      <c r="D2029" s="3"/>
      <c r="E2029" s="3"/>
      <c r="F2029" s="12"/>
    </row>
    <row r="2030" spans="2:6" s="1" customFormat="1" x14ac:dyDescent="0.2">
      <c r="B2030" s="3"/>
      <c r="C2030" s="3"/>
      <c r="D2030" s="3"/>
      <c r="E2030" s="3"/>
      <c r="F2030" s="12"/>
    </row>
    <row r="2031" spans="2:6" s="1" customFormat="1" x14ac:dyDescent="0.2">
      <c r="B2031" s="3"/>
      <c r="C2031" s="3"/>
      <c r="D2031" s="3"/>
      <c r="E2031" s="3"/>
      <c r="F2031" s="12"/>
    </row>
    <row r="2032" spans="2:6" s="1" customFormat="1" x14ac:dyDescent="0.2">
      <c r="B2032" s="3"/>
      <c r="C2032" s="3"/>
      <c r="D2032" s="3"/>
      <c r="E2032" s="3"/>
      <c r="F2032" s="12"/>
    </row>
    <row r="2033" spans="2:6" s="1" customFormat="1" x14ac:dyDescent="0.2">
      <c r="B2033" s="3"/>
      <c r="C2033" s="3"/>
      <c r="D2033" s="3"/>
      <c r="E2033" s="3"/>
      <c r="F2033" s="12"/>
    </row>
    <row r="2034" spans="2:6" s="1" customFormat="1" x14ac:dyDescent="0.2">
      <c r="B2034" s="3"/>
      <c r="C2034" s="3"/>
      <c r="D2034" s="3"/>
      <c r="E2034" s="3"/>
      <c r="F2034" s="12"/>
    </row>
    <row r="2035" spans="2:6" s="1" customFormat="1" x14ac:dyDescent="0.2">
      <c r="B2035" s="3"/>
      <c r="C2035" s="3"/>
      <c r="D2035" s="3"/>
      <c r="E2035" s="3"/>
      <c r="F2035" s="12"/>
    </row>
    <row r="2036" spans="2:6" s="1" customFormat="1" x14ac:dyDescent="0.2">
      <c r="B2036" s="3"/>
      <c r="C2036" s="3"/>
      <c r="D2036" s="3"/>
      <c r="E2036" s="3"/>
      <c r="F2036" s="12"/>
    </row>
    <row r="2037" spans="2:6" s="1" customFormat="1" x14ac:dyDescent="0.2">
      <c r="B2037" s="3"/>
      <c r="C2037" s="3"/>
      <c r="D2037" s="3"/>
      <c r="E2037" s="3"/>
      <c r="F2037" s="12"/>
    </row>
    <row r="2038" spans="2:6" s="1" customFormat="1" x14ac:dyDescent="0.2">
      <c r="B2038" s="3"/>
      <c r="C2038" s="3"/>
      <c r="D2038" s="3"/>
      <c r="E2038" s="3"/>
      <c r="F2038" s="12"/>
    </row>
    <row r="2039" spans="2:6" s="1" customFormat="1" x14ac:dyDescent="0.2">
      <c r="B2039" s="3"/>
      <c r="C2039" s="3"/>
      <c r="D2039" s="3"/>
      <c r="E2039" s="3"/>
      <c r="F2039" s="12"/>
    </row>
    <row r="2040" spans="2:6" s="1" customFormat="1" x14ac:dyDescent="0.2">
      <c r="B2040" s="3"/>
      <c r="C2040" s="3"/>
      <c r="D2040" s="3"/>
      <c r="E2040" s="3"/>
      <c r="F2040" s="12"/>
    </row>
    <row r="2041" spans="2:6" s="1" customFormat="1" x14ac:dyDescent="0.2">
      <c r="B2041" s="3"/>
      <c r="C2041" s="3"/>
      <c r="D2041" s="3"/>
      <c r="E2041" s="3"/>
      <c r="F2041" s="12"/>
    </row>
    <row r="2042" spans="2:6" s="1" customFormat="1" x14ac:dyDescent="0.2">
      <c r="B2042" s="3"/>
      <c r="C2042" s="3"/>
      <c r="D2042" s="3"/>
      <c r="E2042" s="3"/>
      <c r="F2042" s="12"/>
    </row>
    <row r="2043" spans="2:6" s="1" customFormat="1" x14ac:dyDescent="0.2">
      <c r="B2043" s="3"/>
      <c r="C2043" s="3"/>
      <c r="D2043" s="3"/>
      <c r="E2043" s="3"/>
      <c r="F2043" s="12"/>
    </row>
    <row r="2044" spans="2:6" s="1" customFormat="1" x14ac:dyDescent="0.2">
      <c r="B2044" s="3"/>
      <c r="C2044" s="3"/>
      <c r="D2044" s="3"/>
      <c r="E2044" s="3"/>
      <c r="F2044" s="12"/>
    </row>
    <row r="2045" spans="2:6" s="1" customFormat="1" x14ac:dyDescent="0.2">
      <c r="B2045" s="3"/>
      <c r="C2045" s="3"/>
      <c r="D2045" s="3"/>
      <c r="E2045" s="3"/>
      <c r="F2045" s="12"/>
    </row>
    <row r="2046" spans="2:6" s="1" customFormat="1" x14ac:dyDescent="0.2">
      <c r="B2046" s="3"/>
      <c r="C2046" s="3"/>
      <c r="D2046" s="3"/>
      <c r="E2046" s="3"/>
      <c r="F2046" s="12"/>
    </row>
    <row r="2047" spans="2:6" s="1" customFormat="1" x14ac:dyDescent="0.2">
      <c r="B2047" s="3"/>
      <c r="C2047" s="3"/>
      <c r="D2047" s="3"/>
      <c r="E2047" s="3"/>
      <c r="F2047" s="12"/>
    </row>
    <row r="2048" spans="2:6" s="1" customFormat="1" x14ac:dyDescent="0.2">
      <c r="B2048" s="3"/>
      <c r="C2048" s="3"/>
      <c r="D2048" s="3"/>
      <c r="E2048" s="3"/>
      <c r="F2048" s="12"/>
    </row>
    <row r="2049" spans="2:6" s="1" customFormat="1" x14ac:dyDescent="0.2">
      <c r="B2049" s="3"/>
      <c r="C2049" s="3"/>
      <c r="D2049" s="3"/>
      <c r="E2049" s="3"/>
      <c r="F2049" s="12"/>
    </row>
    <row r="2050" spans="2:6" s="1" customFormat="1" x14ac:dyDescent="0.2">
      <c r="B2050" s="3"/>
      <c r="C2050" s="3"/>
      <c r="D2050" s="3"/>
      <c r="E2050" s="3"/>
      <c r="F2050" s="12"/>
    </row>
    <row r="2051" spans="2:6" s="1" customFormat="1" x14ac:dyDescent="0.2">
      <c r="B2051" s="3"/>
      <c r="C2051" s="3"/>
      <c r="D2051" s="3"/>
      <c r="E2051" s="3"/>
      <c r="F2051" s="12"/>
    </row>
    <row r="2052" spans="2:6" s="1" customFormat="1" x14ac:dyDescent="0.2">
      <c r="B2052" s="3"/>
      <c r="C2052" s="3"/>
      <c r="D2052" s="3"/>
      <c r="E2052" s="3"/>
      <c r="F2052" s="12"/>
    </row>
    <row r="2053" spans="2:6" s="1" customFormat="1" x14ac:dyDescent="0.2">
      <c r="B2053" s="3"/>
      <c r="C2053" s="3"/>
      <c r="D2053" s="3"/>
      <c r="E2053" s="3"/>
      <c r="F2053" s="12"/>
    </row>
    <row r="2054" spans="2:6" s="1" customFormat="1" x14ac:dyDescent="0.2">
      <c r="B2054" s="3"/>
      <c r="C2054" s="3"/>
      <c r="D2054" s="3"/>
      <c r="E2054" s="3"/>
      <c r="F2054" s="12"/>
    </row>
    <row r="2055" spans="2:6" s="1" customFormat="1" x14ac:dyDescent="0.2">
      <c r="B2055" s="3"/>
      <c r="C2055" s="3"/>
      <c r="D2055" s="3"/>
      <c r="E2055" s="3"/>
      <c r="F2055" s="12"/>
    </row>
    <row r="2056" spans="2:6" s="1" customFormat="1" x14ac:dyDescent="0.2">
      <c r="B2056" s="3"/>
      <c r="C2056" s="3"/>
      <c r="D2056" s="3"/>
      <c r="E2056" s="3"/>
      <c r="F2056" s="12"/>
    </row>
    <row r="2057" spans="2:6" s="1" customFormat="1" x14ac:dyDescent="0.2">
      <c r="B2057" s="3"/>
      <c r="C2057" s="3"/>
      <c r="D2057" s="3"/>
      <c r="E2057" s="3"/>
      <c r="F2057" s="12"/>
    </row>
    <row r="2058" spans="2:6" s="1" customFormat="1" x14ac:dyDescent="0.2">
      <c r="B2058" s="3"/>
      <c r="C2058" s="3"/>
      <c r="D2058" s="3"/>
      <c r="E2058" s="3"/>
      <c r="F2058" s="12"/>
    </row>
    <row r="2059" spans="2:6" s="1" customFormat="1" x14ac:dyDescent="0.2">
      <c r="B2059" s="3"/>
      <c r="C2059" s="3"/>
      <c r="D2059" s="3"/>
      <c r="E2059" s="3"/>
      <c r="F2059" s="12"/>
    </row>
    <row r="2060" spans="2:6" s="1" customFormat="1" x14ac:dyDescent="0.2">
      <c r="B2060" s="3"/>
      <c r="C2060" s="3"/>
      <c r="D2060" s="3"/>
      <c r="E2060" s="3"/>
      <c r="F2060" s="12"/>
    </row>
    <row r="2061" spans="2:6" s="1" customFormat="1" x14ac:dyDescent="0.2">
      <c r="B2061" s="3"/>
      <c r="C2061" s="3"/>
      <c r="D2061" s="3"/>
      <c r="E2061" s="3"/>
      <c r="F2061" s="12"/>
    </row>
    <row r="2062" spans="2:6" s="1" customFormat="1" x14ac:dyDescent="0.2">
      <c r="B2062" s="3"/>
      <c r="C2062" s="3"/>
      <c r="D2062" s="3"/>
      <c r="E2062" s="3"/>
      <c r="F2062" s="12"/>
    </row>
    <row r="2063" spans="2:6" s="1" customFormat="1" x14ac:dyDescent="0.2">
      <c r="B2063" s="3"/>
      <c r="C2063" s="3"/>
      <c r="D2063" s="3"/>
      <c r="E2063" s="3"/>
      <c r="F2063" s="12"/>
    </row>
    <row r="2064" spans="2:6" s="1" customFormat="1" x14ac:dyDescent="0.2">
      <c r="B2064" s="3"/>
      <c r="C2064" s="3"/>
      <c r="D2064" s="3"/>
      <c r="E2064" s="3"/>
      <c r="F2064" s="12"/>
    </row>
    <row r="2065" spans="2:6" s="1" customFormat="1" x14ac:dyDescent="0.2">
      <c r="B2065" s="3"/>
      <c r="C2065" s="3"/>
      <c r="D2065" s="3"/>
      <c r="E2065" s="3"/>
      <c r="F2065" s="12"/>
    </row>
    <row r="2066" spans="2:6" s="1" customFormat="1" x14ac:dyDescent="0.2">
      <c r="B2066" s="3"/>
      <c r="C2066" s="3"/>
      <c r="D2066" s="3"/>
      <c r="E2066" s="3"/>
      <c r="F2066" s="12"/>
    </row>
    <row r="2067" spans="2:6" s="1" customFormat="1" x14ac:dyDescent="0.2">
      <c r="B2067" s="3"/>
      <c r="C2067" s="3"/>
      <c r="D2067" s="3"/>
      <c r="E2067" s="3"/>
      <c r="F2067" s="12"/>
    </row>
    <row r="2068" spans="2:6" s="1" customFormat="1" x14ac:dyDescent="0.2">
      <c r="B2068" s="3"/>
      <c r="C2068" s="3"/>
      <c r="D2068" s="3"/>
      <c r="E2068" s="3"/>
      <c r="F2068" s="12"/>
    </row>
    <row r="2069" spans="2:6" s="1" customFormat="1" x14ac:dyDescent="0.2">
      <c r="B2069" s="3"/>
      <c r="C2069" s="3"/>
      <c r="D2069" s="3"/>
      <c r="E2069" s="3"/>
      <c r="F2069" s="12"/>
    </row>
    <row r="2070" spans="2:6" s="1" customFormat="1" x14ac:dyDescent="0.2">
      <c r="B2070" s="3"/>
      <c r="C2070" s="3"/>
      <c r="D2070" s="3"/>
      <c r="E2070" s="3"/>
      <c r="F2070" s="12"/>
    </row>
    <row r="2071" spans="2:6" s="1" customFormat="1" x14ac:dyDescent="0.2">
      <c r="B2071" s="3"/>
      <c r="C2071" s="3"/>
      <c r="D2071" s="3"/>
      <c r="E2071" s="3"/>
      <c r="F2071" s="12"/>
    </row>
    <row r="2072" spans="2:6" s="1" customFormat="1" x14ac:dyDescent="0.2">
      <c r="B2072" s="3"/>
      <c r="C2072" s="3"/>
      <c r="D2072" s="3"/>
      <c r="E2072" s="3"/>
      <c r="F2072" s="12"/>
    </row>
    <row r="2073" spans="2:6" s="1" customFormat="1" x14ac:dyDescent="0.2">
      <c r="B2073" s="3"/>
      <c r="C2073" s="3"/>
      <c r="D2073" s="3"/>
      <c r="E2073" s="3"/>
      <c r="F2073" s="12"/>
    </row>
    <row r="2074" spans="2:6" s="1" customFormat="1" x14ac:dyDescent="0.2">
      <c r="B2074" s="3"/>
      <c r="C2074" s="3"/>
      <c r="D2074" s="3"/>
      <c r="E2074" s="3"/>
      <c r="F2074" s="12"/>
    </row>
    <row r="2075" spans="2:6" s="1" customFormat="1" x14ac:dyDescent="0.2">
      <c r="B2075" s="3"/>
      <c r="C2075" s="3"/>
      <c r="D2075" s="3"/>
      <c r="E2075" s="3"/>
      <c r="F2075" s="12"/>
    </row>
    <row r="2076" spans="2:6" s="1" customFormat="1" x14ac:dyDescent="0.2">
      <c r="B2076" s="3"/>
      <c r="C2076" s="3"/>
      <c r="D2076" s="3"/>
      <c r="E2076" s="3"/>
      <c r="F2076" s="12"/>
    </row>
  </sheetData>
  <mergeCells count="41">
    <mergeCell ref="A7:A10"/>
    <mergeCell ref="Z8:Z10"/>
    <mergeCell ref="AA8:AA10"/>
    <mergeCell ref="AB8:AB10"/>
    <mergeCell ref="AC8:AC10"/>
    <mergeCell ref="H8:H10"/>
    <mergeCell ref="I8:I10"/>
    <mergeCell ref="J8:J10"/>
    <mergeCell ref="K8:K10"/>
    <mergeCell ref="L8:L10"/>
    <mergeCell ref="M8:M10"/>
    <mergeCell ref="B8:B10"/>
    <mergeCell ref="C8:C10"/>
    <mergeCell ref="D8:D10"/>
    <mergeCell ref="E8:E10"/>
    <mergeCell ref="F8:F10"/>
    <mergeCell ref="A2:Q2"/>
    <mergeCell ref="A4:Q4"/>
    <mergeCell ref="R2:AC2"/>
    <mergeCell ref="R3:AC3"/>
    <mergeCell ref="T8:T10"/>
    <mergeCell ref="U8:U10"/>
    <mergeCell ref="V8:V10"/>
    <mergeCell ref="W8:W10"/>
    <mergeCell ref="X8:X10"/>
    <mergeCell ref="Y8:Y10"/>
    <mergeCell ref="N8:N10"/>
    <mergeCell ref="O8:O10"/>
    <mergeCell ref="P8:P10"/>
    <mergeCell ref="Q8:Q10"/>
    <mergeCell ref="R8:R10"/>
    <mergeCell ref="S8:S10"/>
    <mergeCell ref="G8:G10"/>
    <mergeCell ref="Z7:AC7"/>
    <mergeCell ref="R4:AC4"/>
    <mergeCell ref="B7:E7"/>
    <mergeCell ref="F7:I7"/>
    <mergeCell ref="J7:M7"/>
    <mergeCell ref="N7:Q7"/>
    <mergeCell ref="R7:U7"/>
    <mergeCell ref="V7:Y7"/>
  </mergeCells>
  <hyperlinks>
    <hyperlink ref="AE1" location="Content!A1" display="Content"/>
  </hyperlinks>
  <pageMargins left="0.98425196850393704" right="0.51181102362204722" top="0.98425196850393704" bottom="0.51181102362204722" header="0.19685039370078741" footer="0.19685039370078741"/>
  <pageSetup paperSize="5" scale="50" fitToWidth="0" fitToHeight="0" orientation="landscape" r:id="rId1"/>
  <headerFooter>
    <oddFooter>&amp;R&amp;"-,Bold"Page 22</oddFooter>
  </headerFooter>
  <rowBreaks count="2" manualBreakCount="2">
    <brk id="73" max="28" man="1"/>
    <brk id="142" max="28" man="1"/>
  </rowBreaks>
  <colBreaks count="1" manualBreakCount="1">
    <brk id="17" max="174"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99"/>
    <pageSetUpPr fitToPage="1"/>
  </sheetPr>
  <dimension ref="A1:IV46"/>
  <sheetViews>
    <sheetView zoomScale="85" zoomScaleNormal="85" zoomScaleSheetLayoutView="75" zoomScalePageLayoutView="75" workbookViewId="0">
      <pane xSplit="1" ySplit="11" topLeftCell="B12" activePane="bottomRight" state="frozen"/>
      <selection pane="topRight" activeCell="B1" sqref="B1"/>
      <selection pane="bottomLeft" activeCell="A12" sqref="A12"/>
      <selection pane="bottomRight"/>
    </sheetView>
  </sheetViews>
  <sheetFormatPr defaultColWidth="58.140625" defaultRowHeight="12.75" x14ac:dyDescent="0.2"/>
  <cols>
    <col min="1" max="1" width="37.140625" style="182" customWidth="1"/>
    <col min="2" max="2" width="38.140625" style="214" customWidth="1"/>
    <col min="3" max="3" width="21.85546875" style="214" customWidth="1"/>
    <col min="4" max="10" width="21.85546875" style="182" customWidth="1"/>
    <col min="11" max="255" width="11" style="182" customWidth="1"/>
    <col min="256" max="16384" width="58.140625" style="182"/>
  </cols>
  <sheetData>
    <row r="1" spans="1:256" s="1893" customFormat="1" ht="17.25" thickTop="1" thickBot="1" x14ac:dyDescent="0.3">
      <c r="A1" s="1562"/>
      <c r="B1" s="1662"/>
      <c r="C1" s="1662"/>
      <c r="D1" s="1562"/>
      <c r="E1" s="1562"/>
      <c r="F1" s="1562"/>
      <c r="G1" s="1562"/>
      <c r="H1" s="1562"/>
      <c r="I1" s="1562"/>
      <c r="J1" s="1562"/>
      <c r="K1" s="1562"/>
      <c r="L1" s="3117" t="s">
        <v>2247</v>
      </c>
      <c r="M1" s="1562"/>
      <c r="N1" s="1562"/>
      <c r="O1" s="1562"/>
      <c r="P1" s="1562"/>
      <c r="Q1" s="1562"/>
      <c r="R1" s="1562"/>
      <c r="S1" s="1562"/>
      <c r="T1" s="1562"/>
      <c r="U1" s="1562"/>
      <c r="V1" s="1562"/>
      <c r="W1" s="1562"/>
      <c r="X1" s="1562"/>
      <c r="Y1" s="1562"/>
      <c r="Z1" s="1562"/>
      <c r="AA1" s="1562"/>
      <c r="AB1" s="1562"/>
      <c r="AC1" s="1562"/>
      <c r="AD1" s="1562"/>
      <c r="AE1" s="1562"/>
      <c r="AF1" s="1562"/>
      <c r="AG1" s="1562"/>
      <c r="AH1" s="1562"/>
      <c r="AI1" s="1562"/>
      <c r="AJ1" s="1562"/>
      <c r="AK1" s="1562"/>
      <c r="AL1" s="1562"/>
      <c r="AM1" s="1562"/>
      <c r="AN1" s="1562"/>
      <c r="AO1" s="1562"/>
      <c r="AP1" s="1562"/>
      <c r="AQ1" s="1562"/>
      <c r="AR1" s="1562"/>
      <c r="AS1" s="1562"/>
      <c r="AT1" s="1562"/>
      <c r="AU1" s="1562"/>
      <c r="AV1" s="1562"/>
      <c r="AW1" s="1562"/>
      <c r="AX1" s="1562"/>
      <c r="AY1" s="1562"/>
      <c r="AZ1" s="1562"/>
      <c r="BA1" s="1562"/>
      <c r="BB1" s="1562"/>
      <c r="BC1" s="1562"/>
      <c r="BD1" s="1562"/>
      <c r="BE1" s="1562"/>
      <c r="BF1" s="1562"/>
      <c r="BG1" s="1562"/>
      <c r="BH1" s="1562"/>
      <c r="BI1" s="1562"/>
      <c r="BJ1" s="1562"/>
      <c r="BK1" s="1562"/>
      <c r="BL1" s="1562"/>
      <c r="BM1" s="1562"/>
      <c r="BN1" s="1562"/>
      <c r="BO1" s="1562"/>
      <c r="BP1" s="1562"/>
      <c r="BQ1" s="1562"/>
      <c r="BR1" s="1562"/>
      <c r="BS1" s="1562"/>
      <c r="BT1" s="1562"/>
      <c r="BU1" s="1562"/>
      <c r="BV1" s="1562"/>
      <c r="BW1" s="1562"/>
      <c r="BX1" s="1562"/>
      <c r="BY1" s="1562"/>
      <c r="BZ1" s="1562"/>
      <c r="CA1" s="1562"/>
      <c r="CB1" s="1562"/>
      <c r="CC1" s="1562"/>
      <c r="CD1" s="1562"/>
      <c r="CE1" s="1562"/>
      <c r="CF1" s="1562"/>
      <c r="CG1" s="1562"/>
      <c r="CH1" s="1562"/>
      <c r="CI1" s="1562"/>
      <c r="CJ1" s="1562"/>
      <c r="CK1" s="1562"/>
      <c r="CL1" s="1562"/>
      <c r="CM1" s="1562"/>
      <c r="CN1" s="1562"/>
      <c r="CO1" s="1562"/>
      <c r="CP1" s="1562"/>
      <c r="CQ1" s="1562"/>
      <c r="CR1" s="1562"/>
      <c r="CS1" s="1562"/>
      <c r="CT1" s="1562"/>
      <c r="CU1" s="1562"/>
      <c r="CV1" s="1562"/>
      <c r="CW1" s="1562"/>
      <c r="CX1" s="1562"/>
      <c r="CY1" s="1562"/>
      <c r="CZ1" s="1562"/>
      <c r="DA1" s="1562"/>
      <c r="DB1" s="1562"/>
      <c r="DC1" s="1562"/>
      <c r="DD1" s="1562"/>
      <c r="DE1" s="1562"/>
      <c r="DF1" s="1562"/>
      <c r="DG1" s="1562"/>
      <c r="DH1" s="1562"/>
      <c r="DI1" s="1562"/>
      <c r="DJ1" s="1562"/>
      <c r="DK1" s="1562"/>
      <c r="DL1" s="1562"/>
      <c r="DM1" s="1562"/>
      <c r="DN1" s="1562"/>
      <c r="DO1" s="1562"/>
      <c r="DP1" s="1562"/>
      <c r="DQ1" s="1562"/>
      <c r="DR1" s="1562"/>
      <c r="DS1" s="1562"/>
      <c r="DT1" s="1562"/>
      <c r="DU1" s="1562"/>
      <c r="DV1" s="1562"/>
      <c r="DW1" s="1562"/>
      <c r="DX1" s="1562"/>
      <c r="DY1" s="1562"/>
      <c r="DZ1" s="1562"/>
      <c r="EA1" s="1562"/>
      <c r="EB1" s="1562"/>
      <c r="EC1" s="1562"/>
      <c r="ED1" s="1562"/>
      <c r="EE1" s="1562"/>
      <c r="EF1" s="1562"/>
      <c r="EG1" s="1562"/>
      <c r="EH1" s="1562"/>
      <c r="EI1" s="1562"/>
      <c r="EJ1" s="1562"/>
      <c r="EK1" s="1562"/>
      <c r="EL1" s="1562"/>
      <c r="EM1" s="1562"/>
      <c r="EN1" s="1562"/>
      <c r="EO1" s="1562"/>
      <c r="EP1" s="1562"/>
      <c r="EQ1" s="1562"/>
      <c r="ER1" s="1562"/>
      <c r="ES1" s="1562"/>
      <c r="ET1" s="1562"/>
      <c r="EU1" s="1562"/>
      <c r="EV1" s="1562"/>
      <c r="EW1" s="1562"/>
      <c r="EX1" s="1562"/>
      <c r="EY1" s="1562"/>
      <c r="EZ1" s="1562"/>
      <c r="FA1" s="1562"/>
      <c r="FB1" s="1562"/>
      <c r="FC1" s="1562"/>
      <c r="FD1" s="1562"/>
      <c r="FE1" s="1562"/>
      <c r="FF1" s="1562"/>
      <c r="FG1" s="1562"/>
      <c r="FH1" s="1562"/>
      <c r="FI1" s="1562"/>
      <c r="FJ1" s="1562"/>
      <c r="FK1" s="1562"/>
      <c r="FL1" s="1562"/>
      <c r="FM1" s="1562"/>
      <c r="FN1" s="1562"/>
      <c r="FO1" s="1562"/>
      <c r="FP1" s="1562"/>
      <c r="FQ1" s="1562"/>
      <c r="FR1" s="1562"/>
      <c r="FS1" s="1562"/>
      <c r="FT1" s="1562"/>
      <c r="FU1" s="1562"/>
      <c r="FV1" s="1562"/>
      <c r="FW1" s="1562"/>
      <c r="FX1" s="1562"/>
      <c r="FY1" s="1562"/>
      <c r="FZ1" s="1562"/>
      <c r="GA1" s="1562"/>
      <c r="GB1" s="1562"/>
      <c r="GC1" s="1562"/>
      <c r="GD1" s="1562"/>
      <c r="GE1" s="1562"/>
      <c r="GF1" s="1562"/>
      <c r="GG1" s="1562"/>
      <c r="GH1" s="1562"/>
      <c r="GI1" s="1562"/>
      <c r="GJ1" s="1562"/>
      <c r="GK1" s="1562"/>
      <c r="GL1" s="1562"/>
      <c r="GM1" s="1562"/>
      <c r="GN1" s="1562"/>
      <c r="GO1" s="1562"/>
      <c r="GP1" s="1562"/>
      <c r="GQ1" s="1562"/>
      <c r="GR1" s="1562"/>
      <c r="GS1" s="1562"/>
      <c r="GT1" s="1562"/>
      <c r="GU1" s="1562"/>
      <c r="GV1" s="1562"/>
      <c r="GW1" s="1562"/>
      <c r="GX1" s="1562"/>
      <c r="GY1" s="1562"/>
      <c r="GZ1" s="1562"/>
      <c r="HA1" s="1562"/>
      <c r="HB1" s="1562"/>
      <c r="HC1" s="1562"/>
      <c r="HD1" s="1562"/>
      <c r="HE1" s="1562"/>
      <c r="HF1" s="1562"/>
      <c r="HG1" s="1562"/>
      <c r="HH1" s="1562"/>
      <c r="HI1" s="1562"/>
      <c r="HJ1" s="1562"/>
      <c r="HK1" s="1562"/>
      <c r="HL1" s="1562"/>
      <c r="HM1" s="1562"/>
      <c r="HN1" s="1562"/>
      <c r="HO1" s="1562"/>
      <c r="HP1" s="1562"/>
      <c r="HQ1" s="1562"/>
      <c r="HR1" s="1562"/>
      <c r="HS1" s="1562"/>
      <c r="HT1" s="1562"/>
      <c r="HU1" s="1562"/>
      <c r="HV1" s="1562"/>
      <c r="HW1" s="1562"/>
      <c r="HX1" s="1562"/>
      <c r="HY1" s="1562"/>
      <c r="HZ1" s="1562"/>
      <c r="IA1" s="1562"/>
      <c r="IB1" s="1562"/>
      <c r="IC1" s="1562"/>
      <c r="ID1" s="1562"/>
      <c r="IE1" s="1562"/>
      <c r="IF1" s="1562"/>
      <c r="IG1" s="1562"/>
      <c r="IH1" s="1562"/>
      <c r="II1" s="1562"/>
      <c r="IJ1" s="1562"/>
      <c r="IK1" s="1562"/>
      <c r="IL1" s="1562"/>
      <c r="IM1" s="1562"/>
      <c r="IN1" s="1562"/>
      <c r="IO1" s="1562"/>
      <c r="IP1" s="1562"/>
      <c r="IQ1" s="1562"/>
      <c r="IR1" s="1562"/>
      <c r="IS1" s="1562"/>
      <c r="IT1" s="1562"/>
      <c r="IU1" s="1562"/>
      <c r="IV1" s="1562"/>
    </row>
    <row r="2" spans="1:256" s="1893" customFormat="1" ht="16.5" thickTop="1" x14ac:dyDescent="0.25">
      <c r="A2" s="3637" t="s">
        <v>2222</v>
      </c>
      <c r="B2" s="3637"/>
      <c r="C2" s="3637"/>
      <c r="D2" s="3637"/>
      <c r="E2" s="3637"/>
      <c r="F2" s="3637"/>
      <c r="G2" s="3637"/>
      <c r="H2" s="3637"/>
      <c r="I2" s="3637"/>
      <c r="J2" s="3637"/>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62"/>
      <c r="AR2" s="1562"/>
      <c r="AS2" s="1562"/>
      <c r="AT2" s="1562"/>
      <c r="AU2" s="1562"/>
      <c r="AV2" s="1562"/>
      <c r="AW2" s="1562"/>
      <c r="AX2" s="1562"/>
      <c r="AY2" s="1562"/>
      <c r="AZ2" s="1562"/>
      <c r="BA2" s="1562"/>
      <c r="BB2" s="1562"/>
      <c r="BC2" s="1562"/>
      <c r="BD2" s="1562"/>
      <c r="BE2" s="1562"/>
      <c r="BF2" s="1562"/>
      <c r="BG2" s="1562"/>
      <c r="BH2" s="1562"/>
      <c r="BI2" s="1562"/>
      <c r="BJ2" s="1562"/>
      <c r="BK2" s="1562"/>
      <c r="BL2" s="1562"/>
      <c r="BM2" s="1562"/>
      <c r="BN2" s="1562"/>
      <c r="BO2" s="1562"/>
      <c r="BP2" s="1562"/>
      <c r="BQ2" s="1562"/>
      <c r="BR2" s="1562"/>
      <c r="BS2" s="1562"/>
      <c r="BT2" s="1562"/>
      <c r="BU2" s="1562"/>
      <c r="BV2" s="1562"/>
      <c r="BW2" s="1562"/>
      <c r="BX2" s="1562"/>
      <c r="BY2" s="1562"/>
      <c r="BZ2" s="1562"/>
      <c r="CA2" s="1562"/>
      <c r="CB2" s="1562"/>
      <c r="CC2" s="1562"/>
      <c r="CD2" s="1562"/>
      <c r="CE2" s="1562"/>
      <c r="CF2" s="1562"/>
      <c r="CG2" s="1562"/>
      <c r="CH2" s="1562"/>
      <c r="CI2" s="1562"/>
      <c r="CJ2" s="1562"/>
      <c r="CK2" s="1562"/>
      <c r="CL2" s="1562"/>
      <c r="CM2" s="1562"/>
      <c r="CN2" s="1562"/>
      <c r="CO2" s="1562"/>
      <c r="CP2" s="1562"/>
      <c r="CQ2" s="1562"/>
      <c r="CR2" s="1562"/>
      <c r="CS2" s="1562"/>
      <c r="CT2" s="1562"/>
      <c r="CU2" s="1562"/>
      <c r="CV2" s="1562"/>
      <c r="CW2" s="1562"/>
      <c r="CX2" s="1562"/>
      <c r="CY2" s="1562"/>
      <c r="CZ2" s="1562"/>
      <c r="DA2" s="1562"/>
      <c r="DB2" s="1562"/>
      <c r="DC2" s="1562"/>
      <c r="DD2" s="1562"/>
      <c r="DE2" s="1562"/>
      <c r="DF2" s="1562"/>
      <c r="DG2" s="1562"/>
      <c r="DH2" s="1562"/>
      <c r="DI2" s="1562"/>
      <c r="DJ2" s="1562"/>
      <c r="DK2" s="1562"/>
      <c r="DL2" s="1562"/>
      <c r="DM2" s="1562"/>
      <c r="DN2" s="1562"/>
      <c r="DO2" s="1562"/>
      <c r="DP2" s="1562"/>
      <c r="DQ2" s="1562"/>
      <c r="DR2" s="1562"/>
      <c r="DS2" s="1562"/>
      <c r="DT2" s="1562"/>
      <c r="DU2" s="1562"/>
      <c r="DV2" s="1562"/>
      <c r="DW2" s="1562"/>
      <c r="DX2" s="1562"/>
      <c r="DY2" s="1562"/>
      <c r="DZ2" s="1562"/>
      <c r="EA2" s="1562"/>
      <c r="EB2" s="1562"/>
      <c r="EC2" s="1562"/>
      <c r="ED2" s="1562"/>
      <c r="EE2" s="1562"/>
      <c r="EF2" s="1562"/>
      <c r="EG2" s="1562"/>
      <c r="EH2" s="1562"/>
      <c r="EI2" s="1562"/>
      <c r="EJ2" s="1562"/>
      <c r="EK2" s="1562"/>
      <c r="EL2" s="1562"/>
      <c r="EM2" s="1562"/>
      <c r="EN2" s="1562"/>
      <c r="EO2" s="1562"/>
      <c r="EP2" s="1562"/>
      <c r="EQ2" s="1562"/>
      <c r="ER2" s="1562"/>
      <c r="ES2" s="1562"/>
      <c r="ET2" s="1562"/>
      <c r="EU2" s="1562"/>
      <c r="EV2" s="1562"/>
      <c r="EW2" s="1562"/>
      <c r="EX2" s="1562"/>
      <c r="EY2" s="1562"/>
      <c r="EZ2" s="1562"/>
      <c r="FA2" s="1562"/>
      <c r="FB2" s="1562"/>
      <c r="FC2" s="1562"/>
      <c r="FD2" s="1562"/>
      <c r="FE2" s="1562"/>
      <c r="FF2" s="1562"/>
      <c r="FG2" s="1562"/>
      <c r="FH2" s="1562"/>
      <c r="FI2" s="1562"/>
      <c r="FJ2" s="1562"/>
      <c r="FK2" s="1562"/>
      <c r="FL2" s="1562"/>
      <c r="FM2" s="1562"/>
      <c r="FN2" s="1562"/>
      <c r="FO2" s="1562"/>
      <c r="FP2" s="1562"/>
      <c r="FQ2" s="1562"/>
      <c r="FR2" s="1562"/>
      <c r="FS2" s="1562"/>
      <c r="FT2" s="1562"/>
      <c r="FU2" s="1562"/>
      <c r="FV2" s="1562"/>
      <c r="FW2" s="1562"/>
      <c r="FX2" s="1562"/>
      <c r="FY2" s="1562"/>
      <c r="FZ2" s="1562"/>
      <c r="GA2" s="1562"/>
      <c r="GB2" s="1562"/>
      <c r="GC2" s="1562"/>
      <c r="GD2" s="1562"/>
      <c r="GE2" s="1562"/>
      <c r="GF2" s="1562"/>
      <c r="GG2" s="1562"/>
      <c r="GH2" s="1562"/>
      <c r="GI2" s="1562"/>
      <c r="GJ2" s="1562"/>
      <c r="GK2" s="1562"/>
      <c r="GL2" s="1562"/>
      <c r="GM2" s="1562"/>
      <c r="GN2" s="1562"/>
      <c r="GO2" s="1562"/>
      <c r="GP2" s="1562"/>
      <c r="GQ2" s="1562"/>
      <c r="GR2" s="1562"/>
      <c r="GS2" s="1562"/>
      <c r="GT2" s="1562"/>
      <c r="GU2" s="1562"/>
      <c r="GV2" s="1562"/>
      <c r="GW2" s="1562"/>
      <c r="GX2" s="1562"/>
      <c r="GY2" s="1562"/>
      <c r="GZ2" s="1562"/>
      <c r="HA2" s="1562"/>
      <c r="HB2" s="1562"/>
      <c r="HC2" s="1562"/>
      <c r="HD2" s="1562"/>
      <c r="HE2" s="1562"/>
      <c r="HF2" s="1562"/>
      <c r="HG2" s="1562"/>
      <c r="HH2" s="1562"/>
      <c r="HI2" s="1562"/>
      <c r="HJ2" s="1562"/>
      <c r="HK2" s="1562"/>
      <c r="HL2" s="1562"/>
      <c r="HM2" s="1562"/>
      <c r="HN2" s="1562"/>
      <c r="HO2" s="1562"/>
      <c r="HP2" s="1562"/>
      <c r="HQ2" s="1562"/>
      <c r="HR2" s="1562"/>
      <c r="HS2" s="1562"/>
      <c r="HT2" s="1562"/>
      <c r="HU2" s="1562"/>
      <c r="HV2" s="1562"/>
      <c r="HW2" s="1562"/>
      <c r="HX2" s="1562"/>
      <c r="HY2" s="1562"/>
      <c r="HZ2" s="1562"/>
      <c r="IA2" s="1562"/>
      <c r="IB2" s="1562"/>
      <c r="IC2" s="1562"/>
      <c r="ID2" s="1562"/>
      <c r="IE2" s="1562"/>
      <c r="IF2" s="1562"/>
      <c r="IG2" s="1562"/>
      <c r="IH2" s="1562"/>
      <c r="II2" s="1562"/>
      <c r="IJ2" s="1562"/>
      <c r="IK2" s="1562"/>
      <c r="IL2" s="1562"/>
      <c r="IM2" s="1562"/>
      <c r="IN2" s="1562"/>
      <c r="IO2" s="1562"/>
      <c r="IP2" s="1562"/>
      <c r="IQ2" s="1562"/>
      <c r="IR2" s="1562"/>
      <c r="IS2" s="1562"/>
      <c r="IT2" s="1562"/>
      <c r="IU2" s="1562"/>
      <c r="IV2" s="1562"/>
    </row>
    <row r="3" spans="1:256" s="1893" customFormat="1" ht="15.75" x14ac:dyDescent="0.25">
      <c r="A3" s="1563"/>
      <c r="B3" s="1563"/>
      <c r="C3" s="1563"/>
      <c r="D3" s="1563"/>
      <c r="E3" s="1563"/>
      <c r="F3" s="1563"/>
      <c r="G3" s="1563"/>
      <c r="H3" s="1563"/>
      <c r="I3" s="1563"/>
      <c r="J3" s="1563"/>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c r="AT3" s="1562"/>
      <c r="AU3" s="1562"/>
      <c r="AV3" s="1562"/>
      <c r="AW3" s="1562"/>
      <c r="AX3" s="1562"/>
      <c r="AY3" s="1562"/>
      <c r="AZ3" s="1562"/>
      <c r="BA3" s="1562"/>
      <c r="BB3" s="1562"/>
      <c r="BC3" s="1562"/>
      <c r="BD3" s="1562"/>
      <c r="BE3" s="1562"/>
      <c r="BF3" s="1562"/>
      <c r="BG3" s="1562"/>
      <c r="BH3" s="1562"/>
      <c r="BI3" s="1562"/>
      <c r="BJ3" s="1562"/>
      <c r="BK3" s="1562"/>
      <c r="BL3" s="1562"/>
      <c r="BM3" s="1562"/>
      <c r="BN3" s="1562"/>
      <c r="BO3" s="1562"/>
      <c r="BP3" s="1562"/>
      <c r="BQ3" s="1562"/>
      <c r="BR3" s="1562"/>
      <c r="BS3" s="1562"/>
      <c r="BT3" s="1562"/>
      <c r="BU3" s="1562"/>
      <c r="BV3" s="1562"/>
      <c r="BW3" s="1562"/>
      <c r="BX3" s="1562"/>
      <c r="BY3" s="1562"/>
      <c r="BZ3" s="1562"/>
      <c r="CA3" s="1562"/>
      <c r="CB3" s="1562"/>
      <c r="CC3" s="1562"/>
      <c r="CD3" s="1562"/>
      <c r="CE3" s="1562"/>
      <c r="CF3" s="1562"/>
      <c r="CG3" s="1562"/>
      <c r="CH3" s="1562"/>
      <c r="CI3" s="1562"/>
      <c r="CJ3" s="1562"/>
      <c r="CK3" s="1562"/>
      <c r="CL3" s="1562"/>
      <c r="CM3" s="1562"/>
      <c r="CN3" s="1562"/>
      <c r="CO3" s="1562"/>
      <c r="CP3" s="1562"/>
      <c r="CQ3" s="1562"/>
      <c r="CR3" s="1562"/>
      <c r="CS3" s="1562"/>
      <c r="CT3" s="1562"/>
      <c r="CU3" s="1562"/>
      <c r="CV3" s="1562"/>
      <c r="CW3" s="1562"/>
      <c r="CX3" s="1562"/>
      <c r="CY3" s="1562"/>
      <c r="CZ3" s="1562"/>
      <c r="DA3" s="1562"/>
      <c r="DB3" s="1562"/>
      <c r="DC3" s="1562"/>
      <c r="DD3" s="1562"/>
      <c r="DE3" s="1562"/>
      <c r="DF3" s="1562"/>
      <c r="DG3" s="1562"/>
      <c r="DH3" s="1562"/>
      <c r="DI3" s="1562"/>
      <c r="DJ3" s="1562"/>
      <c r="DK3" s="1562"/>
      <c r="DL3" s="1562"/>
      <c r="DM3" s="1562"/>
      <c r="DN3" s="1562"/>
      <c r="DO3" s="1562"/>
      <c r="DP3" s="1562"/>
      <c r="DQ3" s="1562"/>
      <c r="DR3" s="1562"/>
      <c r="DS3" s="1562"/>
      <c r="DT3" s="1562"/>
      <c r="DU3" s="1562"/>
      <c r="DV3" s="1562"/>
      <c r="DW3" s="1562"/>
      <c r="DX3" s="1562"/>
      <c r="DY3" s="1562"/>
      <c r="DZ3" s="1562"/>
      <c r="EA3" s="1562"/>
      <c r="EB3" s="1562"/>
      <c r="EC3" s="1562"/>
      <c r="ED3" s="1562"/>
      <c r="EE3" s="1562"/>
      <c r="EF3" s="1562"/>
      <c r="EG3" s="1562"/>
      <c r="EH3" s="1562"/>
      <c r="EI3" s="1562"/>
      <c r="EJ3" s="1562"/>
      <c r="EK3" s="1562"/>
      <c r="EL3" s="1562"/>
      <c r="EM3" s="1562"/>
      <c r="EN3" s="1562"/>
      <c r="EO3" s="1562"/>
      <c r="EP3" s="1562"/>
      <c r="EQ3" s="1562"/>
      <c r="ER3" s="1562"/>
      <c r="ES3" s="1562"/>
      <c r="ET3" s="1562"/>
      <c r="EU3" s="1562"/>
      <c r="EV3" s="1562"/>
      <c r="EW3" s="1562"/>
      <c r="EX3" s="1562"/>
      <c r="EY3" s="1562"/>
      <c r="EZ3" s="1562"/>
      <c r="FA3" s="1562"/>
      <c r="FB3" s="1562"/>
      <c r="FC3" s="1562"/>
      <c r="FD3" s="1562"/>
      <c r="FE3" s="1562"/>
      <c r="FF3" s="1562"/>
      <c r="FG3" s="1562"/>
      <c r="FH3" s="1562"/>
      <c r="FI3" s="1562"/>
      <c r="FJ3" s="1562"/>
      <c r="FK3" s="1562"/>
      <c r="FL3" s="1562"/>
      <c r="FM3" s="1562"/>
      <c r="FN3" s="1562"/>
      <c r="FO3" s="1562"/>
      <c r="FP3" s="1562"/>
      <c r="FQ3" s="1562"/>
      <c r="FR3" s="1562"/>
      <c r="FS3" s="1562"/>
      <c r="FT3" s="1562"/>
      <c r="FU3" s="1562"/>
      <c r="FV3" s="1562"/>
      <c r="FW3" s="1562"/>
      <c r="FX3" s="1562"/>
      <c r="FY3" s="1562"/>
      <c r="FZ3" s="1562"/>
      <c r="GA3" s="1562"/>
      <c r="GB3" s="1562"/>
      <c r="GC3" s="1562"/>
      <c r="GD3" s="1562"/>
      <c r="GE3" s="1562"/>
      <c r="GF3" s="1562"/>
      <c r="GG3" s="1562"/>
      <c r="GH3" s="1562"/>
      <c r="GI3" s="1562"/>
      <c r="GJ3" s="1562"/>
      <c r="GK3" s="1562"/>
      <c r="GL3" s="1562"/>
      <c r="GM3" s="1562"/>
      <c r="GN3" s="1562"/>
      <c r="GO3" s="1562"/>
      <c r="GP3" s="1562"/>
      <c r="GQ3" s="1562"/>
      <c r="GR3" s="1562"/>
      <c r="GS3" s="1562"/>
      <c r="GT3" s="1562"/>
      <c r="GU3" s="1562"/>
      <c r="GV3" s="1562"/>
      <c r="GW3" s="1562"/>
      <c r="GX3" s="1562"/>
      <c r="GY3" s="1562"/>
      <c r="GZ3" s="1562"/>
      <c r="HA3" s="1562"/>
      <c r="HB3" s="1562"/>
      <c r="HC3" s="1562"/>
      <c r="HD3" s="1562"/>
      <c r="HE3" s="1562"/>
      <c r="HF3" s="1562"/>
      <c r="HG3" s="1562"/>
      <c r="HH3" s="1562"/>
      <c r="HI3" s="1562"/>
      <c r="HJ3" s="1562"/>
      <c r="HK3" s="1562"/>
      <c r="HL3" s="1562"/>
      <c r="HM3" s="1562"/>
      <c r="HN3" s="1562"/>
      <c r="HO3" s="1562"/>
      <c r="HP3" s="1562"/>
      <c r="HQ3" s="1562"/>
      <c r="HR3" s="1562"/>
      <c r="HS3" s="1562"/>
      <c r="HT3" s="1562"/>
      <c r="HU3" s="1562"/>
      <c r="HV3" s="1562"/>
      <c r="HW3" s="1562"/>
      <c r="HX3" s="1562"/>
      <c r="HY3" s="1562"/>
      <c r="HZ3" s="1562"/>
      <c r="IA3" s="1562"/>
      <c r="IB3" s="1562"/>
      <c r="IC3" s="1562"/>
      <c r="ID3" s="1562"/>
      <c r="IE3" s="1562"/>
      <c r="IF3" s="1562"/>
      <c r="IG3" s="1562"/>
      <c r="IH3" s="1562"/>
      <c r="II3" s="1562"/>
      <c r="IJ3" s="1562"/>
      <c r="IK3" s="1562"/>
      <c r="IL3" s="1562"/>
      <c r="IM3" s="1562"/>
      <c r="IN3" s="1562"/>
      <c r="IO3" s="1562"/>
      <c r="IP3" s="1562"/>
      <c r="IQ3" s="1562"/>
      <c r="IR3" s="1562"/>
      <c r="IS3" s="1562"/>
      <c r="IT3" s="1562"/>
      <c r="IU3" s="1562"/>
      <c r="IV3" s="1562"/>
    </row>
    <row r="4" spans="1:256" s="1893" customFormat="1" ht="15.75" x14ac:dyDescent="0.2">
      <c r="A4" s="3845" t="s">
        <v>2274</v>
      </c>
      <c r="B4" s="3845"/>
      <c r="C4" s="3845"/>
      <c r="D4" s="3845"/>
      <c r="E4" s="3845"/>
      <c r="F4" s="3845"/>
      <c r="G4" s="3845"/>
      <c r="H4" s="3845"/>
      <c r="I4" s="3845"/>
      <c r="J4" s="3845"/>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c r="AT4" s="1562"/>
      <c r="AU4" s="1562"/>
      <c r="AV4" s="1562"/>
      <c r="AW4" s="1562"/>
      <c r="AX4" s="1562"/>
      <c r="AY4" s="1562"/>
      <c r="AZ4" s="1562"/>
      <c r="BA4" s="1562"/>
      <c r="BB4" s="1562"/>
      <c r="BC4" s="1562"/>
      <c r="BD4" s="1562"/>
      <c r="BE4" s="1562"/>
      <c r="BF4" s="1562"/>
      <c r="BG4" s="1562"/>
      <c r="BH4" s="1562"/>
      <c r="BI4" s="1562"/>
      <c r="BJ4" s="1562"/>
      <c r="BK4" s="1562"/>
      <c r="BL4" s="1562"/>
      <c r="BM4" s="1562"/>
      <c r="BN4" s="1562"/>
      <c r="BO4" s="1562"/>
      <c r="BP4" s="1562"/>
      <c r="BQ4" s="1562"/>
      <c r="BR4" s="1562"/>
      <c r="BS4" s="1562"/>
      <c r="BT4" s="1562"/>
      <c r="BU4" s="1562"/>
      <c r="BV4" s="1562"/>
      <c r="BW4" s="1562"/>
      <c r="BX4" s="1562"/>
      <c r="BY4" s="1562"/>
      <c r="BZ4" s="1562"/>
      <c r="CA4" s="1562"/>
      <c r="CB4" s="1562"/>
      <c r="CC4" s="1562"/>
      <c r="CD4" s="1562"/>
      <c r="CE4" s="1562"/>
      <c r="CF4" s="1562"/>
      <c r="CG4" s="1562"/>
      <c r="CH4" s="1562"/>
      <c r="CI4" s="1562"/>
      <c r="CJ4" s="1562"/>
      <c r="CK4" s="1562"/>
      <c r="CL4" s="1562"/>
      <c r="CM4" s="1562"/>
      <c r="CN4" s="1562"/>
      <c r="CO4" s="1562"/>
      <c r="CP4" s="1562"/>
      <c r="CQ4" s="1562"/>
      <c r="CR4" s="1562"/>
      <c r="CS4" s="1562"/>
      <c r="CT4" s="1562"/>
      <c r="CU4" s="1562"/>
      <c r="CV4" s="1562"/>
      <c r="CW4" s="1562"/>
      <c r="CX4" s="1562"/>
      <c r="CY4" s="1562"/>
      <c r="CZ4" s="1562"/>
      <c r="DA4" s="1562"/>
      <c r="DB4" s="1562"/>
      <c r="DC4" s="1562"/>
      <c r="DD4" s="1562"/>
      <c r="DE4" s="1562"/>
      <c r="DF4" s="1562"/>
      <c r="DG4" s="1562"/>
      <c r="DH4" s="1562"/>
      <c r="DI4" s="1562"/>
      <c r="DJ4" s="1562"/>
      <c r="DK4" s="1562"/>
      <c r="DL4" s="1562"/>
      <c r="DM4" s="1562"/>
      <c r="DN4" s="1562"/>
      <c r="DO4" s="1562"/>
      <c r="DP4" s="1562"/>
      <c r="DQ4" s="1562"/>
      <c r="DR4" s="1562"/>
      <c r="DS4" s="1562"/>
      <c r="DT4" s="1562"/>
      <c r="DU4" s="1562"/>
      <c r="DV4" s="1562"/>
      <c r="DW4" s="1562"/>
      <c r="DX4" s="1562"/>
      <c r="DY4" s="1562"/>
      <c r="DZ4" s="1562"/>
      <c r="EA4" s="1562"/>
      <c r="EB4" s="1562"/>
      <c r="EC4" s="1562"/>
      <c r="ED4" s="1562"/>
      <c r="EE4" s="1562"/>
      <c r="EF4" s="1562"/>
      <c r="EG4" s="1562"/>
      <c r="EH4" s="1562"/>
      <c r="EI4" s="1562"/>
      <c r="EJ4" s="1562"/>
      <c r="EK4" s="1562"/>
      <c r="EL4" s="1562"/>
      <c r="EM4" s="1562"/>
      <c r="EN4" s="1562"/>
      <c r="EO4" s="1562"/>
      <c r="EP4" s="1562"/>
      <c r="EQ4" s="1562"/>
      <c r="ER4" s="1562"/>
      <c r="ES4" s="1562"/>
      <c r="ET4" s="1562"/>
      <c r="EU4" s="1562"/>
      <c r="EV4" s="1562"/>
      <c r="EW4" s="1562"/>
      <c r="EX4" s="1562"/>
      <c r="EY4" s="1562"/>
      <c r="EZ4" s="1562"/>
      <c r="FA4" s="1562"/>
      <c r="FB4" s="1562"/>
      <c r="FC4" s="1562"/>
      <c r="FD4" s="1562"/>
      <c r="FE4" s="1562"/>
      <c r="FF4" s="1562"/>
      <c r="FG4" s="1562"/>
      <c r="FH4" s="1562"/>
      <c r="FI4" s="1562"/>
      <c r="FJ4" s="1562"/>
      <c r="FK4" s="1562"/>
      <c r="FL4" s="1562"/>
      <c r="FM4" s="1562"/>
      <c r="FN4" s="1562"/>
      <c r="FO4" s="1562"/>
      <c r="FP4" s="1562"/>
      <c r="FQ4" s="1562"/>
      <c r="FR4" s="1562"/>
      <c r="FS4" s="1562"/>
      <c r="FT4" s="1562"/>
      <c r="FU4" s="1562"/>
      <c r="FV4" s="1562"/>
      <c r="FW4" s="1562"/>
      <c r="FX4" s="1562"/>
      <c r="FY4" s="1562"/>
      <c r="FZ4" s="1562"/>
      <c r="GA4" s="1562"/>
      <c r="GB4" s="1562"/>
      <c r="GC4" s="1562"/>
      <c r="GD4" s="1562"/>
      <c r="GE4" s="1562"/>
      <c r="GF4" s="1562"/>
      <c r="GG4" s="1562"/>
      <c r="GH4" s="1562"/>
      <c r="GI4" s="1562"/>
      <c r="GJ4" s="1562"/>
      <c r="GK4" s="1562"/>
      <c r="GL4" s="1562"/>
      <c r="GM4" s="1562"/>
      <c r="GN4" s="1562"/>
      <c r="GO4" s="1562"/>
      <c r="GP4" s="1562"/>
      <c r="GQ4" s="1562"/>
      <c r="GR4" s="1562"/>
      <c r="GS4" s="1562"/>
      <c r="GT4" s="1562"/>
      <c r="GU4" s="1562"/>
      <c r="GV4" s="1562"/>
      <c r="GW4" s="1562"/>
      <c r="GX4" s="1562"/>
      <c r="GY4" s="1562"/>
      <c r="GZ4" s="1562"/>
      <c r="HA4" s="1562"/>
      <c r="HB4" s="1562"/>
      <c r="HC4" s="1562"/>
      <c r="HD4" s="1562"/>
      <c r="HE4" s="1562"/>
      <c r="HF4" s="1562"/>
      <c r="HG4" s="1562"/>
      <c r="HH4" s="1562"/>
      <c r="HI4" s="1562"/>
      <c r="HJ4" s="1562"/>
      <c r="HK4" s="1562"/>
      <c r="HL4" s="1562"/>
      <c r="HM4" s="1562"/>
      <c r="HN4" s="1562"/>
      <c r="HO4" s="1562"/>
      <c r="HP4" s="1562"/>
      <c r="HQ4" s="1562"/>
      <c r="HR4" s="1562"/>
      <c r="HS4" s="1562"/>
      <c r="HT4" s="1562"/>
      <c r="HU4" s="1562"/>
      <c r="HV4" s="1562"/>
      <c r="HW4" s="1562"/>
      <c r="HX4" s="1562"/>
      <c r="HY4" s="1562"/>
      <c r="HZ4" s="1562"/>
      <c r="IA4" s="1562"/>
      <c r="IB4" s="1562"/>
      <c r="IC4" s="1562"/>
      <c r="ID4" s="1562"/>
      <c r="IE4" s="1562"/>
      <c r="IF4" s="1562"/>
      <c r="IG4" s="1562"/>
      <c r="IH4" s="1562"/>
      <c r="II4" s="1562"/>
      <c r="IJ4" s="1562"/>
      <c r="IK4" s="1562"/>
      <c r="IL4" s="1562"/>
      <c r="IM4" s="1562"/>
      <c r="IN4" s="1562"/>
      <c r="IO4" s="1562"/>
      <c r="IP4" s="1562"/>
      <c r="IQ4" s="1562"/>
      <c r="IR4" s="1562"/>
      <c r="IS4" s="1562"/>
      <c r="IT4" s="1562"/>
      <c r="IU4" s="1562"/>
      <c r="IV4" s="1562"/>
    </row>
    <row r="5" spans="1:256" s="1893" customFormat="1" ht="15" x14ac:dyDescent="0.2">
      <c r="A5" s="3834" t="s">
        <v>2876</v>
      </c>
      <c r="B5" s="3834"/>
      <c r="C5" s="3834"/>
      <c r="D5" s="3834"/>
      <c r="E5" s="3834"/>
      <c r="F5" s="3834"/>
      <c r="G5" s="3834"/>
      <c r="H5" s="3834"/>
      <c r="I5" s="3834"/>
      <c r="J5" s="3834"/>
      <c r="K5" s="1562"/>
      <c r="L5" s="1562"/>
      <c r="M5" s="1562"/>
      <c r="N5" s="1562"/>
      <c r="O5" s="1562"/>
      <c r="P5" s="1562"/>
      <c r="Q5" s="1562"/>
      <c r="R5" s="1562"/>
      <c r="S5" s="1562"/>
      <c r="T5" s="1562"/>
      <c r="U5" s="1562"/>
      <c r="V5" s="1562"/>
      <c r="W5" s="1562"/>
      <c r="X5" s="1562"/>
      <c r="Y5" s="1562"/>
      <c r="Z5" s="1562"/>
      <c r="AA5" s="1562"/>
      <c r="AB5" s="1562"/>
      <c r="AC5" s="1562"/>
      <c r="AD5" s="1562"/>
      <c r="AE5" s="1562"/>
      <c r="AF5" s="1562"/>
      <c r="AG5" s="1562"/>
      <c r="AH5" s="1562"/>
      <c r="AI5" s="1562"/>
      <c r="AJ5" s="1562"/>
      <c r="AK5" s="1562"/>
      <c r="AL5" s="1562"/>
      <c r="AM5" s="1562"/>
      <c r="AN5" s="1562"/>
      <c r="AO5" s="1562"/>
      <c r="AP5" s="1562"/>
      <c r="AQ5" s="1562"/>
      <c r="AR5" s="1562"/>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c r="BP5" s="1562"/>
      <c r="BQ5" s="1562"/>
      <c r="BR5" s="1562"/>
      <c r="BS5" s="1562"/>
      <c r="BT5" s="1562"/>
      <c r="BU5" s="1562"/>
      <c r="BV5" s="1562"/>
      <c r="BW5" s="1562"/>
      <c r="BX5" s="1562"/>
      <c r="BY5" s="1562"/>
      <c r="BZ5" s="1562"/>
      <c r="CA5" s="1562"/>
      <c r="CB5" s="1562"/>
      <c r="CC5" s="1562"/>
      <c r="CD5" s="1562"/>
      <c r="CE5" s="1562"/>
      <c r="CF5" s="1562"/>
      <c r="CG5" s="1562"/>
      <c r="CH5" s="1562"/>
      <c r="CI5" s="1562"/>
      <c r="CJ5" s="1562"/>
      <c r="CK5" s="1562"/>
      <c r="CL5" s="1562"/>
      <c r="CM5" s="1562"/>
      <c r="CN5" s="1562"/>
      <c r="CO5" s="1562"/>
      <c r="CP5" s="1562"/>
      <c r="CQ5" s="1562"/>
      <c r="CR5" s="1562"/>
      <c r="CS5" s="1562"/>
      <c r="CT5" s="1562"/>
      <c r="CU5" s="1562"/>
      <c r="CV5" s="1562"/>
      <c r="CW5" s="1562"/>
      <c r="CX5" s="1562"/>
      <c r="CY5" s="1562"/>
      <c r="CZ5" s="1562"/>
      <c r="DA5" s="1562"/>
      <c r="DB5" s="1562"/>
      <c r="DC5" s="1562"/>
      <c r="DD5" s="1562"/>
      <c r="DE5" s="1562"/>
      <c r="DF5" s="1562"/>
      <c r="DG5" s="1562"/>
      <c r="DH5" s="1562"/>
      <c r="DI5" s="1562"/>
      <c r="DJ5" s="1562"/>
      <c r="DK5" s="1562"/>
      <c r="DL5" s="1562"/>
      <c r="DM5" s="1562"/>
      <c r="DN5" s="1562"/>
      <c r="DO5" s="1562"/>
      <c r="DP5" s="1562"/>
      <c r="DQ5" s="1562"/>
      <c r="DR5" s="1562"/>
      <c r="DS5" s="1562"/>
      <c r="DT5" s="1562"/>
      <c r="DU5" s="1562"/>
      <c r="DV5" s="1562"/>
      <c r="DW5" s="1562"/>
      <c r="DX5" s="1562"/>
      <c r="DY5" s="1562"/>
      <c r="DZ5" s="1562"/>
      <c r="EA5" s="1562"/>
      <c r="EB5" s="1562"/>
      <c r="EC5" s="1562"/>
      <c r="ED5" s="1562"/>
      <c r="EE5" s="1562"/>
      <c r="EF5" s="1562"/>
      <c r="EG5" s="1562"/>
      <c r="EH5" s="1562"/>
      <c r="EI5" s="1562"/>
      <c r="EJ5" s="1562"/>
      <c r="EK5" s="1562"/>
      <c r="EL5" s="1562"/>
      <c r="EM5" s="1562"/>
      <c r="EN5" s="1562"/>
      <c r="EO5" s="1562"/>
      <c r="EP5" s="1562"/>
      <c r="EQ5" s="1562"/>
      <c r="ER5" s="1562"/>
      <c r="ES5" s="1562"/>
      <c r="ET5" s="1562"/>
      <c r="EU5" s="1562"/>
      <c r="EV5" s="1562"/>
      <c r="EW5" s="1562"/>
      <c r="EX5" s="1562"/>
      <c r="EY5" s="1562"/>
      <c r="EZ5" s="1562"/>
      <c r="FA5" s="1562"/>
      <c r="FB5" s="1562"/>
      <c r="FC5" s="1562"/>
      <c r="FD5" s="1562"/>
      <c r="FE5" s="1562"/>
      <c r="FF5" s="1562"/>
      <c r="FG5" s="1562"/>
      <c r="FH5" s="1562"/>
      <c r="FI5" s="1562"/>
      <c r="FJ5" s="1562"/>
      <c r="FK5" s="1562"/>
      <c r="FL5" s="1562"/>
      <c r="FM5" s="1562"/>
      <c r="FN5" s="1562"/>
      <c r="FO5" s="1562"/>
      <c r="FP5" s="1562"/>
      <c r="FQ5" s="1562"/>
      <c r="FR5" s="1562"/>
      <c r="FS5" s="1562"/>
      <c r="FT5" s="1562"/>
      <c r="FU5" s="1562"/>
      <c r="FV5" s="1562"/>
      <c r="FW5" s="1562"/>
      <c r="FX5" s="1562"/>
      <c r="FY5" s="1562"/>
      <c r="FZ5" s="1562"/>
      <c r="GA5" s="1562"/>
      <c r="GB5" s="1562"/>
      <c r="GC5" s="1562"/>
      <c r="GD5" s="1562"/>
      <c r="GE5" s="1562"/>
      <c r="GF5" s="1562"/>
      <c r="GG5" s="1562"/>
      <c r="GH5" s="1562"/>
      <c r="GI5" s="1562"/>
      <c r="GJ5" s="1562"/>
      <c r="GK5" s="1562"/>
      <c r="GL5" s="1562"/>
      <c r="GM5" s="1562"/>
      <c r="GN5" s="1562"/>
      <c r="GO5" s="1562"/>
      <c r="GP5" s="1562"/>
      <c r="GQ5" s="1562"/>
      <c r="GR5" s="1562"/>
      <c r="GS5" s="1562"/>
      <c r="GT5" s="1562"/>
      <c r="GU5" s="1562"/>
      <c r="GV5" s="1562"/>
      <c r="GW5" s="1562"/>
      <c r="GX5" s="1562"/>
      <c r="GY5" s="1562"/>
      <c r="GZ5" s="1562"/>
      <c r="HA5" s="1562"/>
      <c r="HB5" s="1562"/>
      <c r="HC5" s="1562"/>
      <c r="HD5" s="1562"/>
      <c r="HE5" s="1562"/>
      <c r="HF5" s="1562"/>
      <c r="HG5" s="1562"/>
      <c r="HH5" s="1562"/>
      <c r="HI5" s="1562"/>
      <c r="HJ5" s="1562"/>
      <c r="HK5" s="1562"/>
      <c r="HL5" s="1562"/>
      <c r="HM5" s="1562"/>
      <c r="HN5" s="1562"/>
      <c r="HO5" s="1562"/>
      <c r="HP5" s="1562"/>
      <c r="HQ5" s="1562"/>
      <c r="HR5" s="1562"/>
      <c r="HS5" s="1562"/>
      <c r="HT5" s="1562"/>
      <c r="HU5" s="1562"/>
      <c r="HV5" s="1562"/>
      <c r="HW5" s="1562"/>
      <c r="HX5" s="1562"/>
      <c r="HY5" s="1562"/>
      <c r="HZ5" s="1562"/>
      <c r="IA5" s="1562"/>
      <c r="IB5" s="1562"/>
      <c r="IC5" s="1562"/>
      <c r="ID5" s="1562"/>
      <c r="IE5" s="1562"/>
      <c r="IF5" s="1562"/>
      <c r="IG5" s="1562"/>
      <c r="IH5" s="1562"/>
      <c r="II5" s="1562"/>
      <c r="IJ5" s="1562"/>
      <c r="IK5" s="1562"/>
      <c r="IL5" s="1562"/>
      <c r="IM5" s="1562"/>
      <c r="IN5" s="1562"/>
      <c r="IO5" s="1562"/>
      <c r="IP5" s="1562"/>
      <c r="IQ5" s="1562"/>
      <c r="IR5" s="1562"/>
      <c r="IS5" s="1562"/>
      <c r="IT5" s="1562"/>
      <c r="IU5" s="1562"/>
      <c r="IV5" s="1562"/>
    </row>
    <row r="6" spans="1:256" s="1893" customFormat="1" ht="15.75" customHeight="1" x14ac:dyDescent="0.2">
      <c r="A6" s="1661"/>
      <c r="B6" s="1661"/>
      <c r="C6" s="1661"/>
      <c r="D6" s="1661"/>
      <c r="E6" s="1663"/>
      <c r="F6" s="1661"/>
      <c r="G6" s="1661"/>
      <c r="H6" s="1661"/>
      <c r="I6" s="1661"/>
      <c r="J6" s="1661"/>
      <c r="K6" s="1562"/>
      <c r="L6" s="1562"/>
      <c r="M6" s="1562"/>
      <c r="N6" s="1562"/>
      <c r="O6" s="1562"/>
      <c r="P6" s="1562"/>
      <c r="Q6" s="1562"/>
      <c r="R6" s="1562"/>
      <c r="S6" s="1562"/>
      <c r="T6" s="1562"/>
      <c r="U6" s="1562"/>
      <c r="V6" s="1562"/>
      <c r="W6" s="1562"/>
      <c r="X6" s="1562"/>
      <c r="Y6" s="1562"/>
      <c r="Z6" s="1562"/>
      <c r="AA6" s="1562"/>
      <c r="AB6" s="1562"/>
      <c r="AC6" s="1562"/>
      <c r="AD6" s="1562"/>
      <c r="AE6" s="1562"/>
      <c r="AF6" s="1562"/>
      <c r="AG6" s="1562"/>
      <c r="AH6" s="1562"/>
      <c r="AI6" s="1562"/>
      <c r="AJ6" s="1562"/>
      <c r="AK6" s="1562"/>
      <c r="AL6" s="1562"/>
      <c r="AM6" s="1562"/>
      <c r="AN6" s="1562"/>
      <c r="AO6" s="1562"/>
      <c r="AP6" s="1562"/>
      <c r="AQ6" s="1562"/>
      <c r="AR6" s="1562"/>
      <c r="AS6" s="1562"/>
      <c r="AT6" s="1562"/>
      <c r="AU6" s="1562"/>
      <c r="AV6" s="1562"/>
      <c r="AW6" s="1562"/>
      <c r="AX6" s="1562"/>
      <c r="AY6" s="1562"/>
      <c r="AZ6" s="1562"/>
      <c r="BA6" s="1562"/>
      <c r="BB6" s="1562"/>
      <c r="BC6" s="1562"/>
      <c r="BD6" s="1562"/>
      <c r="BE6" s="1562"/>
      <c r="BF6" s="1562"/>
      <c r="BG6" s="1562"/>
      <c r="BH6" s="1562"/>
      <c r="BI6" s="1562"/>
      <c r="BJ6" s="1562"/>
      <c r="BK6" s="1562"/>
      <c r="BL6" s="1562"/>
      <c r="BM6" s="1562"/>
      <c r="BN6" s="1562"/>
      <c r="BO6" s="1562"/>
      <c r="BP6" s="1562"/>
      <c r="BQ6" s="1562"/>
      <c r="BR6" s="1562"/>
      <c r="BS6" s="1562"/>
      <c r="BT6" s="1562"/>
      <c r="BU6" s="1562"/>
      <c r="BV6" s="1562"/>
      <c r="BW6" s="1562"/>
      <c r="BX6" s="1562"/>
      <c r="BY6" s="1562"/>
      <c r="BZ6" s="1562"/>
      <c r="CA6" s="1562"/>
      <c r="CB6" s="1562"/>
      <c r="CC6" s="1562"/>
      <c r="CD6" s="1562"/>
      <c r="CE6" s="1562"/>
      <c r="CF6" s="1562"/>
      <c r="CG6" s="1562"/>
      <c r="CH6" s="1562"/>
      <c r="CI6" s="1562"/>
      <c r="CJ6" s="1562"/>
      <c r="CK6" s="1562"/>
      <c r="CL6" s="1562"/>
      <c r="CM6" s="1562"/>
      <c r="CN6" s="1562"/>
      <c r="CO6" s="1562"/>
      <c r="CP6" s="1562"/>
      <c r="CQ6" s="1562"/>
      <c r="CR6" s="1562"/>
      <c r="CS6" s="1562"/>
      <c r="CT6" s="1562"/>
      <c r="CU6" s="1562"/>
      <c r="CV6" s="1562"/>
      <c r="CW6" s="1562"/>
      <c r="CX6" s="1562"/>
      <c r="CY6" s="1562"/>
      <c r="CZ6" s="1562"/>
      <c r="DA6" s="1562"/>
      <c r="DB6" s="1562"/>
      <c r="DC6" s="1562"/>
      <c r="DD6" s="1562"/>
      <c r="DE6" s="1562"/>
      <c r="DF6" s="1562"/>
      <c r="DG6" s="1562"/>
      <c r="DH6" s="1562"/>
      <c r="DI6" s="1562"/>
      <c r="DJ6" s="1562"/>
      <c r="DK6" s="1562"/>
      <c r="DL6" s="1562"/>
      <c r="DM6" s="1562"/>
      <c r="DN6" s="1562"/>
      <c r="DO6" s="1562"/>
      <c r="DP6" s="1562"/>
      <c r="DQ6" s="1562"/>
      <c r="DR6" s="1562"/>
      <c r="DS6" s="1562"/>
      <c r="DT6" s="1562"/>
      <c r="DU6" s="1562"/>
      <c r="DV6" s="1562"/>
      <c r="DW6" s="1562"/>
      <c r="DX6" s="1562"/>
      <c r="DY6" s="1562"/>
      <c r="DZ6" s="1562"/>
      <c r="EA6" s="1562"/>
      <c r="EB6" s="1562"/>
      <c r="EC6" s="1562"/>
      <c r="ED6" s="1562"/>
      <c r="EE6" s="1562"/>
      <c r="EF6" s="1562"/>
      <c r="EG6" s="1562"/>
      <c r="EH6" s="1562"/>
      <c r="EI6" s="1562"/>
      <c r="EJ6" s="1562"/>
      <c r="EK6" s="1562"/>
      <c r="EL6" s="1562"/>
      <c r="EM6" s="1562"/>
      <c r="EN6" s="1562"/>
      <c r="EO6" s="1562"/>
      <c r="EP6" s="1562"/>
      <c r="EQ6" s="1562"/>
      <c r="ER6" s="1562"/>
      <c r="ES6" s="1562"/>
      <c r="ET6" s="1562"/>
      <c r="EU6" s="1562"/>
      <c r="EV6" s="1562"/>
      <c r="EW6" s="1562"/>
      <c r="EX6" s="1562"/>
      <c r="EY6" s="1562"/>
      <c r="EZ6" s="1562"/>
      <c r="FA6" s="1562"/>
      <c r="FB6" s="1562"/>
      <c r="FC6" s="1562"/>
      <c r="FD6" s="1562"/>
      <c r="FE6" s="1562"/>
      <c r="FF6" s="1562"/>
      <c r="FG6" s="1562"/>
      <c r="FH6" s="1562"/>
      <c r="FI6" s="1562"/>
      <c r="FJ6" s="1562"/>
      <c r="FK6" s="1562"/>
      <c r="FL6" s="1562"/>
      <c r="FM6" s="1562"/>
      <c r="FN6" s="1562"/>
      <c r="FO6" s="1562"/>
      <c r="FP6" s="1562"/>
      <c r="FQ6" s="1562"/>
      <c r="FR6" s="1562"/>
      <c r="FS6" s="1562"/>
      <c r="FT6" s="1562"/>
      <c r="FU6" s="1562"/>
      <c r="FV6" s="1562"/>
      <c r="FW6" s="1562"/>
      <c r="FX6" s="1562"/>
      <c r="FY6" s="1562"/>
      <c r="FZ6" s="1562"/>
      <c r="GA6" s="1562"/>
      <c r="GB6" s="1562"/>
      <c r="GC6" s="1562"/>
      <c r="GD6" s="1562"/>
      <c r="GE6" s="1562"/>
      <c r="GF6" s="1562"/>
      <c r="GG6" s="1562"/>
      <c r="GH6" s="1562"/>
      <c r="GI6" s="1562"/>
      <c r="GJ6" s="1562"/>
      <c r="GK6" s="1562"/>
      <c r="GL6" s="1562"/>
      <c r="GM6" s="1562"/>
      <c r="GN6" s="1562"/>
      <c r="GO6" s="1562"/>
      <c r="GP6" s="1562"/>
      <c r="GQ6" s="1562"/>
      <c r="GR6" s="1562"/>
      <c r="GS6" s="1562"/>
      <c r="GT6" s="1562"/>
      <c r="GU6" s="1562"/>
      <c r="GV6" s="1562"/>
      <c r="GW6" s="1562"/>
      <c r="GX6" s="1562"/>
      <c r="GY6" s="1562"/>
      <c r="GZ6" s="1562"/>
      <c r="HA6" s="1562"/>
      <c r="HB6" s="1562"/>
      <c r="HC6" s="1562"/>
      <c r="HD6" s="1562"/>
      <c r="HE6" s="1562"/>
      <c r="HF6" s="1562"/>
      <c r="HG6" s="1562"/>
      <c r="HH6" s="1562"/>
      <c r="HI6" s="1562"/>
      <c r="HJ6" s="1562"/>
      <c r="HK6" s="1562"/>
      <c r="HL6" s="1562"/>
      <c r="HM6" s="1562"/>
      <c r="HN6" s="1562"/>
      <c r="HO6" s="1562"/>
      <c r="HP6" s="1562"/>
      <c r="HQ6" s="1562"/>
      <c r="HR6" s="1562"/>
      <c r="HS6" s="1562"/>
      <c r="HT6" s="1562"/>
      <c r="HU6" s="1562"/>
      <c r="HV6" s="1562"/>
      <c r="HW6" s="1562"/>
      <c r="HX6" s="1562"/>
      <c r="HY6" s="1562"/>
      <c r="HZ6" s="1562"/>
      <c r="IA6" s="1562"/>
      <c r="IB6" s="1562"/>
      <c r="IC6" s="1562"/>
      <c r="ID6" s="1562"/>
      <c r="IE6" s="1562"/>
      <c r="IF6" s="1562"/>
      <c r="IG6" s="1562"/>
      <c r="IH6" s="1562"/>
      <c r="II6" s="1562"/>
      <c r="IJ6" s="1562"/>
      <c r="IK6" s="1562"/>
      <c r="IL6" s="1562"/>
      <c r="IM6" s="1562"/>
      <c r="IN6" s="1562"/>
      <c r="IO6" s="1562"/>
      <c r="IP6" s="1562"/>
      <c r="IQ6" s="1562"/>
      <c r="IR6" s="1562"/>
      <c r="IS6" s="1562"/>
      <c r="IT6" s="1562"/>
      <c r="IU6" s="1562"/>
      <c r="IV6" s="1562"/>
    </row>
    <row r="7" spans="1:256" ht="16.5" thickBot="1" x14ac:dyDescent="0.3">
      <c r="A7" s="1767" t="s">
        <v>252</v>
      </c>
      <c r="B7" s="1768"/>
      <c r="C7" s="1768"/>
      <c r="D7" s="1769" t="s">
        <v>252</v>
      </c>
      <c r="E7" s="1767" t="s">
        <v>252</v>
      </c>
      <c r="F7" s="1767" t="s">
        <v>252</v>
      </c>
      <c r="G7" s="1767"/>
      <c r="H7" s="1767"/>
      <c r="I7" s="1767"/>
      <c r="J7" s="1767"/>
      <c r="K7" s="400"/>
      <c r="L7" s="400"/>
      <c r="M7" s="400"/>
      <c r="N7" s="400"/>
      <c r="O7" s="400"/>
      <c r="P7" s="400"/>
      <c r="Q7" s="400"/>
      <c r="R7" s="400"/>
      <c r="S7" s="400"/>
      <c r="T7" s="400"/>
      <c r="U7" s="400"/>
      <c r="V7" s="400"/>
      <c r="W7" s="400"/>
      <c r="X7" s="400"/>
      <c r="Y7" s="400"/>
      <c r="Z7" s="400"/>
      <c r="AA7" s="400"/>
      <c r="AB7" s="400"/>
      <c r="AC7" s="400"/>
      <c r="AD7" s="400"/>
      <c r="AE7" s="400"/>
      <c r="AF7" s="400"/>
      <c r="AG7" s="400"/>
      <c r="AH7" s="400"/>
      <c r="AI7" s="400"/>
      <c r="AJ7" s="400"/>
      <c r="AK7" s="400"/>
      <c r="AL7" s="400"/>
      <c r="AM7" s="400"/>
      <c r="AN7" s="400"/>
      <c r="AO7" s="400"/>
      <c r="AP7" s="400"/>
      <c r="AQ7" s="400"/>
      <c r="AR7" s="400"/>
      <c r="AS7" s="400"/>
      <c r="AT7" s="400"/>
      <c r="AU7" s="400"/>
      <c r="AV7" s="400"/>
      <c r="AW7" s="400"/>
      <c r="AX7" s="400"/>
      <c r="AY7" s="400"/>
      <c r="AZ7" s="400"/>
      <c r="BA7" s="400"/>
      <c r="BB7" s="400"/>
      <c r="BC7" s="400"/>
      <c r="BD7" s="400"/>
      <c r="BE7" s="400"/>
      <c r="BF7" s="400"/>
      <c r="BG7" s="400"/>
      <c r="BH7" s="400"/>
      <c r="BI7" s="400"/>
      <c r="BJ7" s="400"/>
      <c r="BK7" s="400"/>
      <c r="BL7" s="400"/>
      <c r="BM7" s="400"/>
      <c r="BN7" s="400"/>
      <c r="BO7" s="400"/>
      <c r="BP7" s="400"/>
      <c r="BQ7" s="400"/>
      <c r="BR7" s="400"/>
      <c r="BS7" s="400"/>
      <c r="BT7" s="400"/>
      <c r="BU7" s="400"/>
      <c r="BV7" s="400"/>
      <c r="BW7" s="400"/>
      <c r="BX7" s="400"/>
      <c r="BY7" s="400"/>
      <c r="BZ7" s="400"/>
      <c r="CA7" s="400"/>
      <c r="CB7" s="400"/>
      <c r="CC7" s="400"/>
      <c r="CD7" s="400"/>
      <c r="CE7" s="400"/>
      <c r="CF7" s="400"/>
      <c r="CG7" s="400"/>
      <c r="CH7" s="400"/>
      <c r="CI7" s="400"/>
      <c r="CJ7" s="400"/>
      <c r="CK7" s="400"/>
      <c r="CL7" s="400"/>
      <c r="CM7" s="400"/>
      <c r="CN7" s="400"/>
      <c r="CO7" s="400"/>
      <c r="CP7" s="400"/>
      <c r="CQ7" s="400"/>
      <c r="CR7" s="400"/>
      <c r="CS7" s="400"/>
      <c r="CT7" s="400"/>
      <c r="CU7" s="400"/>
      <c r="CV7" s="400"/>
      <c r="CW7" s="400"/>
      <c r="CX7" s="400"/>
      <c r="CY7" s="400"/>
      <c r="CZ7" s="400"/>
      <c r="DA7" s="400"/>
      <c r="DB7" s="400"/>
      <c r="DC7" s="400"/>
      <c r="DD7" s="400"/>
      <c r="DE7" s="400"/>
      <c r="DF7" s="400"/>
      <c r="DG7" s="400"/>
      <c r="DH7" s="400"/>
      <c r="DI7" s="400"/>
      <c r="DJ7" s="400"/>
      <c r="DK7" s="400"/>
      <c r="DL7" s="400"/>
      <c r="DM7" s="400"/>
      <c r="DN7" s="400"/>
      <c r="DO7" s="400"/>
      <c r="DP7" s="400"/>
      <c r="DQ7" s="400"/>
      <c r="DR7" s="400"/>
      <c r="DS7" s="400"/>
      <c r="DT7" s="400"/>
      <c r="DU7" s="400"/>
      <c r="DV7" s="400"/>
      <c r="DW7" s="400"/>
      <c r="DX7" s="400"/>
      <c r="DY7" s="400"/>
      <c r="DZ7" s="400"/>
      <c r="EA7" s="400"/>
      <c r="EB7" s="400"/>
      <c r="EC7" s="400"/>
      <c r="ED7" s="400"/>
      <c r="EE7" s="400"/>
      <c r="EF7" s="400"/>
      <c r="EG7" s="400"/>
      <c r="EH7" s="400"/>
      <c r="EI7" s="400"/>
      <c r="EJ7" s="400"/>
      <c r="EK7" s="400"/>
      <c r="EL7" s="400"/>
      <c r="EM7" s="400"/>
      <c r="EN7" s="400"/>
      <c r="EO7" s="400"/>
      <c r="EP7" s="400"/>
      <c r="EQ7" s="400"/>
      <c r="ER7" s="400"/>
      <c r="ES7" s="400"/>
      <c r="ET7" s="400"/>
      <c r="EU7" s="400"/>
      <c r="EV7" s="400"/>
      <c r="EW7" s="400"/>
      <c r="EX7" s="400"/>
      <c r="EY7" s="400"/>
      <c r="EZ7" s="400"/>
      <c r="FA7" s="400"/>
      <c r="FB7" s="400"/>
      <c r="FC7" s="400"/>
      <c r="FD7" s="400"/>
      <c r="FE7" s="400"/>
      <c r="FF7" s="400"/>
      <c r="FG7" s="400"/>
      <c r="FH7" s="400"/>
      <c r="FI7" s="400"/>
      <c r="FJ7" s="400"/>
      <c r="FK7" s="400"/>
      <c r="FL7" s="400"/>
      <c r="FM7" s="400"/>
      <c r="FN7" s="400"/>
      <c r="FO7" s="400"/>
      <c r="FP7" s="400"/>
      <c r="FQ7" s="400"/>
      <c r="FR7" s="400"/>
      <c r="FS7" s="400"/>
      <c r="FT7" s="400"/>
      <c r="FU7" s="400"/>
      <c r="FV7" s="400"/>
      <c r="FW7" s="400"/>
      <c r="FX7" s="400"/>
      <c r="FY7" s="400"/>
      <c r="FZ7" s="400"/>
      <c r="GA7" s="400"/>
      <c r="GB7" s="400"/>
      <c r="GC7" s="400"/>
      <c r="GD7" s="400"/>
      <c r="GE7" s="400"/>
      <c r="GF7" s="400"/>
      <c r="GG7" s="400"/>
      <c r="GH7" s="400"/>
      <c r="GI7" s="400"/>
      <c r="GJ7" s="400"/>
      <c r="GK7" s="400"/>
      <c r="GL7" s="400"/>
      <c r="GM7" s="400"/>
      <c r="GN7" s="400"/>
      <c r="GO7" s="400"/>
      <c r="GP7" s="400"/>
      <c r="GQ7" s="400"/>
      <c r="GR7" s="400"/>
      <c r="GS7" s="400"/>
      <c r="GT7" s="400"/>
      <c r="GU7" s="400"/>
      <c r="GV7" s="400"/>
      <c r="GW7" s="400"/>
      <c r="GX7" s="400"/>
      <c r="GY7" s="400"/>
      <c r="GZ7" s="400"/>
      <c r="HA7" s="400"/>
      <c r="HB7" s="400"/>
      <c r="HC7" s="400"/>
      <c r="HD7" s="400"/>
      <c r="HE7" s="400"/>
      <c r="HF7" s="400"/>
      <c r="HG7" s="400"/>
      <c r="HH7" s="400"/>
      <c r="HI7" s="400"/>
      <c r="HJ7" s="400"/>
      <c r="HK7" s="400"/>
      <c r="HL7" s="400"/>
      <c r="HM7" s="400"/>
      <c r="HN7" s="400"/>
      <c r="HO7" s="400"/>
      <c r="HP7" s="400"/>
      <c r="HQ7" s="400"/>
      <c r="HR7" s="400"/>
      <c r="HS7" s="400"/>
      <c r="HT7" s="400"/>
      <c r="HU7" s="400"/>
      <c r="HV7" s="400"/>
      <c r="HW7" s="400"/>
      <c r="HX7" s="400"/>
      <c r="HY7" s="400"/>
      <c r="HZ7" s="400"/>
      <c r="IA7" s="400"/>
      <c r="IB7" s="400"/>
      <c r="IC7" s="400"/>
      <c r="ID7" s="400"/>
      <c r="IE7" s="400"/>
      <c r="IF7" s="400"/>
      <c r="IG7" s="400"/>
      <c r="IH7" s="400"/>
      <c r="II7" s="400"/>
      <c r="IJ7" s="400"/>
      <c r="IK7" s="400"/>
      <c r="IL7" s="400"/>
      <c r="IM7" s="400"/>
      <c r="IN7" s="400"/>
      <c r="IO7" s="400"/>
      <c r="IP7" s="400"/>
      <c r="IQ7" s="400"/>
      <c r="IR7" s="400"/>
      <c r="IS7" s="400"/>
      <c r="IT7" s="400"/>
      <c r="IU7" s="400"/>
      <c r="IV7" s="400"/>
    </row>
    <row r="8" spans="1:256" x14ac:dyDescent="0.2">
      <c r="A8" s="3835" t="s">
        <v>281</v>
      </c>
      <c r="B8" s="3838" t="s">
        <v>1406</v>
      </c>
      <c r="C8" s="3838" t="s">
        <v>2036</v>
      </c>
      <c r="D8" s="3838" t="s">
        <v>1405</v>
      </c>
      <c r="E8" s="3840" t="s">
        <v>1738</v>
      </c>
      <c r="F8" s="3841"/>
      <c r="G8" s="3842" t="s">
        <v>1741</v>
      </c>
      <c r="H8" s="3842" t="s">
        <v>1742</v>
      </c>
      <c r="I8" s="3842" t="s">
        <v>46</v>
      </c>
      <c r="J8" s="3827" t="s">
        <v>2037</v>
      </c>
      <c r="K8" s="512"/>
      <c r="L8" s="512"/>
      <c r="M8" s="512"/>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512"/>
      <c r="BO8" s="512"/>
      <c r="BP8" s="512"/>
      <c r="BQ8" s="512"/>
      <c r="BR8" s="512"/>
      <c r="BS8" s="512"/>
      <c r="BT8" s="512"/>
      <c r="BU8" s="512"/>
      <c r="BV8" s="512"/>
      <c r="BW8" s="512"/>
      <c r="BX8" s="512"/>
      <c r="BY8" s="512"/>
      <c r="BZ8" s="512"/>
      <c r="CA8" s="512"/>
      <c r="CB8" s="512"/>
      <c r="CC8" s="512"/>
      <c r="CD8" s="512"/>
      <c r="CE8" s="512"/>
      <c r="CF8" s="512"/>
      <c r="CG8" s="512"/>
      <c r="CH8" s="512"/>
      <c r="CI8" s="512"/>
      <c r="CJ8" s="512"/>
      <c r="CK8" s="512"/>
      <c r="CL8" s="512"/>
      <c r="CM8" s="512"/>
      <c r="CN8" s="512"/>
      <c r="CO8" s="512"/>
      <c r="CP8" s="512"/>
      <c r="CQ8" s="512"/>
      <c r="CR8" s="512"/>
      <c r="CS8" s="512"/>
      <c r="CT8" s="512"/>
      <c r="CU8" s="512"/>
      <c r="CV8" s="512"/>
      <c r="CW8" s="512"/>
      <c r="CX8" s="512"/>
      <c r="CY8" s="512"/>
      <c r="CZ8" s="512"/>
      <c r="DA8" s="512"/>
      <c r="DB8" s="512"/>
      <c r="DC8" s="512"/>
      <c r="DD8" s="512"/>
      <c r="DE8" s="512"/>
      <c r="DF8" s="512"/>
      <c r="DG8" s="512"/>
      <c r="DH8" s="512"/>
      <c r="DI8" s="512"/>
      <c r="DJ8" s="512"/>
      <c r="DK8" s="512"/>
      <c r="DL8" s="512"/>
      <c r="DM8" s="512"/>
      <c r="DN8" s="512"/>
      <c r="DO8" s="512"/>
      <c r="DP8" s="512"/>
      <c r="DQ8" s="512"/>
      <c r="DR8" s="512"/>
      <c r="DS8" s="512"/>
      <c r="DT8" s="512"/>
      <c r="DU8" s="512"/>
      <c r="DV8" s="512"/>
      <c r="DW8" s="512"/>
      <c r="DX8" s="512"/>
      <c r="DY8" s="512"/>
      <c r="DZ8" s="512"/>
      <c r="EA8" s="512"/>
      <c r="EB8" s="512"/>
      <c r="EC8" s="512"/>
      <c r="ED8" s="512"/>
      <c r="EE8" s="512"/>
      <c r="EF8" s="512"/>
      <c r="EG8" s="512"/>
      <c r="EH8" s="512"/>
      <c r="EI8" s="512"/>
      <c r="EJ8" s="512"/>
      <c r="EK8" s="512"/>
      <c r="EL8" s="512"/>
      <c r="EM8" s="512"/>
      <c r="EN8" s="512"/>
      <c r="EO8" s="512"/>
      <c r="EP8" s="512"/>
      <c r="EQ8" s="512"/>
      <c r="ER8" s="512"/>
      <c r="ES8" s="512"/>
      <c r="ET8" s="512"/>
      <c r="EU8" s="512"/>
      <c r="EV8" s="512"/>
      <c r="EW8" s="512"/>
      <c r="EX8" s="512"/>
      <c r="EY8" s="512"/>
      <c r="EZ8" s="512"/>
      <c r="FA8" s="512"/>
      <c r="FB8" s="512"/>
      <c r="FC8" s="512"/>
      <c r="FD8" s="512"/>
      <c r="FE8" s="512"/>
      <c r="FF8" s="512"/>
      <c r="FG8" s="512"/>
      <c r="FH8" s="512"/>
      <c r="FI8" s="512"/>
      <c r="FJ8" s="512"/>
      <c r="FK8" s="512"/>
      <c r="FL8" s="512"/>
      <c r="FM8" s="512"/>
      <c r="FN8" s="512"/>
      <c r="FO8" s="512"/>
      <c r="FP8" s="512"/>
      <c r="FQ8" s="512"/>
      <c r="FR8" s="512"/>
      <c r="FS8" s="512"/>
      <c r="FT8" s="512"/>
      <c r="FU8" s="512"/>
      <c r="FV8" s="512"/>
      <c r="FW8" s="512"/>
      <c r="FX8" s="512"/>
      <c r="FY8" s="512"/>
      <c r="FZ8" s="512"/>
      <c r="GA8" s="512"/>
      <c r="GB8" s="512"/>
      <c r="GC8" s="512"/>
      <c r="GD8" s="512"/>
      <c r="GE8" s="512"/>
      <c r="GF8" s="512"/>
      <c r="GG8" s="512"/>
      <c r="GH8" s="512"/>
      <c r="GI8" s="512"/>
      <c r="GJ8" s="512"/>
      <c r="GK8" s="512"/>
      <c r="GL8" s="512"/>
      <c r="GM8" s="512"/>
      <c r="GN8" s="512"/>
      <c r="GO8" s="512"/>
      <c r="GP8" s="512"/>
      <c r="GQ8" s="512"/>
      <c r="GR8" s="512"/>
      <c r="GS8" s="512"/>
      <c r="GT8" s="512"/>
      <c r="GU8" s="512"/>
      <c r="GV8" s="512"/>
      <c r="GW8" s="512"/>
      <c r="GX8" s="512"/>
      <c r="GY8" s="512"/>
      <c r="GZ8" s="512"/>
      <c r="HA8" s="512"/>
      <c r="HB8" s="512"/>
      <c r="HC8" s="512"/>
      <c r="HD8" s="512"/>
      <c r="HE8" s="512"/>
      <c r="HF8" s="512"/>
      <c r="HG8" s="512"/>
      <c r="HH8" s="512"/>
      <c r="HI8" s="512"/>
      <c r="HJ8" s="512"/>
      <c r="HK8" s="512"/>
      <c r="HL8" s="512"/>
      <c r="HM8" s="512"/>
      <c r="HN8" s="512"/>
      <c r="HO8" s="512"/>
      <c r="HP8" s="512"/>
      <c r="HQ8" s="512"/>
      <c r="HR8" s="512"/>
      <c r="HS8" s="512"/>
      <c r="HT8" s="512"/>
      <c r="HU8" s="512"/>
      <c r="HV8" s="512"/>
      <c r="HW8" s="512"/>
      <c r="HX8" s="512"/>
      <c r="HY8" s="512"/>
      <c r="HZ8" s="512"/>
      <c r="IA8" s="512"/>
      <c r="IB8" s="512"/>
      <c r="IC8" s="512"/>
      <c r="ID8" s="512"/>
      <c r="IE8" s="512"/>
      <c r="IF8" s="512"/>
      <c r="IG8" s="512"/>
      <c r="IH8" s="512"/>
      <c r="II8" s="512"/>
      <c r="IJ8" s="512"/>
      <c r="IK8" s="512"/>
      <c r="IL8" s="512"/>
      <c r="IM8" s="512"/>
      <c r="IN8" s="512"/>
      <c r="IO8" s="512"/>
      <c r="IP8" s="512"/>
      <c r="IQ8" s="512"/>
      <c r="IR8" s="512"/>
      <c r="IS8" s="512"/>
      <c r="IT8" s="512"/>
      <c r="IU8" s="512"/>
      <c r="IV8" s="512"/>
    </row>
    <row r="9" spans="1:256" x14ac:dyDescent="0.2">
      <c r="A9" s="3836"/>
      <c r="B9" s="3839"/>
      <c r="C9" s="3839"/>
      <c r="D9" s="3839"/>
      <c r="E9" s="3830" t="s">
        <v>1739</v>
      </c>
      <c r="F9" s="3832" t="s">
        <v>1740</v>
      </c>
      <c r="G9" s="3843"/>
      <c r="H9" s="3843"/>
      <c r="I9" s="3843"/>
      <c r="J9" s="3828"/>
      <c r="K9" s="512"/>
      <c r="L9" s="512"/>
      <c r="M9" s="512"/>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c r="BM9" s="512"/>
      <c r="BN9" s="512"/>
      <c r="BO9" s="512"/>
      <c r="BP9" s="512"/>
      <c r="BQ9" s="512"/>
      <c r="BR9" s="512"/>
      <c r="BS9" s="512"/>
      <c r="BT9" s="512"/>
      <c r="BU9" s="512"/>
      <c r="BV9" s="512"/>
      <c r="BW9" s="512"/>
      <c r="BX9" s="512"/>
      <c r="BY9" s="512"/>
      <c r="BZ9" s="512"/>
      <c r="CA9" s="512"/>
      <c r="CB9" s="512"/>
      <c r="CC9" s="512"/>
      <c r="CD9" s="512"/>
      <c r="CE9" s="512"/>
      <c r="CF9" s="512"/>
      <c r="CG9" s="512"/>
      <c r="CH9" s="512"/>
      <c r="CI9" s="512"/>
      <c r="CJ9" s="512"/>
      <c r="CK9" s="512"/>
      <c r="CL9" s="512"/>
      <c r="CM9" s="512"/>
      <c r="CN9" s="512"/>
      <c r="CO9" s="512"/>
      <c r="CP9" s="512"/>
      <c r="CQ9" s="512"/>
      <c r="CR9" s="512"/>
      <c r="CS9" s="512"/>
      <c r="CT9" s="512"/>
      <c r="CU9" s="512"/>
      <c r="CV9" s="512"/>
      <c r="CW9" s="512"/>
      <c r="CX9" s="512"/>
      <c r="CY9" s="512"/>
      <c r="CZ9" s="512"/>
      <c r="DA9" s="512"/>
      <c r="DB9" s="512"/>
      <c r="DC9" s="512"/>
      <c r="DD9" s="512"/>
      <c r="DE9" s="512"/>
      <c r="DF9" s="512"/>
      <c r="DG9" s="512"/>
      <c r="DH9" s="512"/>
      <c r="DI9" s="512"/>
      <c r="DJ9" s="512"/>
      <c r="DK9" s="512"/>
      <c r="DL9" s="512"/>
      <c r="DM9" s="512"/>
      <c r="DN9" s="512"/>
      <c r="DO9" s="512"/>
      <c r="DP9" s="512"/>
      <c r="DQ9" s="512"/>
      <c r="DR9" s="512"/>
      <c r="DS9" s="512"/>
      <c r="DT9" s="512"/>
      <c r="DU9" s="512"/>
      <c r="DV9" s="512"/>
      <c r="DW9" s="512"/>
      <c r="DX9" s="512"/>
      <c r="DY9" s="512"/>
      <c r="DZ9" s="512"/>
      <c r="EA9" s="512"/>
      <c r="EB9" s="512"/>
      <c r="EC9" s="512"/>
      <c r="ED9" s="512"/>
      <c r="EE9" s="512"/>
      <c r="EF9" s="512"/>
      <c r="EG9" s="512"/>
      <c r="EH9" s="512"/>
      <c r="EI9" s="512"/>
      <c r="EJ9" s="512"/>
      <c r="EK9" s="512"/>
      <c r="EL9" s="512"/>
      <c r="EM9" s="512"/>
      <c r="EN9" s="512"/>
      <c r="EO9" s="512"/>
      <c r="EP9" s="512"/>
      <c r="EQ9" s="512"/>
      <c r="ER9" s="512"/>
      <c r="ES9" s="512"/>
      <c r="ET9" s="512"/>
      <c r="EU9" s="512"/>
      <c r="EV9" s="512"/>
      <c r="EW9" s="512"/>
      <c r="EX9" s="512"/>
      <c r="EY9" s="512"/>
      <c r="EZ9" s="512"/>
      <c r="FA9" s="512"/>
      <c r="FB9" s="512"/>
      <c r="FC9" s="512"/>
      <c r="FD9" s="512"/>
      <c r="FE9" s="512"/>
      <c r="FF9" s="512"/>
      <c r="FG9" s="512"/>
      <c r="FH9" s="512"/>
      <c r="FI9" s="512"/>
      <c r="FJ9" s="512"/>
      <c r="FK9" s="512"/>
      <c r="FL9" s="512"/>
      <c r="FM9" s="512"/>
      <c r="FN9" s="512"/>
      <c r="FO9" s="512"/>
      <c r="FP9" s="512"/>
      <c r="FQ9" s="512"/>
      <c r="FR9" s="512"/>
      <c r="FS9" s="512"/>
      <c r="FT9" s="512"/>
      <c r="FU9" s="512"/>
      <c r="FV9" s="512"/>
      <c r="FW9" s="512"/>
      <c r="FX9" s="512"/>
      <c r="FY9" s="512"/>
      <c r="FZ9" s="512"/>
      <c r="GA9" s="512"/>
      <c r="GB9" s="512"/>
      <c r="GC9" s="512"/>
      <c r="GD9" s="512"/>
      <c r="GE9" s="512"/>
      <c r="GF9" s="512"/>
      <c r="GG9" s="512"/>
      <c r="GH9" s="512"/>
      <c r="GI9" s="512"/>
      <c r="GJ9" s="512"/>
      <c r="GK9" s="512"/>
      <c r="GL9" s="512"/>
      <c r="GM9" s="512"/>
      <c r="GN9" s="512"/>
      <c r="GO9" s="512"/>
      <c r="GP9" s="512"/>
      <c r="GQ9" s="512"/>
      <c r="GR9" s="512"/>
      <c r="GS9" s="512"/>
      <c r="GT9" s="512"/>
      <c r="GU9" s="512"/>
      <c r="GV9" s="512"/>
      <c r="GW9" s="512"/>
      <c r="GX9" s="512"/>
      <c r="GY9" s="512"/>
      <c r="GZ9" s="512"/>
      <c r="HA9" s="512"/>
      <c r="HB9" s="512"/>
      <c r="HC9" s="512"/>
      <c r="HD9" s="512"/>
      <c r="HE9" s="512"/>
      <c r="HF9" s="512"/>
      <c r="HG9" s="512"/>
      <c r="HH9" s="512"/>
      <c r="HI9" s="512"/>
      <c r="HJ9" s="512"/>
      <c r="HK9" s="512"/>
      <c r="HL9" s="512"/>
      <c r="HM9" s="512"/>
      <c r="HN9" s="512"/>
      <c r="HO9" s="512"/>
      <c r="HP9" s="512"/>
      <c r="HQ9" s="512"/>
      <c r="HR9" s="512"/>
      <c r="HS9" s="512"/>
      <c r="HT9" s="512"/>
      <c r="HU9" s="512"/>
      <c r="HV9" s="512"/>
      <c r="HW9" s="512"/>
      <c r="HX9" s="512"/>
      <c r="HY9" s="512"/>
      <c r="HZ9" s="512"/>
      <c r="IA9" s="512"/>
      <c r="IB9" s="512"/>
      <c r="IC9" s="512"/>
      <c r="ID9" s="512"/>
      <c r="IE9" s="512"/>
      <c r="IF9" s="512"/>
      <c r="IG9" s="512"/>
      <c r="IH9" s="512"/>
      <c r="II9" s="512"/>
      <c r="IJ9" s="512"/>
      <c r="IK9" s="512"/>
      <c r="IL9" s="512"/>
      <c r="IM9" s="512"/>
      <c r="IN9" s="512"/>
      <c r="IO9" s="512"/>
      <c r="IP9" s="512"/>
      <c r="IQ9" s="512"/>
      <c r="IR9" s="512"/>
      <c r="IS9" s="512"/>
      <c r="IT9" s="512"/>
      <c r="IU9" s="512"/>
      <c r="IV9" s="512"/>
    </row>
    <row r="10" spans="1:256" x14ac:dyDescent="0.2">
      <c r="A10" s="3837"/>
      <c r="B10" s="3831"/>
      <c r="C10" s="3831"/>
      <c r="D10" s="3831"/>
      <c r="E10" s="3831"/>
      <c r="F10" s="3833"/>
      <c r="G10" s="3844"/>
      <c r="H10" s="3844"/>
      <c r="I10" s="3844"/>
      <c r="J10" s="3829"/>
      <c r="K10" s="512"/>
      <c r="L10" s="512"/>
      <c r="M10" s="512"/>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c r="CC10" s="512"/>
      <c r="CD10" s="512"/>
      <c r="CE10" s="512"/>
      <c r="CF10" s="512"/>
      <c r="CG10" s="512"/>
      <c r="CH10" s="512"/>
      <c r="CI10" s="512"/>
      <c r="CJ10" s="512"/>
      <c r="CK10" s="512"/>
      <c r="CL10" s="512"/>
      <c r="CM10" s="512"/>
      <c r="CN10" s="512"/>
      <c r="CO10" s="512"/>
      <c r="CP10" s="512"/>
      <c r="CQ10" s="512"/>
      <c r="CR10" s="512"/>
      <c r="CS10" s="512"/>
      <c r="CT10" s="512"/>
      <c r="CU10" s="512"/>
      <c r="CV10" s="512"/>
      <c r="CW10" s="512"/>
      <c r="CX10" s="512"/>
      <c r="CY10" s="512"/>
      <c r="CZ10" s="512"/>
      <c r="DA10" s="512"/>
      <c r="DB10" s="512"/>
      <c r="DC10" s="512"/>
      <c r="DD10" s="512"/>
      <c r="DE10" s="512"/>
      <c r="DF10" s="512"/>
      <c r="DG10" s="512"/>
      <c r="DH10" s="512"/>
      <c r="DI10" s="512"/>
      <c r="DJ10" s="512"/>
      <c r="DK10" s="512"/>
      <c r="DL10" s="512"/>
      <c r="DM10" s="512"/>
      <c r="DN10" s="512"/>
      <c r="DO10" s="512"/>
      <c r="DP10" s="512"/>
      <c r="DQ10" s="512"/>
      <c r="DR10" s="512"/>
      <c r="DS10" s="512"/>
      <c r="DT10" s="512"/>
      <c r="DU10" s="512"/>
      <c r="DV10" s="512"/>
      <c r="DW10" s="512"/>
      <c r="DX10" s="512"/>
      <c r="DY10" s="512"/>
      <c r="DZ10" s="512"/>
      <c r="EA10" s="512"/>
      <c r="EB10" s="512"/>
      <c r="EC10" s="512"/>
      <c r="ED10" s="512"/>
      <c r="EE10" s="512"/>
      <c r="EF10" s="512"/>
      <c r="EG10" s="512"/>
      <c r="EH10" s="512"/>
      <c r="EI10" s="512"/>
      <c r="EJ10" s="512"/>
      <c r="EK10" s="512"/>
      <c r="EL10" s="512"/>
      <c r="EM10" s="512"/>
      <c r="EN10" s="512"/>
      <c r="EO10" s="512"/>
      <c r="EP10" s="512"/>
      <c r="EQ10" s="512"/>
      <c r="ER10" s="512"/>
      <c r="ES10" s="512"/>
      <c r="ET10" s="512"/>
      <c r="EU10" s="512"/>
      <c r="EV10" s="512"/>
      <c r="EW10" s="512"/>
      <c r="EX10" s="512"/>
      <c r="EY10" s="512"/>
      <c r="EZ10" s="512"/>
      <c r="FA10" s="512"/>
      <c r="FB10" s="512"/>
      <c r="FC10" s="512"/>
      <c r="FD10" s="512"/>
      <c r="FE10" s="512"/>
      <c r="FF10" s="512"/>
      <c r="FG10" s="512"/>
      <c r="FH10" s="512"/>
      <c r="FI10" s="512"/>
      <c r="FJ10" s="512"/>
      <c r="FK10" s="512"/>
      <c r="FL10" s="512"/>
      <c r="FM10" s="512"/>
      <c r="FN10" s="512"/>
      <c r="FO10" s="512"/>
      <c r="FP10" s="512"/>
      <c r="FQ10" s="512"/>
      <c r="FR10" s="512"/>
      <c r="FS10" s="512"/>
      <c r="FT10" s="512"/>
      <c r="FU10" s="512"/>
      <c r="FV10" s="512"/>
      <c r="FW10" s="512"/>
      <c r="FX10" s="512"/>
      <c r="FY10" s="512"/>
      <c r="FZ10" s="512"/>
      <c r="GA10" s="512"/>
      <c r="GB10" s="512"/>
      <c r="GC10" s="512"/>
      <c r="GD10" s="512"/>
      <c r="GE10" s="512"/>
      <c r="GF10" s="512"/>
      <c r="GG10" s="512"/>
      <c r="GH10" s="512"/>
      <c r="GI10" s="512"/>
      <c r="GJ10" s="512"/>
      <c r="GK10" s="512"/>
      <c r="GL10" s="512"/>
      <c r="GM10" s="512"/>
      <c r="GN10" s="512"/>
      <c r="GO10" s="512"/>
      <c r="GP10" s="512"/>
      <c r="GQ10" s="512"/>
      <c r="GR10" s="512"/>
      <c r="GS10" s="512"/>
      <c r="GT10" s="512"/>
      <c r="GU10" s="512"/>
      <c r="GV10" s="512"/>
      <c r="GW10" s="512"/>
      <c r="GX10" s="512"/>
      <c r="GY10" s="512"/>
      <c r="GZ10" s="512"/>
      <c r="HA10" s="512"/>
      <c r="HB10" s="512"/>
      <c r="HC10" s="512"/>
      <c r="HD10" s="512"/>
      <c r="HE10" s="512"/>
      <c r="HF10" s="512"/>
      <c r="HG10" s="512"/>
      <c r="HH10" s="512"/>
      <c r="HI10" s="512"/>
      <c r="HJ10" s="512"/>
      <c r="HK10" s="512"/>
      <c r="HL10" s="512"/>
      <c r="HM10" s="512"/>
      <c r="HN10" s="512"/>
      <c r="HO10" s="512"/>
      <c r="HP10" s="512"/>
      <c r="HQ10" s="512"/>
      <c r="HR10" s="512"/>
      <c r="HS10" s="512"/>
      <c r="HT10" s="512"/>
      <c r="HU10" s="512"/>
      <c r="HV10" s="512"/>
      <c r="HW10" s="512"/>
      <c r="HX10" s="512"/>
      <c r="HY10" s="512"/>
      <c r="HZ10" s="512"/>
      <c r="IA10" s="512"/>
      <c r="IB10" s="512"/>
      <c r="IC10" s="512"/>
      <c r="ID10" s="512"/>
      <c r="IE10" s="512"/>
      <c r="IF10" s="512"/>
      <c r="IG10" s="512"/>
      <c r="IH10" s="512"/>
      <c r="II10" s="512"/>
      <c r="IJ10" s="512"/>
      <c r="IK10" s="512"/>
      <c r="IL10" s="512"/>
      <c r="IM10" s="512"/>
      <c r="IN10" s="512"/>
      <c r="IO10" s="512"/>
      <c r="IP10" s="512"/>
      <c r="IQ10" s="512"/>
      <c r="IR10" s="512"/>
      <c r="IS10" s="512"/>
      <c r="IT10" s="512"/>
      <c r="IU10" s="512"/>
      <c r="IV10" s="512"/>
    </row>
    <row r="11" spans="1:256" ht="13.5" thickBot="1" x14ac:dyDescent="0.25">
      <c r="A11" s="724" t="s">
        <v>70</v>
      </c>
      <c r="B11" s="725" t="s">
        <v>71</v>
      </c>
      <c r="C11" s="726" t="s">
        <v>72</v>
      </c>
      <c r="D11" s="726" t="s">
        <v>73</v>
      </c>
      <c r="E11" s="727" t="s">
        <v>74</v>
      </c>
      <c r="F11" s="727" t="s">
        <v>267</v>
      </c>
      <c r="G11" s="726" t="s">
        <v>268</v>
      </c>
      <c r="H11" s="726" t="s">
        <v>269</v>
      </c>
      <c r="I11" s="728" t="s">
        <v>270</v>
      </c>
      <c r="J11" s="729" t="s">
        <v>271</v>
      </c>
    </row>
    <row r="12" spans="1:256" x14ac:dyDescent="0.2">
      <c r="A12" s="1895"/>
      <c r="B12" s="1896"/>
      <c r="C12" s="1896"/>
      <c r="D12" s="1897"/>
      <c r="E12" s="1897"/>
      <c r="F12" s="1897"/>
      <c r="G12" s="1897"/>
      <c r="H12" s="1897"/>
      <c r="I12" s="1897"/>
      <c r="J12" s="1898"/>
    </row>
    <row r="13" spans="1:256" x14ac:dyDescent="0.2">
      <c r="A13" s="1899" t="s">
        <v>1631</v>
      </c>
      <c r="B13" s="1907"/>
      <c r="C13" s="1907"/>
      <c r="D13" s="1907"/>
      <c r="E13" s="1907"/>
      <c r="F13" s="1907"/>
      <c r="G13" s="1908"/>
      <c r="H13" s="1907"/>
      <c r="I13" s="1907"/>
      <c r="J13" s="1909">
        <f>B13+D13+E13+F13+G13+H13+I13+C13</f>
        <v>0</v>
      </c>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184"/>
      <c r="DF13" s="184"/>
      <c r="DG13" s="184"/>
      <c r="DH13" s="184"/>
      <c r="DI13" s="184"/>
      <c r="DJ13" s="184"/>
      <c r="DK13" s="184"/>
      <c r="DL13" s="184"/>
      <c r="DM13" s="184"/>
      <c r="DN13" s="184"/>
      <c r="DO13" s="184"/>
      <c r="DP13" s="184"/>
      <c r="DQ13" s="184"/>
      <c r="DR13" s="184"/>
      <c r="DS13" s="184"/>
      <c r="DT13" s="184"/>
      <c r="DU13" s="184"/>
      <c r="DV13" s="184"/>
      <c r="DW13" s="184"/>
      <c r="DX13" s="184"/>
      <c r="DY13" s="184"/>
      <c r="DZ13" s="184"/>
      <c r="EA13" s="184"/>
      <c r="EB13" s="184"/>
      <c r="EC13" s="184"/>
      <c r="ED13" s="184"/>
      <c r="EE13" s="184"/>
      <c r="EF13" s="184"/>
      <c r="EG13" s="184"/>
      <c r="EH13" s="184"/>
      <c r="EI13" s="184"/>
      <c r="EJ13" s="184"/>
      <c r="EK13" s="184"/>
      <c r="EL13" s="184"/>
      <c r="EM13" s="184"/>
      <c r="EN13" s="184"/>
      <c r="EO13" s="184"/>
      <c r="EP13" s="184"/>
      <c r="EQ13" s="184"/>
      <c r="ER13" s="184"/>
      <c r="ES13" s="184"/>
      <c r="ET13" s="184"/>
      <c r="EU13" s="184"/>
      <c r="EV13" s="184"/>
      <c r="EW13" s="184"/>
      <c r="EX13" s="184"/>
      <c r="EY13" s="184"/>
      <c r="EZ13" s="184"/>
      <c r="FA13" s="184"/>
      <c r="FB13" s="184"/>
      <c r="FC13" s="184"/>
      <c r="FD13" s="184"/>
      <c r="FE13" s="184"/>
      <c r="FF13" s="184"/>
      <c r="FG13" s="184"/>
      <c r="FH13" s="184"/>
      <c r="FI13" s="184"/>
      <c r="FJ13" s="184"/>
      <c r="FK13" s="184"/>
      <c r="FL13" s="184"/>
      <c r="FM13" s="184"/>
      <c r="FN13" s="184"/>
      <c r="FO13" s="184"/>
      <c r="FP13" s="184"/>
      <c r="FQ13" s="184"/>
      <c r="FR13" s="184"/>
      <c r="FS13" s="184"/>
      <c r="FT13" s="184"/>
      <c r="FU13" s="184"/>
      <c r="FV13" s="184"/>
      <c r="FW13" s="184"/>
      <c r="FX13" s="184"/>
      <c r="FY13" s="184"/>
      <c r="FZ13" s="184"/>
      <c r="GA13" s="184"/>
      <c r="GB13" s="184"/>
      <c r="GC13" s="184"/>
      <c r="GD13" s="184"/>
      <c r="GE13" s="184"/>
      <c r="GF13" s="184"/>
      <c r="GG13" s="184"/>
      <c r="GH13" s="184"/>
      <c r="GI13" s="184"/>
      <c r="GJ13" s="184"/>
      <c r="GK13" s="184"/>
      <c r="GL13" s="184"/>
      <c r="GM13" s="184"/>
      <c r="GN13" s="184"/>
      <c r="GO13" s="184"/>
      <c r="GP13" s="184"/>
      <c r="GQ13" s="184"/>
      <c r="GR13" s="184"/>
      <c r="GS13" s="184"/>
      <c r="GT13" s="184"/>
      <c r="GU13" s="184"/>
      <c r="GV13" s="184"/>
      <c r="GW13" s="184"/>
      <c r="GX13" s="184"/>
      <c r="GY13" s="184"/>
      <c r="GZ13" s="184"/>
      <c r="HA13" s="184"/>
      <c r="HB13" s="184"/>
      <c r="HC13" s="184"/>
      <c r="HD13" s="184"/>
      <c r="HE13" s="184"/>
      <c r="HF13" s="184"/>
      <c r="HG13" s="184"/>
      <c r="HH13" s="184"/>
      <c r="HI13" s="184"/>
      <c r="HJ13" s="184"/>
      <c r="HK13" s="184"/>
      <c r="HL13" s="184"/>
      <c r="HM13" s="184"/>
      <c r="HN13" s="184"/>
      <c r="HO13" s="184"/>
      <c r="HP13" s="184"/>
      <c r="HQ13" s="184"/>
      <c r="HR13" s="184"/>
      <c r="HS13" s="184"/>
      <c r="HT13" s="184"/>
      <c r="HU13" s="184"/>
      <c r="HV13" s="184"/>
      <c r="HW13" s="184"/>
      <c r="HX13" s="184"/>
      <c r="HY13" s="184"/>
      <c r="HZ13" s="184"/>
      <c r="IA13" s="184"/>
      <c r="IB13" s="184"/>
      <c r="IC13" s="184"/>
      <c r="ID13" s="184"/>
      <c r="IE13" s="184"/>
      <c r="IF13" s="184"/>
      <c r="IG13" s="184"/>
      <c r="IH13" s="184"/>
      <c r="II13" s="184"/>
      <c r="IJ13" s="184"/>
      <c r="IK13" s="184"/>
      <c r="IL13" s="184"/>
      <c r="IM13" s="184"/>
      <c r="IN13" s="184"/>
      <c r="IO13" s="184"/>
      <c r="IP13" s="184"/>
      <c r="IQ13" s="184"/>
      <c r="IR13" s="184"/>
      <c r="IS13" s="184"/>
      <c r="IT13" s="184"/>
      <c r="IU13" s="184"/>
      <c r="IV13" s="184"/>
    </row>
    <row r="14" spans="1:256" x14ac:dyDescent="0.2">
      <c r="A14" s="1900"/>
      <c r="B14" s="1905"/>
      <c r="C14" s="1905"/>
      <c r="D14" s="1905"/>
      <c r="E14" s="1905"/>
      <c r="F14" s="1905"/>
      <c r="G14" s="1905"/>
      <c r="H14" s="1905"/>
      <c r="I14" s="1905"/>
      <c r="J14" s="1906"/>
    </row>
    <row r="15" spans="1:256" x14ac:dyDescent="0.2">
      <c r="A15" s="1899" t="s">
        <v>1632</v>
      </c>
      <c r="B15" s="1907"/>
      <c r="C15" s="1907"/>
      <c r="D15" s="1907"/>
      <c r="E15" s="1907"/>
      <c r="F15" s="1907"/>
      <c r="G15" s="1907"/>
      <c r="H15" s="1907"/>
      <c r="I15" s="1907"/>
      <c r="J15" s="1909">
        <f>B15+D15+E15+F15+G15+H15+I15+C15</f>
        <v>0</v>
      </c>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N15" s="183"/>
      <c r="BO15" s="183"/>
      <c r="BP15" s="183"/>
      <c r="BQ15" s="183"/>
      <c r="BR15" s="183"/>
      <c r="BS15" s="183"/>
      <c r="BT15" s="183"/>
      <c r="BU15" s="183"/>
      <c r="BV15" s="183"/>
      <c r="BW15" s="183"/>
      <c r="BX15" s="183"/>
      <c r="BY15" s="183"/>
      <c r="BZ15" s="183"/>
      <c r="CA15" s="183"/>
      <c r="CB15" s="183"/>
      <c r="CC15" s="183"/>
      <c r="CD15" s="183"/>
      <c r="CE15" s="183"/>
      <c r="CF15" s="183"/>
      <c r="CG15" s="183"/>
      <c r="CH15" s="183"/>
      <c r="CI15" s="183"/>
      <c r="CJ15" s="183"/>
      <c r="CK15" s="183"/>
      <c r="CL15" s="183"/>
      <c r="CM15" s="183"/>
      <c r="CN15" s="183"/>
      <c r="CO15" s="183"/>
      <c r="CP15" s="183"/>
      <c r="CQ15" s="183"/>
      <c r="CR15" s="183"/>
      <c r="CS15" s="183"/>
      <c r="CT15" s="183"/>
      <c r="CU15" s="183"/>
      <c r="CV15" s="183"/>
      <c r="CW15" s="183"/>
      <c r="CX15" s="183"/>
      <c r="CY15" s="183"/>
      <c r="CZ15" s="183"/>
      <c r="DA15" s="183"/>
      <c r="DB15" s="183"/>
      <c r="DC15" s="183"/>
      <c r="DD15" s="183"/>
      <c r="DE15" s="183"/>
      <c r="DF15" s="183"/>
      <c r="DG15" s="183"/>
      <c r="DH15" s="183"/>
      <c r="DI15" s="183"/>
      <c r="DJ15" s="183"/>
      <c r="DK15" s="183"/>
      <c r="DL15" s="183"/>
      <c r="DM15" s="183"/>
      <c r="DN15" s="183"/>
      <c r="DO15" s="183"/>
      <c r="DP15" s="183"/>
      <c r="DQ15" s="183"/>
      <c r="DR15" s="183"/>
      <c r="DS15" s="183"/>
      <c r="DT15" s="183"/>
      <c r="DU15" s="183"/>
      <c r="DV15" s="183"/>
      <c r="DW15" s="183"/>
      <c r="DX15" s="183"/>
      <c r="DY15" s="183"/>
      <c r="DZ15" s="183"/>
      <c r="EA15" s="183"/>
      <c r="EB15" s="183"/>
      <c r="EC15" s="183"/>
      <c r="ED15" s="183"/>
      <c r="EE15" s="183"/>
      <c r="EF15" s="183"/>
      <c r="EG15" s="183"/>
      <c r="EH15" s="183"/>
      <c r="EI15" s="183"/>
      <c r="EJ15" s="183"/>
      <c r="EK15" s="183"/>
      <c r="EL15" s="183"/>
      <c r="EM15" s="183"/>
      <c r="EN15" s="183"/>
      <c r="EO15" s="183"/>
      <c r="EP15" s="183"/>
      <c r="EQ15" s="183"/>
      <c r="ER15" s="183"/>
      <c r="ES15" s="183"/>
      <c r="ET15" s="183"/>
      <c r="EU15" s="183"/>
      <c r="EV15" s="183"/>
      <c r="EW15" s="183"/>
      <c r="EX15" s="183"/>
      <c r="EY15" s="183"/>
      <c r="EZ15" s="183"/>
      <c r="FA15" s="183"/>
      <c r="FB15" s="183"/>
      <c r="FC15" s="183"/>
      <c r="FD15" s="183"/>
      <c r="FE15" s="183"/>
      <c r="FF15" s="183"/>
      <c r="FG15" s="183"/>
      <c r="FH15" s="183"/>
      <c r="FI15" s="183"/>
      <c r="FJ15" s="183"/>
      <c r="FK15" s="183"/>
      <c r="FL15" s="183"/>
      <c r="FM15" s="183"/>
      <c r="FN15" s="183"/>
      <c r="FO15" s="183"/>
      <c r="FP15" s="183"/>
      <c r="FQ15" s="183"/>
      <c r="FR15" s="183"/>
      <c r="FS15" s="183"/>
      <c r="FT15" s="183"/>
      <c r="FU15" s="183"/>
      <c r="FV15" s="183"/>
      <c r="FW15" s="183"/>
      <c r="FX15" s="183"/>
      <c r="FY15" s="183"/>
      <c r="FZ15" s="183"/>
      <c r="GA15" s="183"/>
      <c r="GB15" s="183"/>
      <c r="GC15" s="183"/>
      <c r="GD15" s="183"/>
      <c r="GE15" s="183"/>
      <c r="GF15" s="183"/>
      <c r="GG15" s="183"/>
      <c r="GH15" s="183"/>
      <c r="GI15" s="183"/>
      <c r="GJ15" s="183"/>
      <c r="GK15" s="183"/>
      <c r="GL15" s="183"/>
      <c r="GM15" s="183"/>
      <c r="GN15" s="183"/>
      <c r="GO15" s="183"/>
      <c r="GP15" s="183"/>
      <c r="GQ15" s="183"/>
      <c r="GR15" s="183"/>
      <c r="GS15" s="183"/>
      <c r="GT15" s="183"/>
      <c r="GU15" s="183"/>
      <c r="GV15" s="183"/>
      <c r="GW15" s="183"/>
      <c r="GX15" s="183"/>
      <c r="GY15" s="183"/>
      <c r="GZ15" s="183"/>
      <c r="HA15" s="183"/>
      <c r="HB15" s="183"/>
      <c r="HC15" s="183"/>
      <c r="HD15" s="183"/>
      <c r="HE15" s="183"/>
      <c r="HF15" s="183"/>
      <c r="HG15" s="183"/>
      <c r="HH15" s="183"/>
      <c r="HI15" s="183"/>
      <c r="HJ15" s="183"/>
      <c r="HK15" s="183"/>
      <c r="HL15" s="183"/>
      <c r="HM15" s="183"/>
      <c r="HN15" s="183"/>
      <c r="HO15" s="183"/>
      <c r="HP15" s="183"/>
      <c r="HQ15" s="183"/>
      <c r="HR15" s="183"/>
      <c r="HS15" s="183"/>
      <c r="HT15" s="183"/>
      <c r="HU15" s="183"/>
      <c r="HV15" s="183"/>
      <c r="HW15" s="183"/>
      <c r="HX15" s="183"/>
      <c r="HY15" s="183"/>
      <c r="HZ15" s="183"/>
      <c r="IA15" s="183"/>
      <c r="IB15" s="183"/>
      <c r="IC15" s="183"/>
      <c r="ID15" s="183"/>
      <c r="IE15" s="183"/>
      <c r="IF15" s="183"/>
      <c r="IG15" s="183"/>
      <c r="IH15" s="183"/>
      <c r="II15" s="183"/>
      <c r="IJ15" s="183"/>
      <c r="IK15" s="183"/>
      <c r="IL15" s="183"/>
      <c r="IM15" s="183"/>
      <c r="IN15" s="183"/>
      <c r="IO15" s="183"/>
      <c r="IP15" s="183"/>
      <c r="IQ15" s="183"/>
      <c r="IR15" s="183"/>
      <c r="IS15" s="183"/>
      <c r="IT15" s="183"/>
      <c r="IU15" s="183"/>
      <c r="IV15" s="183"/>
    </row>
    <row r="16" spans="1:256" x14ac:dyDescent="0.2">
      <c r="A16" s="1900"/>
      <c r="B16" s="1910"/>
      <c r="C16" s="1910"/>
      <c r="D16" s="1910"/>
      <c r="E16" s="1910"/>
      <c r="F16" s="1910"/>
      <c r="G16" s="1910"/>
      <c r="H16" s="1910"/>
      <c r="I16" s="1910"/>
      <c r="J16" s="1911"/>
    </row>
    <row r="17" spans="1:256" x14ac:dyDescent="0.2">
      <c r="A17" s="1899" t="s">
        <v>1709</v>
      </c>
      <c r="B17" s="1912">
        <f t="shared" ref="B17:I17" si="0">SUM(B18:B22)</f>
        <v>0</v>
      </c>
      <c r="C17" s="1912">
        <f t="shared" si="0"/>
        <v>0</v>
      </c>
      <c r="D17" s="1907">
        <f t="shared" si="0"/>
        <v>0</v>
      </c>
      <c r="E17" s="1907">
        <f t="shared" si="0"/>
        <v>0</v>
      </c>
      <c r="F17" s="1907">
        <f t="shared" si="0"/>
        <v>0</v>
      </c>
      <c r="G17" s="1912">
        <f t="shared" si="0"/>
        <v>0</v>
      </c>
      <c r="H17" s="1907">
        <f t="shared" si="0"/>
        <v>0</v>
      </c>
      <c r="I17" s="1907">
        <f t="shared" si="0"/>
        <v>0</v>
      </c>
      <c r="J17" s="1909">
        <f t="shared" ref="J17:J22" si="1">B17+D17+E17+F17+G17+H17+I17+C17</f>
        <v>0</v>
      </c>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c r="DM17" s="184"/>
      <c r="DN17" s="184"/>
      <c r="DO17" s="184"/>
      <c r="DP17" s="184"/>
      <c r="DQ17" s="184"/>
      <c r="DR17" s="184"/>
      <c r="DS17" s="184"/>
      <c r="DT17" s="184"/>
      <c r="DU17" s="184"/>
      <c r="DV17" s="184"/>
      <c r="DW17" s="184"/>
      <c r="DX17" s="184"/>
      <c r="DY17" s="184"/>
      <c r="DZ17" s="184"/>
      <c r="EA17" s="184"/>
      <c r="EB17" s="184"/>
      <c r="EC17" s="184"/>
      <c r="ED17" s="184"/>
      <c r="EE17" s="184"/>
      <c r="EF17" s="184"/>
      <c r="EG17" s="184"/>
      <c r="EH17" s="184"/>
      <c r="EI17" s="184"/>
      <c r="EJ17" s="184"/>
      <c r="EK17" s="184"/>
      <c r="EL17" s="184"/>
      <c r="EM17" s="184"/>
      <c r="EN17" s="184"/>
      <c r="EO17" s="184"/>
      <c r="EP17" s="184"/>
      <c r="EQ17" s="184"/>
      <c r="ER17" s="184"/>
      <c r="ES17" s="184"/>
      <c r="ET17" s="184"/>
      <c r="EU17" s="184"/>
      <c r="EV17" s="184"/>
      <c r="EW17" s="184"/>
      <c r="EX17" s="184"/>
      <c r="EY17" s="184"/>
      <c r="EZ17" s="184"/>
      <c r="FA17" s="184"/>
      <c r="FB17" s="184"/>
      <c r="FC17" s="184"/>
      <c r="FD17" s="184"/>
      <c r="FE17" s="184"/>
      <c r="FF17" s="184"/>
      <c r="FG17" s="184"/>
      <c r="FH17" s="184"/>
      <c r="FI17" s="184"/>
      <c r="FJ17" s="184"/>
      <c r="FK17" s="184"/>
      <c r="FL17" s="184"/>
      <c r="FM17" s="184"/>
      <c r="FN17" s="184"/>
      <c r="FO17" s="184"/>
      <c r="FP17" s="184"/>
      <c r="FQ17" s="184"/>
      <c r="FR17" s="184"/>
      <c r="FS17" s="184"/>
      <c r="FT17" s="184"/>
      <c r="FU17" s="184"/>
      <c r="FV17" s="184"/>
      <c r="FW17" s="184"/>
      <c r="FX17" s="184"/>
      <c r="FY17" s="184"/>
      <c r="FZ17" s="184"/>
      <c r="GA17" s="184"/>
      <c r="GB17" s="184"/>
      <c r="GC17" s="184"/>
      <c r="GD17" s="184"/>
      <c r="GE17" s="184"/>
      <c r="GF17" s="184"/>
      <c r="GG17" s="184"/>
      <c r="GH17" s="184"/>
      <c r="GI17" s="184"/>
      <c r="GJ17" s="184"/>
      <c r="GK17" s="184"/>
      <c r="GL17" s="184"/>
      <c r="GM17" s="184"/>
      <c r="GN17" s="184"/>
      <c r="GO17" s="184"/>
      <c r="GP17" s="184"/>
      <c r="GQ17" s="184"/>
      <c r="GR17" s="184"/>
      <c r="GS17" s="184"/>
      <c r="GT17" s="184"/>
      <c r="GU17" s="184"/>
      <c r="GV17" s="184"/>
      <c r="GW17" s="184"/>
      <c r="GX17" s="184"/>
      <c r="GY17" s="184"/>
      <c r="GZ17" s="184"/>
      <c r="HA17" s="184"/>
      <c r="HB17" s="184"/>
      <c r="HC17" s="184"/>
      <c r="HD17" s="184"/>
      <c r="HE17" s="184"/>
      <c r="HF17" s="184"/>
      <c r="HG17" s="184"/>
      <c r="HH17" s="184"/>
      <c r="HI17" s="184"/>
      <c r="HJ17" s="184"/>
      <c r="HK17" s="184"/>
      <c r="HL17" s="184"/>
      <c r="HM17" s="184"/>
      <c r="HN17" s="184"/>
      <c r="HO17" s="184"/>
      <c r="HP17" s="184"/>
      <c r="HQ17" s="184"/>
      <c r="HR17" s="184"/>
      <c r="HS17" s="184"/>
      <c r="HT17" s="184"/>
      <c r="HU17" s="184"/>
      <c r="HV17" s="184"/>
      <c r="HW17" s="184"/>
      <c r="HX17" s="184"/>
      <c r="HY17" s="184"/>
      <c r="HZ17" s="184"/>
      <c r="IA17" s="184"/>
      <c r="IB17" s="184"/>
      <c r="IC17" s="184"/>
      <c r="ID17" s="184"/>
      <c r="IE17" s="184"/>
      <c r="IF17" s="184"/>
      <c r="IG17" s="184"/>
      <c r="IH17" s="184"/>
      <c r="II17" s="184"/>
      <c r="IJ17" s="184"/>
      <c r="IK17" s="184"/>
      <c r="IL17" s="184"/>
      <c r="IM17" s="184"/>
      <c r="IN17" s="184"/>
      <c r="IO17" s="184"/>
      <c r="IP17" s="184"/>
      <c r="IQ17" s="184"/>
      <c r="IR17" s="184"/>
      <c r="IS17" s="184"/>
      <c r="IT17" s="184"/>
      <c r="IU17" s="184"/>
      <c r="IV17" s="184"/>
    </row>
    <row r="18" spans="1:256" x14ac:dyDescent="0.2">
      <c r="A18" s="1901" t="s">
        <v>2180</v>
      </c>
      <c r="B18" s="1913"/>
      <c r="C18" s="1914"/>
      <c r="D18" s="1914"/>
      <c r="E18" s="1914"/>
      <c r="F18" s="1914"/>
      <c r="G18" s="1913"/>
      <c r="H18" s="1914"/>
      <c r="I18" s="1914"/>
      <c r="J18" s="1915">
        <f t="shared" si="1"/>
        <v>0</v>
      </c>
    </row>
    <row r="19" spans="1:256" x14ac:dyDescent="0.2">
      <c r="A19" s="1901" t="s">
        <v>1182</v>
      </c>
      <c r="B19" s="1916"/>
      <c r="C19" s="1917"/>
      <c r="D19" s="1917"/>
      <c r="E19" s="1917"/>
      <c r="F19" s="1917"/>
      <c r="G19" s="1916"/>
      <c r="H19" s="1917"/>
      <c r="I19" s="1917"/>
      <c r="J19" s="1918">
        <f t="shared" si="1"/>
        <v>0</v>
      </c>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c r="CA19" s="183"/>
      <c r="CB19" s="183"/>
      <c r="CC19" s="183"/>
      <c r="CD19" s="183"/>
      <c r="CE19" s="183"/>
      <c r="CF19" s="183"/>
      <c r="CG19" s="183"/>
      <c r="CH19" s="183"/>
      <c r="CI19" s="183"/>
      <c r="CJ19" s="183"/>
      <c r="CK19" s="183"/>
      <c r="CL19" s="183"/>
      <c r="CM19" s="183"/>
      <c r="CN19" s="183"/>
      <c r="CO19" s="183"/>
      <c r="CP19" s="183"/>
      <c r="CQ19" s="183"/>
      <c r="CR19" s="183"/>
      <c r="CS19" s="183"/>
      <c r="CT19" s="183"/>
      <c r="CU19" s="183"/>
      <c r="CV19" s="183"/>
      <c r="CW19" s="183"/>
      <c r="CX19" s="183"/>
      <c r="CY19" s="183"/>
      <c r="CZ19" s="183"/>
      <c r="DA19" s="183"/>
      <c r="DB19" s="183"/>
      <c r="DC19" s="183"/>
      <c r="DD19" s="183"/>
      <c r="DE19" s="183"/>
      <c r="DF19" s="183"/>
      <c r="DG19" s="183"/>
      <c r="DH19" s="183"/>
      <c r="DI19" s="183"/>
      <c r="DJ19" s="183"/>
      <c r="DK19" s="183"/>
      <c r="DL19" s="183"/>
      <c r="DM19" s="183"/>
      <c r="DN19" s="183"/>
      <c r="DO19" s="183"/>
      <c r="DP19" s="183"/>
      <c r="DQ19" s="183"/>
      <c r="DR19" s="183"/>
      <c r="DS19" s="183"/>
      <c r="DT19" s="183"/>
      <c r="DU19" s="183"/>
      <c r="DV19" s="183"/>
      <c r="DW19" s="183"/>
      <c r="DX19" s="183"/>
      <c r="DY19" s="183"/>
      <c r="DZ19" s="183"/>
      <c r="EA19" s="183"/>
      <c r="EB19" s="183"/>
      <c r="EC19" s="183"/>
      <c r="ED19" s="183"/>
      <c r="EE19" s="183"/>
      <c r="EF19" s="183"/>
      <c r="EG19" s="183"/>
      <c r="EH19" s="183"/>
      <c r="EI19" s="183"/>
      <c r="EJ19" s="183"/>
      <c r="EK19" s="183"/>
      <c r="EL19" s="183"/>
      <c r="EM19" s="183"/>
      <c r="EN19" s="183"/>
      <c r="EO19" s="183"/>
      <c r="EP19" s="183"/>
      <c r="EQ19" s="183"/>
      <c r="ER19" s="183"/>
      <c r="ES19" s="183"/>
      <c r="ET19" s="183"/>
      <c r="EU19" s="183"/>
      <c r="EV19" s="183"/>
      <c r="EW19" s="183"/>
      <c r="EX19" s="183"/>
      <c r="EY19" s="183"/>
      <c r="EZ19" s="183"/>
      <c r="FA19" s="183"/>
      <c r="FB19" s="183"/>
      <c r="FC19" s="183"/>
      <c r="FD19" s="183"/>
      <c r="FE19" s="183"/>
      <c r="FF19" s="183"/>
      <c r="FG19" s="183"/>
      <c r="FH19" s="183"/>
      <c r="FI19" s="183"/>
      <c r="FJ19" s="183"/>
      <c r="FK19" s="183"/>
      <c r="FL19" s="183"/>
      <c r="FM19" s="183"/>
      <c r="FN19" s="183"/>
      <c r="FO19" s="183"/>
      <c r="FP19" s="183"/>
      <c r="FQ19" s="183"/>
      <c r="FR19" s="183"/>
      <c r="FS19" s="183"/>
      <c r="FT19" s="183"/>
      <c r="FU19" s="183"/>
      <c r="FV19" s="183"/>
      <c r="FW19" s="183"/>
      <c r="FX19" s="183"/>
      <c r="FY19" s="183"/>
      <c r="FZ19" s="183"/>
      <c r="GA19" s="183"/>
      <c r="GB19" s="183"/>
      <c r="GC19" s="183"/>
      <c r="GD19" s="183"/>
      <c r="GE19" s="183"/>
      <c r="GF19" s="183"/>
      <c r="GG19" s="183"/>
      <c r="GH19" s="183"/>
      <c r="GI19" s="183"/>
      <c r="GJ19" s="183"/>
      <c r="GK19" s="183"/>
      <c r="GL19" s="183"/>
      <c r="GM19" s="183"/>
      <c r="GN19" s="183"/>
      <c r="GO19" s="183"/>
      <c r="GP19" s="183"/>
      <c r="GQ19" s="183"/>
      <c r="GR19" s="183"/>
      <c r="GS19" s="183"/>
      <c r="GT19" s="183"/>
      <c r="GU19" s="183"/>
      <c r="GV19" s="183"/>
      <c r="GW19" s="183"/>
      <c r="GX19" s="183"/>
      <c r="GY19" s="183"/>
      <c r="GZ19" s="183"/>
      <c r="HA19" s="183"/>
      <c r="HB19" s="183"/>
      <c r="HC19" s="183"/>
      <c r="HD19" s="183"/>
      <c r="HE19" s="183"/>
      <c r="HF19" s="183"/>
      <c r="HG19" s="183"/>
      <c r="HH19" s="183"/>
      <c r="HI19" s="183"/>
      <c r="HJ19" s="183"/>
      <c r="HK19" s="183"/>
      <c r="HL19" s="183"/>
      <c r="HM19" s="183"/>
      <c r="HN19" s="183"/>
      <c r="HO19" s="183"/>
      <c r="HP19" s="183"/>
      <c r="HQ19" s="183"/>
      <c r="HR19" s="183"/>
      <c r="HS19" s="183"/>
      <c r="HT19" s="183"/>
      <c r="HU19" s="183"/>
      <c r="HV19" s="183"/>
      <c r="HW19" s="183"/>
      <c r="HX19" s="183"/>
      <c r="HY19" s="183"/>
      <c r="HZ19" s="183"/>
      <c r="IA19" s="183"/>
      <c r="IB19" s="183"/>
      <c r="IC19" s="183"/>
      <c r="ID19" s="183"/>
      <c r="IE19" s="183"/>
      <c r="IF19" s="183"/>
      <c r="IG19" s="183"/>
      <c r="IH19" s="183"/>
      <c r="II19" s="183"/>
      <c r="IJ19" s="183"/>
      <c r="IK19" s="183"/>
      <c r="IL19" s="183"/>
      <c r="IM19" s="183"/>
      <c r="IN19" s="183"/>
      <c r="IO19" s="183"/>
      <c r="IP19" s="183"/>
      <c r="IQ19" s="183"/>
      <c r="IR19" s="183"/>
      <c r="IS19" s="183"/>
      <c r="IT19" s="183"/>
      <c r="IU19" s="183"/>
      <c r="IV19" s="183"/>
    </row>
    <row r="20" spans="1:256" x14ac:dyDescent="0.2">
      <c r="A20" s="1901" t="s">
        <v>1183</v>
      </c>
      <c r="B20" s="1916"/>
      <c r="C20" s="1917"/>
      <c r="D20" s="1917"/>
      <c r="E20" s="1917"/>
      <c r="F20" s="1917"/>
      <c r="G20" s="1916"/>
      <c r="H20" s="1917"/>
      <c r="I20" s="1917"/>
      <c r="J20" s="1918">
        <f t="shared" si="1"/>
        <v>0</v>
      </c>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c r="CU20" s="183"/>
      <c r="CV20" s="183"/>
      <c r="CW20" s="183"/>
      <c r="CX20" s="183"/>
      <c r="CY20" s="183"/>
      <c r="CZ20" s="183"/>
      <c r="DA20" s="183"/>
      <c r="DB20" s="183"/>
      <c r="DC20" s="183"/>
      <c r="DD20" s="183"/>
      <c r="DE20" s="183"/>
      <c r="DF20" s="183"/>
      <c r="DG20" s="183"/>
      <c r="DH20" s="183"/>
      <c r="DI20" s="183"/>
      <c r="DJ20" s="183"/>
      <c r="DK20" s="183"/>
      <c r="DL20" s="183"/>
      <c r="DM20" s="183"/>
      <c r="DN20" s="183"/>
      <c r="DO20" s="183"/>
      <c r="DP20" s="183"/>
      <c r="DQ20" s="183"/>
      <c r="DR20" s="183"/>
      <c r="DS20" s="183"/>
      <c r="DT20" s="183"/>
      <c r="DU20" s="183"/>
      <c r="DV20" s="183"/>
      <c r="DW20" s="183"/>
      <c r="DX20" s="183"/>
      <c r="DY20" s="183"/>
      <c r="DZ20" s="183"/>
      <c r="EA20" s="183"/>
      <c r="EB20" s="183"/>
      <c r="EC20" s="183"/>
      <c r="ED20" s="183"/>
      <c r="EE20" s="183"/>
      <c r="EF20" s="183"/>
      <c r="EG20" s="183"/>
      <c r="EH20" s="183"/>
      <c r="EI20" s="183"/>
      <c r="EJ20" s="183"/>
      <c r="EK20" s="183"/>
      <c r="EL20" s="183"/>
      <c r="EM20" s="183"/>
      <c r="EN20" s="183"/>
      <c r="EO20" s="183"/>
      <c r="EP20" s="183"/>
      <c r="EQ20" s="183"/>
      <c r="ER20" s="183"/>
      <c r="ES20" s="183"/>
      <c r="ET20" s="183"/>
      <c r="EU20" s="183"/>
      <c r="EV20" s="183"/>
      <c r="EW20" s="183"/>
      <c r="EX20" s="183"/>
      <c r="EY20" s="183"/>
      <c r="EZ20" s="183"/>
      <c r="FA20" s="183"/>
      <c r="FB20" s="183"/>
      <c r="FC20" s="183"/>
      <c r="FD20" s="183"/>
      <c r="FE20" s="183"/>
      <c r="FF20" s="183"/>
      <c r="FG20" s="183"/>
      <c r="FH20" s="183"/>
      <c r="FI20" s="183"/>
      <c r="FJ20" s="183"/>
      <c r="FK20" s="183"/>
      <c r="FL20" s="183"/>
      <c r="FM20" s="183"/>
      <c r="FN20" s="183"/>
      <c r="FO20" s="183"/>
      <c r="FP20" s="183"/>
      <c r="FQ20" s="183"/>
      <c r="FR20" s="183"/>
      <c r="FS20" s="183"/>
      <c r="FT20" s="183"/>
      <c r="FU20" s="183"/>
      <c r="FV20" s="183"/>
      <c r="FW20" s="183"/>
      <c r="FX20" s="183"/>
      <c r="FY20" s="183"/>
      <c r="FZ20" s="183"/>
      <c r="GA20" s="183"/>
      <c r="GB20" s="183"/>
      <c r="GC20" s="183"/>
      <c r="GD20" s="183"/>
      <c r="GE20" s="183"/>
      <c r="GF20" s="183"/>
      <c r="GG20" s="183"/>
      <c r="GH20" s="183"/>
      <c r="GI20" s="183"/>
      <c r="GJ20" s="183"/>
      <c r="GK20" s="183"/>
      <c r="GL20" s="183"/>
      <c r="GM20" s="183"/>
      <c r="GN20" s="183"/>
      <c r="GO20" s="183"/>
      <c r="GP20" s="183"/>
      <c r="GQ20" s="183"/>
      <c r="GR20" s="183"/>
      <c r="GS20" s="183"/>
      <c r="GT20" s="183"/>
      <c r="GU20" s="183"/>
      <c r="GV20" s="183"/>
      <c r="GW20" s="183"/>
      <c r="GX20" s="183"/>
      <c r="GY20" s="183"/>
      <c r="GZ20" s="183"/>
      <c r="HA20" s="183"/>
      <c r="HB20" s="183"/>
      <c r="HC20" s="183"/>
      <c r="HD20" s="183"/>
      <c r="HE20" s="183"/>
      <c r="HF20" s="183"/>
      <c r="HG20" s="183"/>
      <c r="HH20" s="183"/>
      <c r="HI20" s="183"/>
      <c r="HJ20" s="183"/>
      <c r="HK20" s="183"/>
      <c r="HL20" s="183"/>
      <c r="HM20" s="183"/>
      <c r="HN20" s="183"/>
      <c r="HO20" s="183"/>
      <c r="HP20" s="183"/>
      <c r="HQ20" s="183"/>
      <c r="HR20" s="183"/>
      <c r="HS20" s="183"/>
      <c r="HT20" s="183"/>
      <c r="HU20" s="183"/>
      <c r="HV20" s="183"/>
      <c r="HW20" s="183"/>
      <c r="HX20" s="183"/>
      <c r="HY20" s="183"/>
      <c r="HZ20" s="183"/>
      <c r="IA20" s="183"/>
      <c r="IB20" s="183"/>
      <c r="IC20" s="183"/>
      <c r="ID20" s="183"/>
      <c r="IE20" s="183"/>
      <c r="IF20" s="183"/>
      <c r="IG20" s="183"/>
      <c r="IH20" s="183"/>
      <c r="II20" s="183"/>
      <c r="IJ20" s="183"/>
      <c r="IK20" s="183"/>
      <c r="IL20" s="183"/>
      <c r="IM20" s="183"/>
      <c r="IN20" s="183"/>
      <c r="IO20" s="183"/>
      <c r="IP20" s="183"/>
      <c r="IQ20" s="183"/>
      <c r="IR20" s="183"/>
      <c r="IS20" s="183"/>
      <c r="IT20" s="183"/>
      <c r="IU20" s="183"/>
      <c r="IV20" s="183"/>
    </row>
    <row r="21" spans="1:256" x14ac:dyDescent="0.2">
      <c r="A21" s="1901" t="s">
        <v>1184</v>
      </c>
      <c r="B21" s="1916"/>
      <c r="C21" s="1917"/>
      <c r="D21" s="1917"/>
      <c r="E21" s="1917"/>
      <c r="F21" s="1917"/>
      <c r="G21" s="1916"/>
      <c r="H21" s="1917"/>
      <c r="I21" s="1917"/>
      <c r="J21" s="1918">
        <f t="shared" si="1"/>
        <v>0</v>
      </c>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c r="CS21" s="183"/>
      <c r="CT21" s="183"/>
      <c r="CU21" s="183"/>
      <c r="CV21" s="183"/>
      <c r="CW21" s="183"/>
      <c r="CX21" s="183"/>
      <c r="CY21" s="183"/>
      <c r="CZ21" s="183"/>
      <c r="DA21" s="183"/>
      <c r="DB21" s="183"/>
      <c r="DC21" s="183"/>
      <c r="DD21" s="183"/>
      <c r="DE21" s="183"/>
      <c r="DF21" s="183"/>
      <c r="DG21" s="183"/>
      <c r="DH21" s="183"/>
      <c r="DI21" s="183"/>
      <c r="DJ21" s="183"/>
      <c r="DK21" s="183"/>
      <c r="DL21" s="183"/>
      <c r="DM21" s="183"/>
      <c r="DN21" s="183"/>
      <c r="DO21" s="183"/>
      <c r="DP21" s="183"/>
      <c r="DQ21" s="183"/>
      <c r="DR21" s="183"/>
      <c r="DS21" s="183"/>
      <c r="DT21" s="183"/>
      <c r="DU21" s="183"/>
      <c r="DV21" s="183"/>
      <c r="DW21" s="183"/>
      <c r="DX21" s="183"/>
      <c r="DY21" s="183"/>
      <c r="DZ21" s="183"/>
      <c r="EA21" s="183"/>
      <c r="EB21" s="183"/>
      <c r="EC21" s="183"/>
      <c r="ED21" s="183"/>
      <c r="EE21" s="183"/>
      <c r="EF21" s="183"/>
      <c r="EG21" s="183"/>
      <c r="EH21" s="183"/>
      <c r="EI21" s="183"/>
      <c r="EJ21" s="183"/>
      <c r="EK21" s="183"/>
      <c r="EL21" s="183"/>
      <c r="EM21" s="183"/>
      <c r="EN21" s="183"/>
      <c r="EO21" s="183"/>
      <c r="EP21" s="183"/>
      <c r="EQ21" s="183"/>
      <c r="ER21" s="183"/>
      <c r="ES21" s="183"/>
      <c r="ET21" s="183"/>
      <c r="EU21" s="183"/>
      <c r="EV21" s="183"/>
      <c r="EW21" s="183"/>
      <c r="EX21" s="183"/>
      <c r="EY21" s="183"/>
      <c r="EZ21" s="183"/>
      <c r="FA21" s="183"/>
      <c r="FB21" s="183"/>
      <c r="FC21" s="183"/>
      <c r="FD21" s="183"/>
      <c r="FE21" s="183"/>
      <c r="FF21" s="183"/>
      <c r="FG21" s="183"/>
      <c r="FH21" s="183"/>
      <c r="FI21" s="183"/>
      <c r="FJ21" s="183"/>
      <c r="FK21" s="183"/>
      <c r="FL21" s="183"/>
      <c r="FM21" s="183"/>
      <c r="FN21" s="183"/>
      <c r="FO21" s="183"/>
      <c r="FP21" s="183"/>
      <c r="FQ21" s="183"/>
      <c r="FR21" s="183"/>
      <c r="FS21" s="183"/>
      <c r="FT21" s="183"/>
      <c r="FU21" s="183"/>
      <c r="FV21" s="183"/>
      <c r="FW21" s="183"/>
      <c r="FX21" s="183"/>
      <c r="FY21" s="183"/>
      <c r="FZ21" s="183"/>
      <c r="GA21" s="183"/>
      <c r="GB21" s="183"/>
      <c r="GC21" s="183"/>
      <c r="GD21" s="183"/>
      <c r="GE21" s="183"/>
      <c r="GF21" s="183"/>
      <c r="GG21" s="183"/>
      <c r="GH21" s="183"/>
      <c r="GI21" s="183"/>
      <c r="GJ21" s="183"/>
      <c r="GK21" s="183"/>
      <c r="GL21" s="183"/>
      <c r="GM21" s="183"/>
      <c r="GN21" s="183"/>
      <c r="GO21" s="183"/>
      <c r="GP21" s="183"/>
      <c r="GQ21" s="183"/>
      <c r="GR21" s="183"/>
      <c r="GS21" s="183"/>
      <c r="GT21" s="183"/>
      <c r="GU21" s="183"/>
      <c r="GV21" s="183"/>
      <c r="GW21" s="183"/>
      <c r="GX21" s="183"/>
      <c r="GY21" s="183"/>
      <c r="GZ21" s="183"/>
      <c r="HA21" s="183"/>
      <c r="HB21" s="183"/>
      <c r="HC21" s="183"/>
      <c r="HD21" s="183"/>
      <c r="HE21" s="183"/>
      <c r="HF21" s="183"/>
      <c r="HG21" s="183"/>
      <c r="HH21" s="183"/>
      <c r="HI21" s="183"/>
      <c r="HJ21" s="183"/>
      <c r="HK21" s="183"/>
      <c r="HL21" s="183"/>
      <c r="HM21" s="183"/>
      <c r="HN21" s="183"/>
      <c r="HO21" s="183"/>
      <c r="HP21" s="183"/>
      <c r="HQ21" s="183"/>
      <c r="HR21" s="183"/>
      <c r="HS21" s="183"/>
      <c r="HT21" s="183"/>
      <c r="HU21" s="183"/>
      <c r="HV21" s="183"/>
      <c r="HW21" s="183"/>
      <c r="HX21" s="183"/>
      <c r="HY21" s="183"/>
      <c r="HZ21" s="183"/>
      <c r="IA21" s="183"/>
      <c r="IB21" s="183"/>
      <c r="IC21" s="183"/>
      <c r="ID21" s="183"/>
      <c r="IE21" s="183"/>
      <c r="IF21" s="183"/>
      <c r="IG21" s="183"/>
      <c r="IH21" s="183"/>
      <c r="II21" s="183"/>
      <c r="IJ21" s="183"/>
      <c r="IK21" s="183"/>
      <c r="IL21" s="183"/>
      <c r="IM21" s="183"/>
      <c r="IN21" s="183"/>
      <c r="IO21" s="183"/>
      <c r="IP21" s="183"/>
      <c r="IQ21" s="183"/>
      <c r="IR21" s="183"/>
      <c r="IS21" s="183"/>
      <c r="IT21" s="183"/>
      <c r="IU21" s="183"/>
      <c r="IV21" s="183"/>
    </row>
    <row r="22" spans="1:256" x14ac:dyDescent="0.2">
      <c r="A22" s="1901" t="s">
        <v>1189</v>
      </c>
      <c r="B22" s="1916"/>
      <c r="C22" s="1917"/>
      <c r="D22" s="1917"/>
      <c r="E22" s="1917"/>
      <c r="F22" s="1917"/>
      <c r="G22" s="1916"/>
      <c r="H22" s="1917"/>
      <c r="I22" s="1917"/>
      <c r="J22" s="1918">
        <f t="shared" si="1"/>
        <v>0</v>
      </c>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83"/>
      <c r="CV22" s="183"/>
      <c r="CW22" s="183"/>
      <c r="CX22" s="183"/>
      <c r="CY22" s="183"/>
      <c r="CZ22" s="183"/>
      <c r="DA22" s="183"/>
      <c r="DB22" s="183"/>
      <c r="DC22" s="183"/>
      <c r="DD22" s="183"/>
      <c r="DE22" s="183"/>
      <c r="DF22" s="183"/>
      <c r="DG22" s="183"/>
      <c r="DH22" s="183"/>
      <c r="DI22" s="183"/>
      <c r="DJ22" s="183"/>
      <c r="DK22" s="183"/>
      <c r="DL22" s="183"/>
      <c r="DM22" s="183"/>
      <c r="DN22" s="183"/>
      <c r="DO22" s="183"/>
      <c r="DP22" s="183"/>
      <c r="DQ22" s="183"/>
      <c r="DR22" s="183"/>
      <c r="DS22" s="183"/>
      <c r="DT22" s="183"/>
      <c r="DU22" s="183"/>
      <c r="DV22" s="183"/>
      <c r="DW22" s="183"/>
      <c r="DX22" s="183"/>
      <c r="DY22" s="183"/>
      <c r="DZ22" s="183"/>
      <c r="EA22" s="183"/>
      <c r="EB22" s="183"/>
      <c r="EC22" s="183"/>
      <c r="ED22" s="183"/>
      <c r="EE22" s="183"/>
      <c r="EF22" s="183"/>
      <c r="EG22" s="183"/>
      <c r="EH22" s="183"/>
      <c r="EI22" s="183"/>
      <c r="EJ22" s="183"/>
      <c r="EK22" s="183"/>
      <c r="EL22" s="183"/>
      <c r="EM22" s="183"/>
      <c r="EN22" s="183"/>
      <c r="EO22" s="183"/>
      <c r="EP22" s="183"/>
      <c r="EQ22" s="183"/>
      <c r="ER22" s="183"/>
      <c r="ES22" s="183"/>
      <c r="ET22" s="183"/>
      <c r="EU22" s="183"/>
      <c r="EV22" s="183"/>
      <c r="EW22" s="183"/>
      <c r="EX22" s="183"/>
      <c r="EY22" s="183"/>
      <c r="EZ22" s="183"/>
      <c r="FA22" s="183"/>
      <c r="FB22" s="183"/>
      <c r="FC22" s="183"/>
      <c r="FD22" s="183"/>
      <c r="FE22" s="183"/>
      <c r="FF22" s="183"/>
      <c r="FG22" s="183"/>
      <c r="FH22" s="183"/>
      <c r="FI22" s="183"/>
      <c r="FJ22" s="183"/>
      <c r="FK22" s="183"/>
      <c r="FL22" s="183"/>
      <c r="FM22" s="183"/>
      <c r="FN22" s="183"/>
      <c r="FO22" s="183"/>
      <c r="FP22" s="183"/>
      <c r="FQ22" s="183"/>
      <c r="FR22" s="183"/>
      <c r="FS22" s="183"/>
      <c r="FT22" s="183"/>
      <c r="FU22" s="183"/>
      <c r="FV22" s="183"/>
      <c r="FW22" s="183"/>
      <c r="FX22" s="183"/>
      <c r="FY22" s="183"/>
      <c r="FZ22" s="183"/>
      <c r="GA22" s="183"/>
      <c r="GB22" s="183"/>
      <c r="GC22" s="183"/>
      <c r="GD22" s="183"/>
      <c r="GE22" s="183"/>
      <c r="GF22" s="183"/>
      <c r="GG22" s="183"/>
      <c r="GH22" s="183"/>
      <c r="GI22" s="183"/>
      <c r="GJ22" s="183"/>
      <c r="GK22" s="183"/>
      <c r="GL22" s="183"/>
      <c r="GM22" s="183"/>
      <c r="GN22" s="183"/>
      <c r="GO22" s="183"/>
      <c r="GP22" s="183"/>
      <c r="GQ22" s="183"/>
      <c r="GR22" s="183"/>
      <c r="GS22" s="183"/>
      <c r="GT22" s="183"/>
      <c r="GU22" s="183"/>
      <c r="GV22" s="183"/>
      <c r="GW22" s="183"/>
      <c r="GX22" s="183"/>
      <c r="GY22" s="183"/>
      <c r="GZ22" s="183"/>
      <c r="HA22" s="183"/>
      <c r="HB22" s="183"/>
      <c r="HC22" s="183"/>
      <c r="HD22" s="183"/>
      <c r="HE22" s="183"/>
      <c r="HF22" s="183"/>
      <c r="HG22" s="183"/>
      <c r="HH22" s="183"/>
      <c r="HI22" s="183"/>
      <c r="HJ22" s="183"/>
      <c r="HK22" s="183"/>
      <c r="HL22" s="183"/>
      <c r="HM22" s="183"/>
      <c r="HN22" s="183"/>
      <c r="HO22" s="183"/>
      <c r="HP22" s="183"/>
      <c r="HQ22" s="183"/>
      <c r="HR22" s="183"/>
      <c r="HS22" s="183"/>
      <c r="HT22" s="183"/>
      <c r="HU22" s="183"/>
      <c r="HV22" s="183"/>
      <c r="HW22" s="183"/>
      <c r="HX22" s="183"/>
      <c r="HY22" s="183"/>
      <c r="HZ22" s="183"/>
      <c r="IA22" s="183"/>
      <c r="IB22" s="183"/>
      <c r="IC22" s="183"/>
      <c r="ID22" s="183"/>
      <c r="IE22" s="183"/>
      <c r="IF22" s="183"/>
      <c r="IG22" s="183"/>
      <c r="IH22" s="183"/>
      <c r="II22" s="183"/>
      <c r="IJ22" s="183"/>
      <c r="IK22" s="183"/>
      <c r="IL22" s="183"/>
      <c r="IM22" s="183"/>
      <c r="IN22" s="183"/>
      <c r="IO22" s="183"/>
      <c r="IP22" s="183"/>
      <c r="IQ22" s="183"/>
      <c r="IR22" s="183"/>
      <c r="IS22" s="183"/>
      <c r="IT22" s="183"/>
      <c r="IU22" s="183"/>
      <c r="IV22" s="183"/>
    </row>
    <row r="23" spans="1:256" x14ac:dyDescent="0.2">
      <c r="A23" s="1900"/>
      <c r="B23" s="1598"/>
      <c r="C23" s="1905"/>
      <c r="D23" s="1905"/>
      <c r="E23" s="1905"/>
      <c r="F23" s="1905"/>
      <c r="G23" s="1598"/>
      <c r="H23" s="1905"/>
      <c r="I23" s="1905"/>
      <c r="J23" s="1906"/>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c r="BI23" s="183"/>
      <c r="BJ23" s="183"/>
      <c r="BK23" s="183"/>
      <c r="BL23" s="183"/>
      <c r="BM23" s="183"/>
      <c r="BN23" s="183"/>
      <c r="BO23" s="183"/>
      <c r="BP23" s="183"/>
      <c r="BQ23" s="183"/>
      <c r="BR23" s="183"/>
      <c r="BS23" s="183"/>
      <c r="BT23" s="183"/>
      <c r="BU23" s="183"/>
      <c r="BV23" s="183"/>
      <c r="BW23" s="183"/>
      <c r="BX23" s="183"/>
      <c r="BY23" s="183"/>
      <c r="BZ23" s="183"/>
      <c r="CA23" s="183"/>
      <c r="CB23" s="183"/>
      <c r="CC23" s="183"/>
      <c r="CD23" s="183"/>
      <c r="CE23" s="183"/>
      <c r="CF23" s="183"/>
      <c r="CG23" s="183"/>
      <c r="CH23" s="183"/>
      <c r="CI23" s="183"/>
      <c r="CJ23" s="183"/>
      <c r="CK23" s="183"/>
      <c r="CL23" s="183"/>
      <c r="CM23" s="183"/>
      <c r="CN23" s="183"/>
      <c r="CO23" s="183"/>
      <c r="CP23" s="183"/>
      <c r="CQ23" s="183"/>
      <c r="CR23" s="183"/>
      <c r="CS23" s="183"/>
      <c r="CT23" s="183"/>
      <c r="CU23" s="183"/>
      <c r="CV23" s="183"/>
      <c r="CW23" s="183"/>
      <c r="CX23" s="183"/>
      <c r="CY23" s="183"/>
      <c r="CZ23" s="183"/>
      <c r="DA23" s="183"/>
      <c r="DB23" s="183"/>
      <c r="DC23" s="183"/>
      <c r="DD23" s="183"/>
      <c r="DE23" s="183"/>
      <c r="DF23" s="183"/>
      <c r="DG23" s="183"/>
      <c r="DH23" s="183"/>
      <c r="DI23" s="183"/>
      <c r="DJ23" s="183"/>
      <c r="DK23" s="183"/>
      <c r="DL23" s="183"/>
      <c r="DM23" s="183"/>
      <c r="DN23" s="183"/>
      <c r="DO23" s="183"/>
      <c r="DP23" s="183"/>
      <c r="DQ23" s="183"/>
      <c r="DR23" s="183"/>
      <c r="DS23" s="183"/>
      <c r="DT23" s="183"/>
      <c r="DU23" s="183"/>
      <c r="DV23" s="183"/>
      <c r="DW23" s="183"/>
      <c r="DX23" s="183"/>
      <c r="DY23" s="183"/>
      <c r="DZ23" s="183"/>
      <c r="EA23" s="183"/>
      <c r="EB23" s="183"/>
      <c r="EC23" s="183"/>
      <c r="ED23" s="183"/>
      <c r="EE23" s="183"/>
      <c r="EF23" s="183"/>
      <c r="EG23" s="183"/>
      <c r="EH23" s="183"/>
      <c r="EI23" s="183"/>
      <c r="EJ23" s="183"/>
      <c r="EK23" s="183"/>
      <c r="EL23" s="183"/>
      <c r="EM23" s="183"/>
      <c r="EN23" s="183"/>
      <c r="EO23" s="183"/>
      <c r="EP23" s="183"/>
      <c r="EQ23" s="183"/>
      <c r="ER23" s="183"/>
      <c r="ES23" s="183"/>
      <c r="ET23" s="183"/>
      <c r="EU23" s="183"/>
      <c r="EV23" s="183"/>
      <c r="EW23" s="183"/>
      <c r="EX23" s="183"/>
      <c r="EY23" s="183"/>
      <c r="EZ23" s="183"/>
      <c r="FA23" s="183"/>
      <c r="FB23" s="183"/>
      <c r="FC23" s="183"/>
      <c r="FD23" s="183"/>
      <c r="FE23" s="183"/>
      <c r="FF23" s="183"/>
      <c r="FG23" s="183"/>
      <c r="FH23" s="183"/>
      <c r="FI23" s="183"/>
      <c r="FJ23" s="183"/>
      <c r="FK23" s="183"/>
      <c r="FL23" s="183"/>
      <c r="FM23" s="183"/>
      <c r="FN23" s="183"/>
      <c r="FO23" s="183"/>
      <c r="FP23" s="183"/>
      <c r="FQ23" s="183"/>
      <c r="FR23" s="183"/>
      <c r="FS23" s="183"/>
      <c r="FT23" s="183"/>
      <c r="FU23" s="183"/>
      <c r="FV23" s="183"/>
      <c r="FW23" s="183"/>
      <c r="FX23" s="183"/>
      <c r="FY23" s="183"/>
      <c r="FZ23" s="183"/>
      <c r="GA23" s="183"/>
      <c r="GB23" s="183"/>
      <c r="GC23" s="183"/>
      <c r="GD23" s="183"/>
      <c r="GE23" s="183"/>
      <c r="GF23" s="183"/>
      <c r="GG23" s="183"/>
      <c r="GH23" s="183"/>
      <c r="GI23" s="183"/>
      <c r="GJ23" s="183"/>
      <c r="GK23" s="183"/>
      <c r="GL23" s="183"/>
      <c r="GM23" s="183"/>
      <c r="GN23" s="183"/>
      <c r="GO23" s="183"/>
      <c r="GP23" s="183"/>
      <c r="GQ23" s="183"/>
      <c r="GR23" s="183"/>
      <c r="GS23" s="183"/>
      <c r="GT23" s="183"/>
      <c r="GU23" s="183"/>
      <c r="GV23" s="183"/>
      <c r="GW23" s="183"/>
      <c r="GX23" s="183"/>
      <c r="GY23" s="183"/>
      <c r="GZ23" s="183"/>
      <c r="HA23" s="183"/>
      <c r="HB23" s="183"/>
      <c r="HC23" s="183"/>
      <c r="HD23" s="183"/>
      <c r="HE23" s="183"/>
      <c r="HF23" s="183"/>
      <c r="HG23" s="183"/>
      <c r="HH23" s="183"/>
      <c r="HI23" s="183"/>
      <c r="HJ23" s="183"/>
      <c r="HK23" s="183"/>
      <c r="HL23" s="183"/>
      <c r="HM23" s="183"/>
      <c r="HN23" s="183"/>
      <c r="HO23" s="183"/>
      <c r="HP23" s="183"/>
      <c r="HQ23" s="183"/>
      <c r="HR23" s="183"/>
      <c r="HS23" s="183"/>
      <c r="HT23" s="183"/>
      <c r="HU23" s="183"/>
      <c r="HV23" s="183"/>
      <c r="HW23" s="183"/>
      <c r="HX23" s="183"/>
      <c r="HY23" s="183"/>
      <c r="HZ23" s="183"/>
      <c r="IA23" s="183"/>
      <c r="IB23" s="183"/>
      <c r="IC23" s="183"/>
      <c r="ID23" s="183"/>
      <c r="IE23" s="183"/>
      <c r="IF23" s="183"/>
      <c r="IG23" s="183"/>
      <c r="IH23" s="183"/>
      <c r="II23" s="183"/>
      <c r="IJ23" s="183"/>
      <c r="IK23" s="183"/>
      <c r="IL23" s="183"/>
      <c r="IM23" s="183"/>
      <c r="IN23" s="183"/>
      <c r="IO23" s="183"/>
      <c r="IP23" s="183"/>
      <c r="IQ23" s="183"/>
      <c r="IR23" s="183"/>
      <c r="IS23" s="183"/>
      <c r="IT23" s="183"/>
      <c r="IU23" s="183"/>
      <c r="IV23" s="183"/>
    </row>
    <row r="24" spans="1:256" x14ac:dyDescent="0.2">
      <c r="A24" s="1899" t="s">
        <v>1710</v>
      </c>
      <c r="B24" s="1912">
        <f>SUM(B25:B35)</f>
        <v>0</v>
      </c>
      <c r="C24" s="1912">
        <f t="shared" ref="C24:J24" si="2">SUM(C25:C35)</f>
        <v>0</v>
      </c>
      <c r="D24" s="1912">
        <f t="shared" si="2"/>
        <v>0</v>
      </c>
      <c r="E24" s="1912">
        <f t="shared" si="2"/>
        <v>0</v>
      </c>
      <c r="F24" s="1912">
        <f t="shared" si="2"/>
        <v>0</v>
      </c>
      <c r="G24" s="1912">
        <f t="shared" si="2"/>
        <v>0</v>
      </c>
      <c r="H24" s="1912">
        <f t="shared" si="2"/>
        <v>0</v>
      </c>
      <c r="I24" s="1912">
        <f t="shared" si="2"/>
        <v>0</v>
      </c>
      <c r="J24" s="1909">
        <f t="shared" si="2"/>
        <v>0</v>
      </c>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c r="CR24" s="183"/>
      <c r="CS24" s="183"/>
      <c r="CT24" s="183"/>
      <c r="CU24" s="183"/>
      <c r="CV24" s="183"/>
      <c r="CW24" s="183"/>
      <c r="CX24" s="183"/>
      <c r="CY24" s="183"/>
      <c r="CZ24" s="183"/>
      <c r="DA24" s="183"/>
      <c r="DB24" s="183"/>
      <c r="DC24" s="183"/>
      <c r="DD24" s="183"/>
      <c r="DE24" s="183"/>
      <c r="DF24" s="183"/>
      <c r="DG24" s="183"/>
      <c r="DH24" s="183"/>
      <c r="DI24" s="183"/>
      <c r="DJ24" s="183"/>
      <c r="DK24" s="183"/>
      <c r="DL24" s="183"/>
      <c r="DM24" s="183"/>
      <c r="DN24" s="183"/>
      <c r="DO24" s="183"/>
      <c r="DP24" s="183"/>
      <c r="DQ24" s="183"/>
      <c r="DR24" s="183"/>
      <c r="DS24" s="183"/>
      <c r="DT24" s="183"/>
      <c r="DU24" s="183"/>
      <c r="DV24" s="183"/>
      <c r="DW24" s="183"/>
      <c r="DX24" s="183"/>
      <c r="DY24" s="183"/>
      <c r="DZ24" s="183"/>
      <c r="EA24" s="183"/>
      <c r="EB24" s="183"/>
      <c r="EC24" s="183"/>
      <c r="ED24" s="183"/>
      <c r="EE24" s="183"/>
      <c r="EF24" s="183"/>
      <c r="EG24" s="183"/>
      <c r="EH24" s="183"/>
      <c r="EI24" s="183"/>
      <c r="EJ24" s="183"/>
      <c r="EK24" s="183"/>
      <c r="EL24" s="183"/>
      <c r="EM24" s="183"/>
      <c r="EN24" s="183"/>
      <c r="EO24" s="183"/>
      <c r="EP24" s="183"/>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3"/>
      <c r="FM24" s="183"/>
      <c r="FN24" s="183"/>
      <c r="FO24" s="183"/>
      <c r="FP24" s="183"/>
      <c r="FQ24" s="183"/>
      <c r="FR24" s="183"/>
      <c r="FS24" s="183"/>
      <c r="FT24" s="183"/>
      <c r="FU24" s="183"/>
      <c r="FV24" s="183"/>
      <c r="FW24" s="183"/>
      <c r="FX24" s="183"/>
      <c r="FY24" s="183"/>
      <c r="FZ24" s="183"/>
      <c r="GA24" s="183"/>
      <c r="GB24" s="183"/>
      <c r="GC24" s="183"/>
      <c r="GD24" s="183"/>
      <c r="GE24" s="183"/>
      <c r="GF24" s="183"/>
      <c r="GG24" s="183"/>
      <c r="GH24" s="183"/>
      <c r="GI24" s="183"/>
      <c r="GJ24" s="183"/>
      <c r="GK24" s="183"/>
      <c r="GL24" s="183"/>
      <c r="GM24" s="183"/>
      <c r="GN24" s="183"/>
      <c r="GO24" s="183"/>
      <c r="GP24" s="183"/>
      <c r="GQ24" s="183"/>
      <c r="GR24" s="183"/>
      <c r="GS24" s="183"/>
      <c r="GT24" s="183"/>
      <c r="GU24" s="183"/>
      <c r="GV24" s="183"/>
      <c r="GW24" s="183"/>
      <c r="GX24" s="183"/>
      <c r="GY24" s="183"/>
      <c r="GZ24" s="183"/>
      <c r="HA24" s="183"/>
      <c r="HB24" s="183"/>
      <c r="HC24" s="183"/>
      <c r="HD24" s="183"/>
      <c r="HE24" s="183"/>
      <c r="HF24" s="183"/>
      <c r="HG24" s="183"/>
      <c r="HH24" s="183"/>
      <c r="HI24" s="183"/>
      <c r="HJ24" s="183"/>
      <c r="HK24" s="183"/>
      <c r="HL24" s="183"/>
      <c r="HM24" s="183"/>
      <c r="HN24" s="183"/>
      <c r="HO24" s="183"/>
      <c r="HP24" s="183"/>
      <c r="HQ24" s="183"/>
      <c r="HR24" s="183"/>
      <c r="HS24" s="183"/>
      <c r="HT24" s="183"/>
      <c r="HU24" s="183"/>
      <c r="HV24" s="183"/>
      <c r="HW24" s="183"/>
      <c r="HX24" s="183"/>
      <c r="HY24" s="183"/>
      <c r="HZ24" s="183"/>
      <c r="IA24" s="183"/>
      <c r="IB24" s="183"/>
      <c r="IC24" s="183"/>
      <c r="ID24" s="183"/>
      <c r="IE24" s="183"/>
      <c r="IF24" s="183"/>
      <c r="IG24" s="183"/>
      <c r="IH24" s="183"/>
      <c r="II24" s="183"/>
      <c r="IJ24" s="183"/>
      <c r="IK24" s="183"/>
      <c r="IL24" s="183"/>
      <c r="IM24" s="183"/>
      <c r="IN24" s="183"/>
      <c r="IO24" s="183"/>
      <c r="IP24" s="183"/>
      <c r="IQ24" s="183"/>
      <c r="IR24" s="183"/>
      <c r="IS24" s="183"/>
      <c r="IT24" s="183"/>
      <c r="IU24" s="183"/>
      <c r="IV24" s="183"/>
    </row>
    <row r="25" spans="1:256" x14ac:dyDescent="0.2">
      <c r="A25" s="1902" t="s">
        <v>1698</v>
      </c>
      <c r="B25" s="1921"/>
      <c r="C25" s="1922"/>
      <c r="D25" s="1922"/>
      <c r="E25" s="1922"/>
      <c r="F25" s="1922"/>
      <c r="G25" s="1921"/>
      <c r="H25" s="1922"/>
      <c r="I25" s="1922"/>
      <c r="J25" s="1923">
        <f t="shared" ref="J25:J34" si="3">B25+D25+E25+F25+G25+H25+I25+C25</f>
        <v>0</v>
      </c>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c r="CC25" s="183"/>
      <c r="CD25" s="183"/>
      <c r="CE25" s="183"/>
      <c r="CF25" s="183"/>
      <c r="CG25" s="183"/>
      <c r="CH25" s="183"/>
      <c r="CI25" s="183"/>
      <c r="CJ25" s="183"/>
      <c r="CK25" s="183"/>
      <c r="CL25" s="183"/>
      <c r="CM25" s="183"/>
      <c r="CN25" s="183"/>
      <c r="CO25" s="183"/>
      <c r="CP25" s="183"/>
      <c r="CQ25" s="183"/>
      <c r="CR25" s="183"/>
      <c r="CS25" s="183"/>
      <c r="CT25" s="183"/>
      <c r="CU25" s="183"/>
      <c r="CV25" s="183"/>
      <c r="CW25" s="183"/>
      <c r="CX25" s="183"/>
      <c r="CY25" s="183"/>
      <c r="CZ25" s="183"/>
      <c r="DA25" s="183"/>
      <c r="DB25" s="183"/>
      <c r="DC25" s="183"/>
      <c r="DD25" s="183"/>
      <c r="DE25" s="183"/>
      <c r="DF25" s="183"/>
      <c r="DG25" s="183"/>
      <c r="DH25" s="183"/>
      <c r="DI25" s="183"/>
      <c r="DJ25" s="183"/>
      <c r="DK25" s="183"/>
      <c r="DL25" s="183"/>
      <c r="DM25" s="183"/>
      <c r="DN25" s="183"/>
      <c r="DO25" s="183"/>
      <c r="DP25" s="183"/>
      <c r="DQ25" s="183"/>
      <c r="DR25" s="183"/>
      <c r="DS25" s="183"/>
      <c r="DT25" s="183"/>
      <c r="DU25" s="183"/>
      <c r="DV25" s="183"/>
      <c r="DW25" s="183"/>
      <c r="DX25" s="183"/>
      <c r="DY25" s="183"/>
      <c r="DZ25" s="183"/>
      <c r="EA25" s="183"/>
      <c r="EB25" s="183"/>
      <c r="EC25" s="183"/>
      <c r="ED25" s="183"/>
      <c r="EE25" s="183"/>
      <c r="EF25" s="183"/>
      <c r="EG25" s="183"/>
      <c r="EH25" s="183"/>
      <c r="EI25" s="183"/>
      <c r="EJ25" s="183"/>
      <c r="EK25" s="183"/>
      <c r="EL25" s="183"/>
      <c r="EM25" s="183"/>
      <c r="EN25" s="183"/>
      <c r="EO25" s="183"/>
      <c r="EP25" s="183"/>
      <c r="EQ25" s="183"/>
      <c r="ER25" s="183"/>
      <c r="ES25" s="183"/>
      <c r="ET25" s="183"/>
      <c r="EU25" s="183"/>
      <c r="EV25" s="183"/>
      <c r="EW25" s="183"/>
      <c r="EX25" s="183"/>
      <c r="EY25" s="183"/>
      <c r="EZ25" s="183"/>
      <c r="FA25" s="183"/>
      <c r="FB25" s="183"/>
      <c r="FC25" s="183"/>
      <c r="FD25" s="183"/>
      <c r="FE25" s="183"/>
      <c r="FF25" s="183"/>
      <c r="FG25" s="183"/>
      <c r="FH25" s="183"/>
      <c r="FI25" s="183"/>
      <c r="FJ25" s="183"/>
      <c r="FK25" s="183"/>
      <c r="FL25" s="183"/>
      <c r="FM25" s="183"/>
      <c r="FN25" s="183"/>
      <c r="FO25" s="183"/>
      <c r="FP25" s="183"/>
      <c r="FQ25" s="183"/>
      <c r="FR25" s="183"/>
      <c r="FS25" s="183"/>
      <c r="FT25" s="183"/>
      <c r="FU25" s="183"/>
      <c r="FV25" s="183"/>
      <c r="FW25" s="183"/>
      <c r="FX25" s="183"/>
      <c r="FY25" s="183"/>
      <c r="FZ25" s="183"/>
      <c r="GA25" s="183"/>
      <c r="GB25" s="183"/>
      <c r="GC25" s="183"/>
      <c r="GD25" s="183"/>
      <c r="GE25" s="183"/>
      <c r="GF25" s="183"/>
      <c r="GG25" s="183"/>
      <c r="GH25" s="183"/>
      <c r="GI25" s="183"/>
      <c r="GJ25" s="183"/>
      <c r="GK25" s="183"/>
      <c r="GL25" s="183"/>
      <c r="GM25" s="183"/>
      <c r="GN25" s="183"/>
      <c r="GO25" s="183"/>
      <c r="GP25" s="183"/>
      <c r="GQ25" s="183"/>
      <c r="GR25" s="183"/>
      <c r="GS25" s="183"/>
      <c r="GT25" s="183"/>
      <c r="GU25" s="183"/>
      <c r="GV25" s="183"/>
      <c r="GW25" s="183"/>
      <c r="GX25" s="183"/>
      <c r="GY25" s="183"/>
      <c r="GZ25" s="183"/>
      <c r="HA25" s="183"/>
      <c r="HB25" s="183"/>
      <c r="HC25" s="183"/>
      <c r="HD25" s="183"/>
      <c r="HE25" s="183"/>
      <c r="HF25" s="183"/>
      <c r="HG25" s="183"/>
      <c r="HH25" s="183"/>
      <c r="HI25" s="183"/>
      <c r="HJ25" s="183"/>
      <c r="HK25" s="183"/>
      <c r="HL25" s="183"/>
      <c r="HM25" s="183"/>
      <c r="HN25" s="183"/>
      <c r="HO25" s="183"/>
      <c r="HP25" s="183"/>
      <c r="HQ25" s="183"/>
      <c r="HR25" s="183"/>
      <c r="HS25" s="183"/>
      <c r="HT25" s="183"/>
      <c r="HU25" s="183"/>
      <c r="HV25" s="183"/>
      <c r="HW25" s="183"/>
      <c r="HX25" s="183"/>
      <c r="HY25" s="183"/>
      <c r="HZ25" s="183"/>
      <c r="IA25" s="183"/>
      <c r="IB25" s="183"/>
      <c r="IC25" s="183"/>
      <c r="ID25" s="183"/>
      <c r="IE25" s="183"/>
      <c r="IF25" s="183"/>
      <c r="IG25" s="183"/>
      <c r="IH25" s="183"/>
      <c r="II25" s="183"/>
      <c r="IJ25" s="183"/>
      <c r="IK25" s="183"/>
      <c r="IL25" s="183"/>
      <c r="IM25" s="183"/>
      <c r="IN25" s="183"/>
      <c r="IO25" s="183"/>
      <c r="IP25" s="183"/>
      <c r="IQ25" s="183"/>
      <c r="IR25" s="183"/>
      <c r="IS25" s="183"/>
      <c r="IT25" s="183"/>
      <c r="IU25" s="183"/>
      <c r="IV25" s="183"/>
    </row>
    <row r="26" spans="1:256" x14ac:dyDescent="0.2">
      <c r="A26" s="1901" t="s">
        <v>1699</v>
      </c>
      <c r="B26" s="1916"/>
      <c r="C26" s="1917"/>
      <c r="D26" s="1917"/>
      <c r="E26" s="1917"/>
      <c r="F26" s="1917"/>
      <c r="G26" s="1916"/>
      <c r="H26" s="1917"/>
      <c r="I26" s="1917"/>
      <c r="J26" s="1918">
        <f t="shared" si="3"/>
        <v>0</v>
      </c>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c r="CC26" s="183"/>
      <c r="CD26" s="183"/>
      <c r="CE26" s="183"/>
      <c r="CF26" s="183"/>
      <c r="CG26" s="183"/>
      <c r="CH26" s="183"/>
      <c r="CI26" s="183"/>
      <c r="CJ26" s="183"/>
      <c r="CK26" s="183"/>
      <c r="CL26" s="183"/>
      <c r="CM26" s="183"/>
      <c r="CN26" s="183"/>
      <c r="CO26" s="183"/>
      <c r="CP26" s="183"/>
      <c r="CQ26" s="183"/>
      <c r="CR26" s="183"/>
      <c r="CS26" s="183"/>
      <c r="CT26" s="183"/>
      <c r="CU26" s="183"/>
      <c r="CV26" s="183"/>
      <c r="CW26" s="183"/>
      <c r="CX26" s="183"/>
      <c r="CY26" s="183"/>
      <c r="CZ26" s="183"/>
      <c r="DA26" s="183"/>
      <c r="DB26" s="183"/>
      <c r="DC26" s="183"/>
      <c r="DD26" s="183"/>
      <c r="DE26" s="183"/>
      <c r="DF26" s="183"/>
      <c r="DG26" s="183"/>
      <c r="DH26" s="183"/>
      <c r="DI26" s="183"/>
      <c r="DJ26" s="183"/>
      <c r="DK26" s="183"/>
      <c r="DL26" s="183"/>
      <c r="DM26" s="183"/>
      <c r="DN26" s="183"/>
      <c r="DO26" s="183"/>
      <c r="DP26" s="183"/>
      <c r="DQ26" s="183"/>
      <c r="DR26" s="183"/>
      <c r="DS26" s="183"/>
      <c r="DT26" s="183"/>
      <c r="DU26" s="183"/>
      <c r="DV26" s="183"/>
      <c r="DW26" s="183"/>
      <c r="DX26" s="183"/>
      <c r="DY26" s="183"/>
      <c r="DZ26" s="183"/>
      <c r="EA26" s="183"/>
      <c r="EB26" s="183"/>
      <c r="EC26" s="183"/>
      <c r="ED26" s="183"/>
      <c r="EE26" s="183"/>
      <c r="EF26" s="183"/>
      <c r="EG26" s="183"/>
      <c r="EH26" s="183"/>
      <c r="EI26" s="183"/>
      <c r="EJ26" s="183"/>
      <c r="EK26" s="183"/>
      <c r="EL26" s="183"/>
      <c r="EM26" s="183"/>
      <c r="EN26" s="183"/>
      <c r="EO26" s="183"/>
      <c r="EP26" s="183"/>
      <c r="EQ26" s="183"/>
      <c r="ER26" s="183"/>
      <c r="ES26" s="183"/>
      <c r="ET26" s="183"/>
      <c r="EU26" s="183"/>
      <c r="EV26" s="183"/>
      <c r="EW26" s="183"/>
      <c r="EX26" s="183"/>
      <c r="EY26" s="183"/>
      <c r="EZ26" s="183"/>
      <c r="FA26" s="183"/>
      <c r="FB26" s="183"/>
      <c r="FC26" s="183"/>
      <c r="FD26" s="183"/>
      <c r="FE26" s="183"/>
      <c r="FF26" s="183"/>
      <c r="FG26" s="183"/>
      <c r="FH26" s="183"/>
      <c r="FI26" s="183"/>
      <c r="FJ26" s="183"/>
      <c r="FK26" s="183"/>
      <c r="FL26" s="183"/>
      <c r="FM26" s="183"/>
      <c r="FN26" s="183"/>
      <c r="FO26" s="183"/>
      <c r="FP26" s="183"/>
      <c r="FQ26" s="183"/>
      <c r="FR26" s="183"/>
      <c r="FS26" s="183"/>
      <c r="FT26" s="183"/>
      <c r="FU26" s="183"/>
      <c r="FV26" s="183"/>
      <c r="FW26" s="183"/>
      <c r="FX26" s="183"/>
      <c r="FY26" s="183"/>
      <c r="FZ26" s="183"/>
      <c r="GA26" s="183"/>
      <c r="GB26" s="183"/>
      <c r="GC26" s="183"/>
      <c r="GD26" s="183"/>
      <c r="GE26" s="183"/>
      <c r="GF26" s="183"/>
      <c r="GG26" s="183"/>
      <c r="GH26" s="183"/>
      <c r="GI26" s="183"/>
      <c r="GJ26" s="183"/>
      <c r="GK26" s="183"/>
      <c r="GL26" s="183"/>
      <c r="GM26" s="183"/>
      <c r="GN26" s="183"/>
      <c r="GO26" s="183"/>
      <c r="GP26" s="183"/>
      <c r="GQ26" s="183"/>
      <c r="GR26" s="183"/>
      <c r="GS26" s="183"/>
      <c r="GT26" s="183"/>
      <c r="GU26" s="183"/>
      <c r="GV26" s="183"/>
      <c r="GW26" s="183"/>
      <c r="GX26" s="183"/>
      <c r="GY26" s="183"/>
      <c r="GZ26" s="183"/>
      <c r="HA26" s="183"/>
      <c r="HB26" s="183"/>
      <c r="HC26" s="183"/>
      <c r="HD26" s="183"/>
      <c r="HE26" s="183"/>
      <c r="HF26" s="183"/>
      <c r="HG26" s="183"/>
      <c r="HH26" s="183"/>
      <c r="HI26" s="183"/>
      <c r="HJ26" s="183"/>
      <c r="HK26" s="183"/>
      <c r="HL26" s="183"/>
      <c r="HM26" s="183"/>
      <c r="HN26" s="183"/>
      <c r="HO26" s="183"/>
      <c r="HP26" s="183"/>
      <c r="HQ26" s="183"/>
      <c r="HR26" s="183"/>
      <c r="HS26" s="183"/>
      <c r="HT26" s="183"/>
      <c r="HU26" s="183"/>
      <c r="HV26" s="183"/>
      <c r="HW26" s="183"/>
      <c r="HX26" s="183"/>
      <c r="HY26" s="183"/>
      <c r="HZ26" s="183"/>
      <c r="IA26" s="183"/>
      <c r="IB26" s="183"/>
      <c r="IC26" s="183"/>
      <c r="ID26" s="183"/>
      <c r="IE26" s="183"/>
      <c r="IF26" s="183"/>
      <c r="IG26" s="183"/>
      <c r="IH26" s="183"/>
      <c r="II26" s="183"/>
      <c r="IJ26" s="183"/>
      <c r="IK26" s="183"/>
      <c r="IL26" s="183"/>
      <c r="IM26" s="183"/>
      <c r="IN26" s="183"/>
      <c r="IO26" s="183"/>
      <c r="IP26" s="183"/>
      <c r="IQ26" s="183"/>
      <c r="IR26" s="183"/>
      <c r="IS26" s="183"/>
      <c r="IT26" s="183"/>
      <c r="IU26" s="183"/>
      <c r="IV26" s="183"/>
    </row>
    <row r="27" spans="1:256" x14ac:dyDescent="0.2">
      <c r="A27" s="1901" t="s">
        <v>1700</v>
      </c>
      <c r="B27" s="1916"/>
      <c r="C27" s="1917"/>
      <c r="D27" s="1917"/>
      <c r="E27" s="1917"/>
      <c r="F27" s="1917"/>
      <c r="G27" s="1916"/>
      <c r="H27" s="1917"/>
      <c r="I27" s="1917"/>
      <c r="J27" s="1918">
        <f t="shared" si="3"/>
        <v>0</v>
      </c>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3"/>
      <c r="CE27" s="183"/>
      <c r="CF27" s="183"/>
      <c r="CG27" s="183"/>
      <c r="CH27" s="183"/>
      <c r="CI27" s="183"/>
      <c r="CJ27" s="183"/>
      <c r="CK27" s="183"/>
      <c r="CL27" s="183"/>
      <c r="CM27" s="183"/>
      <c r="CN27" s="183"/>
      <c r="CO27" s="183"/>
      <c r="CP27" s="183"/>
      <c r="CQ27" s="183"/>
      <c r="CR27" s="183"/>
      <c r="CS27" s="183"/>
      <c r="CT27" s="183"/>
      <c r="CU27" s="183"/>
      <c r="CV27" s="183"/>
      <c r="CW27" s="183"/>
      <c r="CX27" s="183"/>
      <c r="CY27" s="183"/>
      <c r="CZ27" s="183"/>
      <c r="DA27" s="183"/>
      <c r="DB27" s="183"/>
      <c r="DC27" s="183"/>
      <c r="DD27" s="183"/>
      <c r="DE27" s="183"/>
      <c r="DF27" s="183"/>
      <c r="DG27" s="183"/>
      <c r="DH27" s="183"/>
      <c r="DI27" s="183"/>
      <c r="DJ27" s="183"/>
      <c r="DK27" s="183"/>
      <c r="DL27" s="183"/>
      <c r="DM27" s="183"/>
      <c r="DN27" s="183"/>
      <c r="DO27" s="183"/>
      <c r="DP27" s="183"/>
      <c r="DQ27" s="183"/>
      <c r="DR27" s="183"/>
      <c r="DS27" s="183"/>
      <c r="DT27" s="183"/>
      <c r="DU27" s="183"/>
      <c r="DV27" s="183"/>
      <c r="DW27" s="183"/>
      <c r="DX27" s="183"/>
      <c r="DY27" s="183"/>
      <c r="DZ27" s="183"/>
      <c r="EA27" s="183"/>
      <c r="EB27" s="183"/>
      <c r="EC27" s="183"/>
      <c r="ED27" s="183"/>
      <c r="EE27" s="183"/>
      <c r="EF27" s="183"/>
      <c r="EG27" s="183"/>
      <c r="EH27" s="183"/>
      <c r="EI27" s="183"/>
      <c r="EJ27" s="183"/>
      <c r="EK27" s="183"/>
      <c r="EL27" s="183"/>
      <c r="EM27" s="183"/>
      <c r="EN27" s="183"/>
      <c r="EO27" s="183"/>
      <c r="EP27" s="183"/>
      <c r="EQ27" s="183"/>
      <c r="ER27" s="183"/>
      <c r="ES27" s="183"/>
      <c r="ET27" s="183"/>
      <c r="EU27" s="183"/>
      <c r="EV27" s="183"/>
      <c r="EW27" s="183"/>
      <c r="EX27" s="183"/>
      <c r="EY27" s="183"/>
      <c r="EZ27" s="183"/>
      <c r="FA27" s="183"/>
      <c r="FB27" s="183"/>
      <c r="FC27" s="183"/>
      <c r="FD27" s="183"/>
      <c r="FE27" s="183"/>
      <c r="FF27" s="183"/>
      <c r="FG27" s="183"/>
      <c r="FH27" s="183"/>
      <c r="FI27" s="183"/>
      <c r="FJ27" s="183"/>
      <c r="FK27" s="183"/>
      <c r="FL27" s="183"/>
      <c r="FM27" s="183"/>
      <c r="FN27" s="183"/>
      <c r="FO27" s="183"/>
      <c r="FP27" s="183"/>
      <c r="FQ27" s="183"/>
      <c r="FR27" s="183"/>
      <c r="FS27" s="183"/>
      <c r="FT27" s="183"/>
      <c r="FU27" s="183"/>
      <c r="FV27" s="183"/>
      <c r="FW27" s="183"/>
      <c r="FX27" s="183"/>
      <c r="FY27" s="183"/>
      <c r="FZ27" s="183"/>
      <c r="GA27" s="183"/>
      <c r="GB27" s="183"/>
      <c r="GC27" s="183"/>
      <c r="GD27" s="183"/>
      <c r="GE27" s="183"/>
      <c r="GF27" s="183"/>
      <c r="GG27" s="183"/>
      <c r="GH27" s="183"/>
      <c r="GI27" s="183"/>
      <c r="GJ27" s="183"/>
      <c r="GK27" s="183"/>
      <c r="GL27" s="183"/>
      <c r="GM27" s="183"/>
      <c r="GN27" s="183"/>
      <c r="GO27" s="183"/>
      <c r="GP27" s="183"/>
      <c r="GQ27" s="183"/>
      <c r="GR27" s="183"/>
      <c r="GS27" s="183"/>
      <c r="GT27" s="183"/>
      <c r="GU27" s="183"/>
      <c r="GV27" s="183"/>
      <c r="GW27" s="183"/>
      <c r="GX27" s="183"/>
      <c r="GY27" s="183"/>
      <c r="GZ27" s="183"/>
      <c r="HA27" s="183"/>
      <c r="HB27" s="183"/>
      <c r="HC27" s="183"/>
      <c r="HD27" s="183"/>
      <c r="HE27" s="183"/>
      <c r="HF27" s="183"/>
      <c r="HG27" s="183"/>
      <c r="HH27" s="183"/>
      <c r="HI27" s="183"/>
      <c r="HJ27" s="183"/>
      <c r="HK27" s="183"/>
      <c r="HL27" s="183"/>
      <c r="HM27" s="183"/>
      <c r="HN27" s="183"/>
      <c r="HO27" s="183"/>
      <c r="HP27" s="183"/>
      <c r="HQ27" s="183"/>
      <c r="HR27" s="183"/>
      <c r="HS27" s="183"/>
      <c r="HT27" s="183"/>
      <c r="HU27" s="183"/>
      <c r="HV27" s="183"/>
      <c r="HW27" s="183"/>
      <c r="HX27" s="183"/>
      <c r="HY27" s="183"/>
      <c r="HZ27" s="183"/>
      <c r="IA27" s="183"/>
      <c r="IB27" s="183"/>
      <c r="IC27" s="183"/>
      <c r="ID27" s="183"/>
      <c r="IE27" s="183"/>
      <c r="IF27" s="183"/>
      <c r="IG27" s="183"/>
      <c r="IH27" s="183"/>
      <c r="II27" s="183"/>
      <c r="IJ27" s="183"/>
      <c r="IK27" s="183"/>
      <c r="IL27" s="183"/>
      <c r="IM27" s="183"/>
      <c r="IN27" s="183"/>
      <c r="IO27" s="183"/>
      <c r="IP27" s="183"/>
      <c r="IQ27" s="183"/>
      <c r="IR27" s="183"/>
      <c r="IS27" s="183"/>
      <c r="IT27" s="183"/>
      <c r="IU27" s="183"/>
      <c r="IV27" s="183"/>
    </row>
    <row r="28" spans="1:256" x14ac:dyDescent="0.2">
      <c r="A28" s="1901" t="s">
        <v>1701</v>
      </c>
      <c r="B28" s="1916"/>
      <c r="C28" s="1916"/>
      <c r="D28" s="1917"/>
      <c r="E28" s="1917"/>
      <c r="F28" s="1917"/>
      <c r="G28" s="1916"/>
      <c r="H28" s="1917"/>
      <c r="I28" s="1917"/>
      <c r="J28" s="1918">
        <f t="shared" si="3"/>
        <v>0</v>
      </c>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c r="CR28" s="183"/>
      <c r="CS28" s="183"/>
      <c r="CT28" s="183"/>
      <c r="CU28" s="183"/>
      <c r="CV28" s="183"/>
      <c r="CW28" s="183"/>
      <c r="CX28" s="183"/>
      <c r="CY28" s="183"/>
      <c r="CZ28" s="183"/>
      <c r="DA28" s="183"/>
      <c r="DB28" s="183"/>
      <c r="DC28" s="183"/>
      <c r="DD28" s="183"/>
      <c r="DE28" s="183"/>
      <c r="DF28" s="183"/>
      <c r="DG28" s="183"/>
      <c r="DH28" s="183"/>
      <c r="DI28" s="183"/>
      <c r="DJ28" s="183"/>
      <c r="DK28" s="183"/>
      <c r="DL28" s="183"/>
      <c r="DM28" s="183"/>
      <c r="DN28" s="183"/>
      <c r="DO28" s="183"/>
      <c r="DP28" s="183"/>
      <c r="DQ28" s="183"/>
      <c r="DR28" s="183"/>
      <c r="DS28" s="183"/>
      <c r="DT28" s="183"/>
      <c r="DU28" s="183"/>
      <c r="DV28" s="183"/>
      <c r="DW28" s="183"/>
      <c r="DX28" s="183"/>
      <c r="DY28" s="183"/>
      <c r="DZ28" s="183"/>
      <c r="EA28" s="183"/>
      <c r="EB28" s="183"/>
      <c r="EC28" s="183"/>
      <c r="ED28" s="183"/>
      <c r="EE28" s="183"/>
      <c r="EF28" s="183"/>
      <c r="EG28" s="183"/>
      <c r="EH28" s="183"/>
      <c r="EI28" s="183"/>
      <c r="EJ28" s="183"/>
      <c r="EK28" s="183"/>
      <c r="EL28" s="183"/>
      <c r="EM28" s="183"/>
      <c r="EN28" s="183"/>
      <c r="EO28" s="183"/>
      <c r="EP28" s="183"/>
      <c r="EQ28" s="183"/>
      <c r="ER28" s="183"/>
      <c r="ES28" s="183"/>
      <c r="ET28" s="183"/>
      <c r="EU28" s="183"/>
      <c r="EV28" s="183"/>
      <c r="EW28" s="183"/>
      <c r="EX28" s="183"/>
      <c r="EY28" s="183"/>
      <c r="EZ28" s="183"/>
      <c r="FA28" s="183"/>
      <c r="FB28" s="183"/>
      <c r="FC28" s="183"/>
      <c r="FD28" s="183"/>
      <c r="FE28" s="183"/>
      <c r="FF28" s="183"/>
      <c r="FG28" s="183"/>
      <c r="FH28" s="183"/>
      <c r="FI28" s="183"/>
      <c r="FJ28" s="183"/>
      <c r="FK28" s="183"/>
      <c r="FL28" s="183"/>
      <c r="FM28" s="183"/>
      <c r="FN28" s="183"/>
      <c r="FO28" s="183"/>
      <c r="FP28" s="183"/>
      <c r="FQ28" s="183"/>
      <c r="FR28" s="183"/>
      <c r="FS28" s="183"/>
      <c r="FT28" s="183"/>
      <c r="FU28" s="183"/>
      <c r="FV28" s="183"/>
      <c r="FW28" s="183"/>
      <c r="FX28" s="183"/>
      <c r="FY28" s="183"/>
      <c r="FZ28" s="183"/>
      <c r="GA28" s="183"/>
      <c r="GB28" s="183"/>
      <c r="GC28" s="183"/>
      <c r="GD28" s="183"/>
      <c r="GE28" s="183"/>
      <c r="GF28" s="183"/>
      <c r="GG28" s="183"/>
      <c r="GH28" s="183"/>
      <c r="GI28" s="183"/>
      <c r="GJ28" s="183"/>
      <c r="GK28" s="183"/>
      <c r="GL28" s="183"/>
      <c r="GM28" s="183"/>
      <c r="GN28" s="183"/>
      <c r="GO28" s="183"/>
      <c r="GP28" s="183"/>
      <c r="GQ28" s="183"/>
      <c r="GR28" s="183"/>
      <c r="GS28" s="183"/>
      <c r="GT28" s="183"/>
      <c r="GU28" s="183"/>
      <c r="GV28" s="183"/>
      <c r="GW28" s="183"/>
      <c r="GX28" s="183"/>
      <c r="GY28" s="183"/>
      <c r="GZ28" s="183"/>
      <c r="HA28" s="183"/>
      <c r="HB28" s="183"/>
      <c r="HC28" s="183"/>
      <c r="HD28" s="183"/>
      <c r="HE28" s="183"/>
      <c r="HF28" s="183"/>
      <c r="HG28" s="183"/>
      <c r="HH28" s="183"/>
      <c r="HI28" s="183"/>
      <c r="HJ28" s="183"/>
      <c r="HK28" s="183"/>
      <c r="HL28" s="183"/>
      <c r="HM28" s="183"/>
      <c r="HN28" s="183"/>
      <c r="HO28" s="183"/>
      <c r="HP28" s="183"/>
      <c r="HQ28" s="183"/>
      <c r="HR28" s="183"/>
      <c r="HS28" s="183"/>
      <c r="HT28" s="183"/>
      <c r="HU28" s="183"/>
      <c r="HV28" s="183"/>
      <c r="HW28" s="183"/>
      <c r="HX28" s="183"/>
      <c r="HY28" s="183"/>
      <c r="HZ28" s="183"/>
      <c r="IA28" s="183"/>
      <c r="IB28" s="183"/>
      <c r="IC28" s="183"/>
      <c r="ID28" s="183"/>
      <c r="IE28" s="183"/>
      <c r="IF28" s="183"/>
      <c r="IG28" s="183"/>
      <c r="IH28" s="183"/>
      <c r="II28" s="183"/>
      <c r="IJ28" s="183"/>
      <c r="IK28" s="183"/>
      <c r="IL28" s="183"/>
      <c r="IM28" s="183"/>
      <c r="IN28" s="183"/>
      <c r="IO28" s="183"/>
      <c r="IP28" s="183"/>
      <c r="IQ28" s="183"/>
      <c r="IR28" s="183"/>
      <c r="IS28" s="183"/>
      <c r="IT28" s="183"/>
      <c r="IU28" s="183"/>
      <c r="IV28" s="183"/>
    </row>
    <row r="29" spans="1:256" x14ac:dyDescent="0.2">
      <c r="A29" s="1901" t="s">
        <v>964</v>
      </c>
      <c r="B29" s="1916"/>
      <c r="C29" s="1917"/>
      <c r="D29" s="1917"/>
      <c r="E29" s="1917"/>
      <c r="F29" s="1917"/>
      <c r="G29" s="1916"/>
      <c r="H29" s="1917"/>
      <c r="I29" s="1917"/>
      <c r="J29" s="1918">
        <f t="shared" si="3"/>
        <v>0</v>
      </c>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c r="CC29" s="183"/>
      <c r="CD29" s="183"/>
      <c r="CE29" s="183"/>
      <c r="CF29" s="183"/>
      <c r="CG29" s="183"/>
      <c r="CH29" s="183"/>
      <c r="CI29" s="183"/>
      <c r="CJ29" s="183"/>
      <c r="CK29" s="183"/>
      <c r="CL29" s="183"/>
      <c r="CM29" s="183"/>
      <c r="CN29" s="183"/>
      <c r="CO29" s="183"/>
      <c r="CP29" s="183"/>
      <c r="CQ29" s="183"/>
      <c r="CR29" s="183"/>
      <c r="CS29" s="183"/>
      <c r="CT29" s="183"/>
      <c r="CU29" s="183"/>
      <c r="CV29" s="183"/>
      <c r="CW29" s="183"/>
      <c r="CX29" s="183"/>
      <c r="CY29" s="183"/>
      <c r="CZ29" s="183"/>
      <c r="DA29" s="183"/>
      <c r="DB29" s="183"/>
      <c r="DC29" s="183"/>
      <c r="DD29" s="183"/>
      <c r="DE29" s="183"/>
      <c r="DF29" s="183"/>
      <c r="DG29" s="183"/>
      <c r="DH29" s="183"/>
      <c r="DI29" s="183"/>
      <c r="DJ29" s="183"/>
      <c r="DK29" s="183"/>
      <c r="DL29" s="183"/>
      <c r="DM29" s="183"/>
      <c r="DN29" s="183"/>
      <c r="DO29" s="183"/>
      <c r="DP29" s="183"/>
      <c r="DQ29" s="183"/>
      <c r="DR29" s="183"/>
      <c r="DS29" s="183"/>
      <c r="DT29" s="183"/>
      <c r="DU29" s="183"/>
      <c r="DV29" s="183"/>
      <c r="DW29" s="183"/>
      <c r="DX29" s="183"/>
      <c r="DY29" s="183"/>
      <c r="DZ29" s="183"/>
      <c r="EA29" s="183"/>
      <c r="EB29" s="183"/>
      <c r="EC29" s="183"/>
      <c r="ED29" s="183"/>
      <c r="EE29" s="183"/>
      <c r="EF29" s="183"/>
      <c r="EG29" s="183"/>
      <c r="EH29" s="183"/>
      <c r="EI29" s="183"/>
      <c r="EJ29" s="183"/>
      <c r="EK29" s="183"/>
      <c r="EL29" s="183"/>
      <c r="EM29" s="183"/>
      <c r="EN29" s="183"/>
      <c r="EO29" s="183"/>
      <c r="EP29" s="183"/>
      <c r="EQ29" s="183"/>
      <c r="ER29" s="183"/>
      <c r="ES29" s="183"/>
      <c r="ET29" s="183"/>
      <c r="EU29" s="183"/>
      <c r="EV29" s="183"/>
      <c r="EW29" s="183"/>
      <c r="EX29" s="183"/>
      <c r="EY29" s="183"/>
      <c r="EZ29" s="183"/>
      <c r="FA29" s="183"/>
      <c r="FB29" s="183"/>
      <c r="FC29" s="183"/>
      <c r="FD29" s="183"/>
      <c r="FE29" s="183"/>
      <c r="FF29" s="183"/>
      <c r="FG29" s="183"/>
      <c r="FH29" s="183"/>
      <c r="FI29" s="183"/>
      <c r="FJ29" s="183"/>
      <c r="FK29" s="183"/>
      <c r="FL29" s="183"/>
      <c r="FM29" s="183"/>
      <c r="FN29" s="183"/>
      <c r="FO29" s="183"/>
      <c r="FP29" s="183"/>
      <c r="FQ29" s="183"/>
      <c r="FR29" s="183"/>
      <c r="FS29" s="183"/>
      <c r="FT29" s="183"/>
      <c r="FU29" s="183"/>
      <c r="FV29" s="183"/>
      <c r="FW29" s="183"/>
      <c r="FX29" s="183"/>
      <c r="FY29" s="183"/>
      <c r="FZ29" s="183"/>
      <c r="GA29" s="183"/>
      <c r="GB29" s="183"/>
      <c r="GC29" s="183"/>
      <c r="GD29" s="183"/>
      <c r="GE29" s="183"/>
      <c r="GF29" s="183"/>
      <c r="GG29" s="183"/>
      <c r="GH29" s="183"/>
      <c r="GI29" s="183"/>
      <c r="GJ29" s="183"/>
      <c r="GK29" s="183"/>
      <c r="GL29" s="183"/>
      <c r="GM29" s="183"/>
      <c r="GN29" s="183"/>
      <c r="GO29" s="183"/>
      <c r="GP29" s="183"/>
      <c r="GQ29" s="183"/>
      <c r="GR29" s="183"/>
      <c r="GS29" s="183"/>
      <c r="GT29" s="183"/>
      <c r="GU29" s="183"/>
      <c r="GV29" s="183"/>
      <c r="GW29" s="183"/>
      <c r="GX29" s="183"/>
      <c r="GY29" s="183"/>
      <c r="GZ29" s="183"/>
      <c r="HA29" s="183"/>
      <c r="HB29" s="183"/>
      <c r="HC29" s="183"/>
      <c r="HD29" s="183"/>
      <c r="HE29" s="183"/>
      <c r="HF29" s="183"/>
      <c r="HG29" s="183"/>
      <c r="HH29" s="183"/>
      <c r="HI29" s="183"/>
      <c r="HJ29" s="183"/>
      <c r="HK29" s="183"/>
      <c r="HL29" s="183"/>
      <c r="HM29" s="183"/>
      <c r="HN29" s="183"/>
      <c r="HO29" s="183"/>
      <c r="HP29" s="183"/>
      <c r="HQ29" s="183"/>
      <c r="HR29" s="183"/>
      <c r="HS29" s="183"/>
      <c r="HT29" s="183"/>
      <c r="HU29" s="183"/>
      <c r="HV29" s="183"/>
      <c r="HW29" s="183"/>
      <c r="HX29" s="183"/>
      <c r="HY29" s="183"/>
      <c r="HZ29" s="183"/>
      <c r="IA29" s="183"/>
      <c r="IB29" s="183"/>
      <c r="IC29" s="183"/>
      <c r="ID29" s="183"/>
      <c r="IE29" s="183"/>
      <c r="IF29" s="183"/>
      <c r="IG29" s="183"/>
      <c r="IH29" s="183"/>
      <c r="II29" s="183"/>
      <c r="IJ29" s="183"/>
      <c r="IK29" s="183"/>
      <c r="IL29" s="183"/>
      <c r="IM29" s="183"/>
      <c r="IN29" s="183"/>
      <c r="IO29" s="183"/>
      <c r="IP29" s="183"/>
      <c r="IQ29" s="183"/>
      <c r="IR29" s="183"/>
      <c r="IS29" s="183"/>
      <c r="IT29" s="183"/>
      <c r="IU29" s="183"/>
      <c r="IV29" s="183"/>
    </row>
    <row r="30" spans="1:256" x14ac:dyDescent="0.2">
      <c r="A30" s="1901" t="s">
        <v>1703</v>
      </c>
      <c r="B30" s="1916"/>
      <c r="C30" s="1917"/>
      <c r="D30" s="1917"/>
      <c r="E30" s="1917"/>
      <c r="F30" s="1917"/>
      <c r="G30" s="1916"/>
      <c r="H30" s="1917"/>
      <c r="I30" s="1917"/>
      <c r="J30" s="1918">
        <f t="shared" si="3"/>
        <v>0</v>
      </c>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c r="CC30" s="183"/>
      <c r="CD30" s="183"/>
      <c r="CE30" s="183"/>
      <c r="CF30" s="183"/>
      <c r="CG30" s="183"/>
      <c r="CH30" s="183"/>
      <c r="CI30" s="183"/>
      <c r="CJ30" s="183"/>
      <c r="CK30" s="183"/>
      <c r="CL30" s="183"/>
      <c r="CM30" s="183"/>
      <c r="CN30" s="183"/>
      <c r="CO30" s="183"/>
      <c r="CP30" s="183"/>
      <c r="CQ30" s="183"/>
      <c r="CR30" s="183"/>
      <c r="CS30" s="183"/>
      <c r="CT30" s="183"/>
      <c r="CU30" s="183"/>
      <c r="CV30" s="183"/>
      <c r="CW30" s="183"/>
      <c r="CX30" s="183"/>
      <c r="CY30" s="183"/>
      <c r="CZ30" s="183"/>
      <c r="DA30" s="183"/>
      <c r="DB30" s="183"/>
      <c r="DC30" s="183"/>
      <c r="DD30" s="183"/>
      <c r="DE30" s="183"/>
      <c r="DF30" s="183"/>
      <c r="DG30" s="183"/>
      <c r="DH30" s="183"/>
      <c r="DI30" s="183"/>
      <c r="DJ30" s="183"/>
      <c r="DK30" s="183"/>
      <c r="DL30" s="183"/>
      <c r="DM30" s="183"/>
      <c r="DN30" s="183"/>
      <c r="DO30" s="183"/>
      <c r="DP30" s="183"/>
      <c r="DQ30" s="183"/>
      <c r="DR30" s="183"/>
      <c r="DS30" s="183"/>
      <c r="DT30" s="183"/>
      <c r="DU30" s="183"/>
      <c r="DV30" s="183"/>
      <c r="DW30" s="183"/>
      <c r="DX30" s="183"/>
      <c r="DY30" s="183"/>
      <c r="DZ30" s="183"/>
      <c r="EA30" s="183"/>
      <c r="EB30" s="183"/>
      <c r="EC30" s="183"/>
      <c r="ED30" s="183"/>
      <c r="EE30" s="183"/>
      <c r="EF30" s="183"/>
      <c r="EG30" s="183"/>
      <c r="EH30" s="183"/>
      <c r="EI30" s="183"/>
      <c r="EJ30" s="183"/>
      <c r="EK30" s="183"/>
      <c r="EL30" s="183"/>
      <c r="EM30" s="183"/>
      <c r="EN30" s="183"/>
      <c r="EO30" s="183"/>
      <c r="EP30" s="183"/>
      <c r="EQ30" s="183"/>
      <c r="ER30" s="183"/>
      <c r="ES30" s="183"/>
      <c r="ET30" s="183"/>
      <c r="EU30" s="183"/>
      <c r="EV30" s="183"/>
      <c r="EW30" s="183"/>
      <c r="EX30" s="183"/>
      <c r="EY30" s="183"/>
      <c r="EZ30" s="183"/>
      <c r="FA30" s="183"/>
      <c r="FB30" s="183"/>
      <c r="FC30" s="183"/>
      <c r="FD30" s="183"/>
      <c r="FE30" s="183"/>
      <c r="FF30" s="183"/>
      <c r="FG30" s="183"/>
      <c r="FH30" s="183"/>
      <c r="FI30" s="183"/>
      <c r="FJ30" s="183"/>
      <c r="FK30" s="183"/>
      <c r="FL30" s="183"/>
      <c r="FM30" s="183"/>
      <c r="FN30" s="183"/>
      <c r="FO30" s="183"/>
      <c r="FP30" s="183"/>
      <c r="FQ30" s="183"/>
      <c r="FR30" s="183"/>
      <c r="FS30" s="183"/>
      <c r="FT30" s="183"/>
      <c r="FU30" s="183"/>
      <c r="FV30" s="183"/>
      <c r="FW30" s="183"/>
      <c r="FX30" s="183"/>
      <c r="FY30" s="183"/>
      <c r="FZ30" s="183"/>
      <c r="GA30" s="183"/>
      <c r="GB30" s="183"/>
      <c r="GC30" s="183"/>
      <c r="GD30" s="183"/>
      <c r="GE30" s="183"/>
      <c r="GF30" s="183"/>
      <c r="GG30" s="183"/>
      <c r="GH30" s="183"/>
      <c r="GI30" s="183"/>
      <c r="GJ30" s="183"/>
      <c r="GK30" s="183"/>
      <c r="GL30" s="183"/>
      <c r="GM30" s="183"/>
      <c r="GN30" s="183"/>
      <c r="GO30" s="183"/>
      <c r="GP30" s="183"/>
      <c r="GQ30" s="183"/>
      <c r="GR30" s="183"/>
      <c r="GS30" s="183"/>
      <c r="GT30" s="183"/>
      <c r="GU30" s="183"/>
      <c r="GV30" s="183"/>
      <c r="GW30" s="183"/>
      <c r="GX30" s="183"/>
      <c r="GY30" s="183"/>
      <c r="GZ30" s="183"/>
      <c r="HA30" s="183"/>
      <c r="HB30" s="183"/>
      <c r="HC30" s="183"/>
      <c r="HD30" s="183"/>
      <c r="HE30" s="183"/>
      <c r="HF30" s="183"/>
      <c r="HG30" s="183"/>
      <c r="HH30" s="183"/>
      <c r="HI30" s="183"/>
      <c r="HJ30" s="183"/>
      <c r="HK30" s="183"/>
      <c r="HL30" s="183"/>
      <c r="HM30" s="183"/>
      <c r="HN30" s="183"/>
      <c r="HO30" s="183"/>
      <c r="HP30" s="183"/>
      <c r="HQ30" s="183"/>
      <c r="HR30" s="183"/>
      <c r="HS30" s="183"/>
      <c r="HT30" s="183"/>
      <c r="HU30" s="183"/>
      <c r="HV30" s="183"/>
      <c r="HW30" s="183"/>
      <c r="HX30" s="183"/>
      <c r="HY30" s="183"/>
      <c r="HZ30" s="183"/>
      <c r="IA30" s="183"/>
      <c r="IB30" s="183"/>
      <c r="IC30" s="183"/>
      <c r="ID30" s="183"/>
      <c r="IE30" s="183"/>
      <c r="IF30" s="183"/>
      <c r="IG30" s="183"/>
      <c r="IH30" s="183"/>
      <c r="II30" s="183"/>
      <c r="IJ30" s="183"/>
      <c r="IK30" s="183"/>
      <c r="IL30" s="183"/>
      <c r="IM30" s="183"/>
      <c r="IN30" s="183"/>
      <c r="IO30" s="183"/>
      <c r="IP30" s="183"/>
      <c r="IQ30" s="183"/>
      <c r="IR30" s="183"/>
      <c r="IS30" s="183"/>
      <c r="IT30" s="183"/>
      <c r="IU30" s="183"/>
      <c r="IV30" s="183"/>
    </row>
    <row r="31" spans="1:256" x14ac:dyDescent="0.2">
      <c r="A31" s="1901" t="s">
        <v>1704</v>
      </c>
      <c r="B31" s="1916"/>
      <c r="C31" s="1917"/>
      <c r="D31" s="1924"/>
      <c r="E31" s="1924"/>
      <c r="F31" s="1924"/>
      <c r="G31" s="1925"/>
      <c r="H31" s="1924"/>
      <c r="I31" s="1924"/>
      <c r="J31" s="1918">
        <f t="shared" si="3"/>
        <v>0</v>
      </c>
    </row>
    <row r="32" spans="1:256" x14ac:dyDescent="0.2">
      <c r="A32" s="1901" t="s">
        <v>2181</v>
      </c>
      <c r="B32" s="1925"/>
      <c r="C32" s="1924"/>
      <c r="D32" s="1924"/>
      <c r="E32" s="1924"/>
      <c r="F32" s="1924"/>
      <c r="G32" s="1925"/>
      <c r="H32" s="1924"/>
      <c r="I32" s="1924"/>
      <c r="J32" s="1918">
        <f t="shared" si="3"/>
        <v>0</v>
      </c>
    </row>
    <row r="33" spans="1:256" x14ac:dyDescent="0.2">
      <c r="A33" s="1901" t="s">
        <v>1706</v>
      </c>
      <c r="B33" s="1925"/>
      <c r="C33" s="1924"/>
      <c r="D33" s="1924"/>
      <c r="E33" s="1924"/>
      <c r="F33" s="1924"/>
      <c r="G33" s="1925"/>
      <c r="H33" s="1924"/>
      <c r="I33" s="1924"/>
      <c r="J33" s="1926">
        <f t="shared" si="3"/>
        <v>0</v>
      </c>
    </row>
    <row r="34" spans="1:256" x14ac:dyDescent="0.2">
      <c r="A34" s="1903" t="s">
        <v>1707</v>
      </c>
      <c r="B34" s="1925"/>
      <c r="C34" s="1924"/>
      <c r="D34" s="1924"/>
      <c r="E34" s="1924"/>
      <c r="F34" s="1924"/>
      <c r="G34" s="1925"/>
      <c r="H34" s="1924"/>
      <c r="I34" s="1924"/>
      <c r="J34" s="1926">
        <f t="shared" si="3"/>
        <v>0</v>
      </c>
    </row>
    <row r="35" spans="1:256" x14ac:dyDescent="0.2">
      <c r="A35" s="1903" t="s">
        <v>1708</v>
      </c>
      <c r="B35" s="1916"/>
      <c r="C35" s="1917"/>
      <c r="D35" s="1917"/>
      <c r="E35" s="1917"/>
      <c r="F35" s="1917"/>
      <c r="G35" s="1916"/>
      <c r="H35" s="1917"/>
      <c r="I35" s="1917"/>
      <c r="J35" s="1926">
        <f>B35+D35+E35+F35+G35+H35+I35+C35</f>
        <v>0</v>
      </c>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3"/>
      <c r="CE35" s="183"/>
      <c r="CF35" s="183"/>
      <c r="CG35" s="183"/>
      <c r="CH35" s="183"/>
      <c r="CI35" s="183"/>
      <c r="CJ35" s="183"/>
      <c r="CK35" s="183"/>
      <c r="CL35" s="183"/>
      <c r="CM35" s="183"/>
      <c r="CN35" s="183"/>
      <c r="CO35" s="183"/>
      <c r="CP35" s="183"/>
      <c r="CQ35" s="183"/>
      <c r="CR35" s="183"/>
      <c r="CS35" s="183"/>
      <c r="CT35" s="183"/>
      <c r="CU35" s="183"/>
      <c r="CV35" s="183"/>
      <c r="CW35" s="183"/>
      <c r="CX35" s="183"/>
      <c r="CY35" s="183"/>
      <c r="CZ35" s="183"/>
      <c r="DA35" s="183"/>
      <c r="DB35" s="183"/>
      <c r="DC35" s="183"/>
      <c r="DD35" s="183"/>
      <c r="DE35" s="183"/>
      <c r="DF35" s="183"/>
      <c r="DG35" s="183"/>
      <c r="DH35" s="183"/>
      <c r="DI35" s="183"/>
      <c r="DJ35" s="183"/>
      <c r="DK35" s="183"/>
      <c r="DL35" s="183"/>
      <c r="DM35" s="183"/>
      <c r="DN35" s="183"/>
      <c r="DO35" s="183"/>
      <c r="DP35" s="183"/>
      <c r="DQ35" s="183"/>
      <c r="DR35" s="183"/>
      <c r="DS35" s="183"/>
      <c r="DT35" s="183"/>
      <c r="DU35" s="183"/>
      <c r="DV35" s="183"/>
      <c r="DW35" s="183"/>
      <c r="DX35" s="183"/>
      <c r="DY35" s="183"/>
      <c r="DZ35" s="183"/>
      <c r="EA35" s="183"/>
      <c r="EB35" s="183"/>
      <c r="EC35" s="183"/>
      <c r="ED35" s="183"/>
      <c r="EE35" s="183"/>
      <c r="EF35" s="183"/>
      <c r="EG35" s="183"/>
      <c r="EH35" s="183"/>
      <c r="EI35" s="183"/>
      <c r="EJ35" s="183"/>
      <c r="EK35" s="183"/>
      <c r="EL35" s="183"/>
      <c r="EM35" s="183"/>
      <c r="EN35" s="183"/>
      <c r="EO35" s="183"/>
      <c r="EP35" s="183"/>
      <c r="EQ35" s="183"/>
      <c r="ER35" s="183"/>
      <c r="ES35" s="183"/>
      <c r="ET35" s="183"/>
      <c r="EU35" s="183"/>
      <c r="EV35" s="183"/>
      <c r="EW35" s="183"/>
      <c r="EX35" s="183"/>
      <c r="EY35" s="183"/>
      <c r="EZ35" s="183"/>
      <c r="FA35" s="183"/>
      <c r="FB35" s="183"/>
      <c r="FC35" s="183"/>
      <c r="FD35" s="183"/>
      <c r="FE35" s="183"/>
      <c r="FF35" s="183"/>
      <c r="FG35" s="183"/>
      <c r="FH35" s="183"/>
      <c r="FI35" s="183"/>
      <c r="FJ35" s="183"/>
      <c r="FK35" s="183"/>
      <c r="FL35" s="183"/>
      <c r="FM35" s="183"/>
      <c r="FN35" s="183"/>
      <c r="FO35" s="183"/>
      <c r="FP35" s="183"/>
      <c r="FQ35" s="183"/>
      <c r="FR35" s="183"/>
      <c r="FS35" s="183"/>
      <c r="FT35" s="183"/>
      <c r="FU35" s="183"/>
      <c r="FV35" s="183"/>
      <c r="FW35" s="183"/>
      <c r="FX35" s="183"/>
      <c r="FY35" s="183"/>
      <c r="FZ35" s="183"/>
      <c r="GA35" s="183"/>
      <c r="GB35" s="183"/>
      <c r="GC35" s="183"/>
      <c r="GD35" s="183"/>
      <c r="GE35" s="183"/>
      <c r="GF35" s="183"/>
      <c r="GG35" s="183"/>
      <c r="GH35" s="183"/>
      <c r="GI35" s="183"/>
      <c r="GJ35" s="183"/>
      <c r="GK35" s="183"/>
      <c r="GL35" s="183"/>
      <c r="GM35" s="183"/>
      <c r="GN35" s="183"/>
      <c r="GO35" s="183"/>
      <c r="GP35" s="183"/>
      <c r="GQ35" s="183"/>
      <c r="GR35" s="183"/>
      <c r="GS35" s="183"/>
      <c r="GT35" s="183"/>
      <c r="GU35" s="183"/>
      <c r="GV35" s="183"/>
      <c r="GW35" s="183"/>
      <c r="GX35" s="183"/>
      <c r="GY35" s="183"/>
      <c r="GZ35" s="183"/>
      <c r="HA35" s="183"/>
      <c r="HB35" s="183"/>
      <c r="HC35" s="183"/>
      <c r="HD35" s="183"/>
      <c r="HE35" s="183"/>
      <c r="HF35" s="183"/>
      <c r="HG35" s="183"/>
      <c r="HH35" s="183"/>
      <c r="HI35" s="183"/>
      <c r="HJ35" s="183"/>
      <c r="HK35" s="183"/>
      <c r="HL35" s="183"/>
      <c r="HM35" s="183"/>
      <c r="HN35" s="183"/>
      <c r="HO35" s="183"/>
      <c r="HP35" s="183"/>
      <c r="HQ35" s="183"/>
      <c r="HR35" s="183"/>
      <c r="HS35" s="183"/>
      <c r="HT35" s="183"/>
      <c r="HU35" s="183"/>
      <c r="HV35" s="183"/>
      <c r="HW35" s="183"/>
      <c r="HX35" s="183"/>
      <c r="HY35" s="183"/>
      <c r="HZ35" s="183"/>
      <c r="IA35" s="183"/>
      <c r="IB35" s="183"/>
      <c r="IC35" s="183"/>
      <c r="ID35" s="183"/>
      <c r="IE35" s="183"/>
      <c r="IF35" s="183"/>
      <c r="IG35" s="183"/>
      <c r="IH35" s="183"/>
      <c r="II35" s="183"/>
      <c r="IJ35" s="183"/>
      <c r="IK35" s="183"/>
      <c r="IL35" s="183"/>
      <c r="IM35" s="183"/>
      <c r="IN35" s="183"/>
      <c r="IO35" s="183"/>
      <c r="IP35" s="183"/>
      <c r="IQ35" s="183"/>
      <c r="IR35" s="183"/>
      <c r="IS35" s="183"/>
      <c r="IT35" s="183"/>
      <c r="IU35" s="183"/>
      <c r="IV35" s="183"/>
    </row>
    <row r="36" spans="1:256" ht="13.5" thickBot="1" x14ac:dyDescent="0.25">
      <c r="A36" s="1904"/>
      <c r="B36" s="1919"/>
      <c r="C36" s="1919"/>
      <c r="D36" s="1919"/>
      <c r="E36" s="1919"/>
      <c r="F36" s="1919"/>
      <c r="G36" s="1919"/>
      <c r="H36" s="1919"/>
      <c r="I36" s="1919"/>
      <c r="J36" s="1920"/>
    </row>
    <row r="37" spans="1:256" ht="13.5" thickBot="1" x14ac:dyDescent="0.25">
      <c r="A37" s="699" t="s">
        <v>251</v>
      </c>
      <c r="B37" s="721">
        <f t="shared" ref="B37:J37" si="4">B24+B17+B15+B13</f>
        <v>0</v>
      </c>
      <c r="C37" s="721">
        <f t="shared" si="4"/>
        <v>0</v>
      </c>
      <c r="D37" s="722">
        <f t="shared" si="4"/>
        <v>0</v>
      </c>
      <c r="E37" s="722">
        <f t="shared" si="4"/>
        <v>0</v>
      </c>
      <c r="F37" s="722">
        <f t="shared" si="4"/>
        <v>0</v>
      </c>
      <c r="G37" s="721">
        <f t="shared" si="4"/>
        <v>0</v>
      </c>
      <c r="H37" s="722">
        <f t="shared" si="4"/>
        <v>0</v>
      </c>
      <c r="I37" s="722">
        <f t="shared" si="4"/>
        <v>0</v>
      </c>
      <c r="J37" s="723">
        <f t="shared" si="4"/>
        <v>0</v>
      </c>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3"/>
      <c r="CB37" s="183"/>
      <c r="CC37" s="183"/>
      <c r="CD37" s="183"/>
      <c r="CE37" s="183"/>
      <c r="CF37" s="183"/>
      <c r="CG37" s="183"/>
      <c r="CH37" s="183"/>
      <c r="CI37" s="183"/>
      <c r="CJ37" s="183"/>
      <c r="CK37" s="183"/>
      <c r="CL37" s="183"/>
      <c r="CM37" s="183"/>
      <c r="CN37" s="183"/>
      <c r="CO37" s="183"/>
      <c r="CP37" s="183"/>
      <c r="CQ37" s="183"/>
      <c r="CR37" s="183"/>
      <c r="CS37" s="183"/>
      <c r="CT37" s="183"/>
      <c r="CU37" s="183"/>
      <c r="CV37" s="183"/>
      <c r="CW37" s="183"/>
      <c r="CX37" s="183"/>
      <c r="CY37" s="183"/>
      <c r="CZ37" s="183"/>
      <c r="DA37" s="183"/>
      <c r="DB37" s="183"/>
      <c r="DC37" s="183"/>
      <c r="DD37" s="183"/>
      <c r="DE37" s="183"/>
      <c r="DF37" s="183"/>
      <c r="DG37" s="183"/>
      <c r="DH37" s="183"/>
      <c r="DI37" s="183"/>
      <c r="DJ37" s="183"/>
      <c r="DK37" s="183"/>
      <c r="DL37" s="183"/>
      <c r="DM37" s="183"/>
      <c r="DN37" s="183"/>
      <c r="DO37" s="183"/>
      <c r="DP37" s="183"/>
      <c r="DQ37" s="183"/>
      <c r="DR37" s="183"/>
      <c r="DS37" s="183"/>
      <c r="DT37" s="183"/>
      <c r="DU37" s="183"/>
      <c r="DV37" s="183"/>
      <c r="DW37" s="183"/>
      <c r="DX37" s="183"/>
      <c r="DY37" s="183"/>
      <c r="DZ37" s="183"/>
      <c r="EA37" s="183"/>
      <c r="EB37" s="183"/>
      <c r="EC37" s="183"/>
      <c r="ED37" s="183"/>
      <c r="EE37" s="183"/>
      <c r="EF37" s="183"/>
      <c r="EG37" s="183"/>
      <c r="EH37" s="183"/>
      <c r="EI37" s="183"/>
      <c r="EJ37" s="183"/>
      <c r="EK37" s="183"/>
      <c r="EL37" s="183"/>
      <c r="EM37" s="183"/>
      <c r="EN37" s="183"/>
      <c r="EO37" s="183"/>
      <c r="EP37" s="183"/>
      <c r="EQ37" s="183"/>
      <c r="ER37" s="183"/>
      <c r="ES37" s="183"/>
      <c r="ET37" s="183"/>
      <c r="EU37" s="183"/>
      <c r="EV37" s="183"/>
      <c r="EW37" s="183"/>
      <c r="EX37" s="183"/>
      <c r="EY37" s="183"/>
      <c r="EZ37" s="183"/>
      <c r="FA37" s="183"/>
      <c r="FB37" s="183"/>
      <c r="FC37" s="183"/>
      <c r="FD37" s="183"/>
      <c r="FE37" s="183"/>
      <c r="FF37" s="183"/>
      <c r="FG37" s="183"/>
      <c r="FH37" s="183"/>
      <c r="FI37" s="183"/>
      <c r="FJ37" s="183"/>
      <c r="FK37" s="183"/>
      <c r="FL37" s="183"/>
      <c r="FM37" s="183"/>
      <c r="FN37" s="183"/>
      <c r="FO37" s="183"/>
      <c r="FP37" s="183"/>
      <c r="FQ37" s="183"/>
      <c r="FR37" s="183"/>
      <c r="FS37" s="183"/>
      <c r="FT37" s="183"/>
      <c r="FU37" s="183"/>
      <c r="FV37" s="183"/>
      <c r="FW37" s="183"/>
      <c r="FX37" s="183"/>
      <c r="FY37" s="183"/>
      <c r="FZ37" s="183"/>
      <c r="GA37" s="183"/>
      <c r="GB37" s="183"/>
      <c r="GC37" s="183"/>
      <c r="GD37" s="183"/>
      <c r="GE37" s="183"/>
      <c r="GF37" s="183"/>
      <c r="GG37" s="183"/>
      <c r="GH37" s="183"/>
      <c r="GI37" s="183"/>
      <c r="GJ37" s="183"/>
      <c r="GK37" s="183"/>
      <c r="GL37" s="183"/>
      <c r="GM37" s="183"/>
      <c r="GN37" s="183"/>
      <c r="GO37" s="183"/>
      <c r="GP37" s="183"/>
      <c r="GQ37" s="183"/>
      <c r="GR37" s="183"/>
      <c r="GS37" s="183"/>
      <c r="GT37" s="183"/>
      <c r="GU37" s="183"/>
      <c r="GV37" s="183"/>
      <c r="GW37" s="183"/>
      <c r="GX37" s="183"/>
      <c r="GY37" s="183"/>
      <c r="GZ37" s="183"/>
      <c r="HA37" s="183"/>
      <c r="HB37" s="183"/>
      <c r="HC37" s="183"/>
      <c r="HD37" s="183"/>
      <c r="HE37" s="183"/>
      <c r="HF37" s="183"/>
      <c r="HG37" s="183"/>
      <c r="HH37" s="183"/>
      <c r="HI37" s="183"/>
      <c r="HJ37" s="183"/>
      <c r="HK37" s="183"/>
      <c r="HL37" s="183"/>
      <c r="HM37" s="183"/>
      <c r="HN37" s="183"/>
      <c r="HO37" s="183"/>
      <c r="HP37" s="183"/>
      <c r="HQ37" s="183"/>
      <c r="HR37" s="183"/>
      <c r="HS37" s="183"/>
      <c r="HT37" s="183"/>
      <c r="HU37" s="183"/>
      <c r="HV37" s="183"/>
      <c r="HW37" s="183"/>
      <c r="HX37" s="183"/>
      <c r="HY37" s="183"/>
      <c r="HZ37" s="183"/>
      <c r="IA37" s="183"/>
      <c r="IB37" s="183"/>
      <c r="IC37" s="183"/>
      <c r="ID37" s="183"/>
      <c r="IE37" s="183"/>
      <c r="IF37" s="183"/>
      <c r="IG37" s="183"/>
      <c r="IH37" s="183"/>
      <c r="II37" s="183"/>
      <c r="IJ37" s="183"/>
      <c r="IK37" s="183"/>
      <c r="IL37" s="183"/>
      <c r="IM37" s="183"/>
      <c r="IN37" s="183"/>
      <c r="IO37" s="183"/>
      <c r="IP37" s="183"/>
      <c r="IQ37" s="183"/>
      <c r="IR37" s="183"/>
      <c r="IS37" s="183"/>
      <c r="IT37" s="183"/>
      <c r="IU37" s="183"/>
      <c r="IV37" s="183"/>
    </row>
    <row r="38" spans="1:256" x14ac:dyDescent="0.2">
      <c r="A38" s="1"/>
      <c r="B38" s="714"/>
      <c r="C38" s="714"/>
      <c r="D38" s="1"/>
      <c r="E38" s="1"/>
      <c r="F38" s="1"/>
      <c r="G38" s="715"/>
      <c r="H38" s="1"/>
      <c r="I38" s="1"/>
      <c r="J38" s="716"/>
    </row>
    <row r="39" spans="1:256" x14ac:dyDescent="0.2">
      <c r="A39" s="1004" t="s">
        <v>2251</v>
      </c>
      <c r="B39" s="714"/>
      <c r="C39" s="714"/>
      <c r="D39" s="1485"/>
      <c r="E39" s="1485"/>
      <c r="F39" s="1485"/>
      <c r="G39" s="715"/>
      <c r="H39" s="1485"/>
      <c r="I39" s="1485"/>
      <c r="J39" s="716"/>
    </row>
    <row r="40" spans="1:256" x14ac:dyDescent="0.2">
      <c r="A40" s="1894" t="s">
        <v>2875</v>
      </c>
      <c r="B40" s="717"/>
      <c r="G40" s="718"/>
      <c r="I40" s="710"/>
      <c r="J40" s="719"/>
    </row>
    <row r="41" spans="1:256" x14ac:dyDescent="0.2">
      <c r="D41" s="185"/>
      <c r="J41" s="720"/>
    </row>
    <row r="43" spans="1:256" x14ac:dyDescent="0.2">
      <c r="B43" s="717"/>
      <c r="G43" s="718"/>
    </row>
    <row r="44" spans="1:256" x14ac:dyDescent="0.2">
      <c r="B44" s="717"/>
      <c r="G44" s="718"/>
    </row>
    <row r="45" spans="1:256" x14ac:dyDescent="0.2">
      <c r="B45" s="717"/>
      <c r="G45" s="710"/>
    </row>
    <row r="46" spans="1:256" x14ac:dyDescent="0.2">
      <c r="B46" s="711"/>
    </row>
  </sheetData>
  <protectedRanges>
    <protectedRange sqref="D4:E5" name="Range20_2_1_1_1_1"/>
    <protectedRange sqref="B13:J14 J15" name="Range1_1_1_1_1"/>
    <protectedRange sqref="B21:J23" name="Range3_1_1_1_1"/>
    <protectedRange password="CE2C" sqref="B30:J30" name="Range6_1_1_1_1_1_1"/>
    <protectedRange sqref="H28:J29 B35:I35 H25:I27 B31:C31 B25:G29" name="Range13_1_1_1_1_1_1"/>
    <protectedRange sqref="B32:G34 H31:I34 D31:G31" name="Range14_1_1_1_1_1_1"/>
  </protectedRanges>
  <mergeCells count="14">
    <mergeCell ref="J8:J10"/>
    <mergeCell ref="E9:E10"/>
    <mergeCell ref="F9:F10"/>
    <mergeCell ref="A2:J2"/>
    <mergeCell ref="A5:J5"/>
    <mergeCell ref="A8:A10"/>
    <mergeCell ref="B8:B10"/>
    <mergeCell ref="C8:C10"/>
    <mergeCell ref="D8:D10"/>
    <mergeCell ref="E8:F8"/>
    <mergeCell ref="G8:G10"/>
    <mergeCell ref="H8:H10"/>
    <mergeCell ref="I8:I10"/>
    <mergeCell ref="A4:J4"/>
  </mergeCells>
  <hyperlinks>
    <hyperlink ref="L1" location="Content!A1" display="Content"/>
  </hyperlinks>
  <pageMargins left="0.98425196850393704" right="0.51181102362204722" top="0.98425196850393704" bottom="0.51181102362204722" header="0.19685039370078741" footer="0.19685039370078741"/>
  <pageSetup paperSize="5" scale="63" fitToHeight="0" orientation="landscape" r:id="rId1"/>
  <headerFooter>
    <oddFooter>&amp;R&amp;"-,Bold"Page 23</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sheetPr>
  <dimension ref="A1:AA91"/>
  <sheetViews>
    <sheetView showGridLines="0" zoomScale="85" zoomScaleNormal="85" zoomScaleSheetLayoutView="75" zoomScalePageLayoutView="50" workbookViewId="0">
      <pane xSplit="7" ySplit="11" topLeftCell="N12" activePane="bottomRight" state="frozen"/>
      <selection pane="topRight" activeCell="H1" sqref="H1"/>
      <selection pane="bottomLeft" activeCell="A12" sqref="A12"/>
      <selection pane="bottomRight"/>
    </sheetView>
  </sheetViews>
  <sheetFormatPr defaultRowHeight="12.75" customHeight="1" x14ac:dyDescent="0.2"/>
  <cols>
    <col min="1" max="1" width="2.5703125" style="4" customWidth="1"/>
    <col min="2" max="2" width="3" style="20" customWidth="1"/>
    <col min="3" max="3" width="2.85546875" style="1" customWidth="1"/>
    <col min="4" max="4" width="25" style="1" customWidth="1"/>
    <col min="5" max="5" width="13.28515625" style="933" customWidth="1"/>
    <col min="6" max="6" width="25" style="1" customWidth="1"/>
    <col min="7" max="7" width="14.7109375" style="1" customWidth="1"/>
    <col min="8" max="19" width="13.7109375" style="2" customWidth="1"/>
    <col min="20" max="23" width="12.85546875" style="2" customWidth="1"/>
    <col min="24" max="24" width="15.7109375" style="1" customWidth="1"/>
    <col min="25" max="25" width="14.7109375" style="1" customWidth="1"/>
    <col min="26" max="26" width="3.85546875" style="43" customWidth="1"/>
    <col min="27" max="27" width="20.7109375" style="1" bestFit="1" customWidth="1"/>
    <col min="28" max="16384" width="9.140625" style="1"/>
  </cols>
  <sheetData>
    <row r="1" spans="1:27" s="180" customFormat="1" ht="15.2" customHeight="1" thickTop="1" thickBot="1" x14ac:dyDescent="0.3">
      <c r="A1" s="1487"/>
      <c r="B1" s="1927"/>
      <c r="C1" s="1388"/>
      <c r="D1" s="1388"/>
      <c r="E1" s="1388"/>
      <c r="F1" s="1388"/>
      <c r="G1" s="1388"/>
      <c r="H1" s="1928"/>
      <c r="I1" s="1928"/>
      <c r="J1" s="1928"/>
      <c r="K1" s="1928"/>
      <c r="L1" s="1928"/>
      <c r="M1" s="1928"/>
      <c r="N1" s="1928"/>
      <c r="O1" s="1928"/>
      <c r="P1" s="1928"/>
      <c r="Q1" s="1928"/>
      <c r="R1" s="1928"/>
      <c r="S1" s="1928"/>
      <c r="T1" s="1928"/>
      <c r="U1" s="1928"/>
      <c r="V1" s="1928"/>
      <c r="W1" s="1928"/>
      <c r="X1" s="1388"/>
      <c r="Y1" s="1929"/>
      <c r="AA1" s="3117" t="s">
        <v>2247</v>
      </c>
    </row>
    <row r="2" spans="1:27" s="180" customFormat="1" ht="15.2" customHeight="1" thickTop="1" thickBot="1" x14ac:dyDescent="0.3">
      <c r="A2" s="3437" t="s">
        <v>2222</v>
      </c>
      <c r="B2" s="3437"/>
      <c r="C2" s="3437"/>
      <c r="D2" s="3437"/>
      <c r="E2" s="3437"/>
      <c r="F2" s="3437"/>
      <c r="G2" s="3437"/>
      <c r="H2" s="3437"/>
      <c r="I2" s="3437"/>
      <c r="J2" s="3437"/>
      <c r="K2" s="3437"/>
      <c r="L2" s="3437"/>
      <c r="M2" s="3437"/>
      <c r="N2" s="3437"/>
      <c r="O2" s="3437"/>
      <c r="P2" s="3437"/>
      <c r="Q2" s="3437"/>
      <c r="R2" s="3437"/>
      <c r="S2" s="3437"/>
      <c r="T2" s="3437"/>
      <c r="U2" s="3437"/>
      <c r="V2" s="3437"/>
      <c r="W2" s="3437"/>
      <c r="X2" s="3437"/>
      <c r="Y2" s="3437"/>
      <c r="Z2" s="776"/>
      <c r="AA2" s="3117" t="s">
        <v>2248</v>
      </c>
    </row>
    <row r="3" spans="1:27" s="180" customFormat="1" ht="15.2" customHeight="1" thickTop="1" thickBot="1" x14ac:dyDescent="0.3">
      <c r="A3" s="1487"/>
      <c r="B3" s="1927"/>
      <c r="C3" s="1388"/>
      <c r="D3" s="1388"/>
      <c r="E3" s="1388"/>
      <c r="F3" s="1388"/>
      <c r="G3" s="1388"/>
      <c r="H3" s="1928"/>
      <c r="I3" s="1928"/>
      <c r="J3" s="1928"/>
      <c r="K3" s="1928"/>
      <c r="L3" s="1928"/>
      <c r="M3" s="1928"/>
      <c r="N3" s="1928"/>
      <c r="O3" s="1928"/>
      <c r="P3" s="1928"/>
      <c r="Q3" s="1928"/>
      <c r="R3" s="1928"/>
      <c r="S3" s="1928"/>
      <c r="T3" s="1928"/>
      <c r="U3" s="1928"/>
      <c r="V3" s="1928"/>
      <c r="W3" s="1928"/>
      <c r="X3" s="1388"/>
      <c r="Y3" s="1388"/>
      <c r="AA3" s="3117" t="s">
        <v>2249</v>
      </c>
    </row>
    <row r="4" spans="1:27" s="180" customFormat="1" ht="15.2" customHeight="1" thickTop="1" thickBot="1" x14ac:dyDescent="0.3">
      <c r="A4" s="3438" t="s">
        <v>418</v>
      </c>
      <c r="B4" s="3438"/>
      <c r="C4" s="3438"/>
      <c r="D4" s="3438"/>
      <c r="E4" s="3438"/>
      <c r="F4" s="3438"/>
      <c r="G4" s="3438"/>
      <c r="H4" s="3438"/>
      <c r="I4" s="3438"/>
      <c r="J4" s="3438"/>
      <c r="K4" s="3438"/>
      <c r="L4" s="3438"/>
      <c r="M4" s="3438"/>
      <c r="N4" s="3438"/>
      <c r="O4" s="3438"/>
      <c r="P4" s="3438"/>
      <c r="Q4" s="3438"/>
      <c r="R4" s="3438"/>
      <c r="S4" s="3438"/>
      <c r="T4" s="3438"/>
      <c r="U4" s="3438"/>
      <c r="V4" s="3438"/>
      <c r="W4" s="3438"/>
      <c r="X4" s="3438"/>
      <c r="Y4" s="3438"/>
      <c r="AA4" s="3117" t="s">
        <v>2250</v>
      </c>
    </row>
    <row r="5" spans="1:27" s="180" customFormat="1" ht="14.1" customHeight="1" thickTop="1" x14ac:dyDescent="0.25">
      <c r="A5" s="1487"/>
      <c r="B5" s="1927"/>
      <c r="C5" s="1388"/>
      <c r="D5" s="1388"/>
      <c r="E5" s="1388"/>
      <c r="F5" s="1388"/>
      <c r="G5" s="1388"/>
      <c r="H5" s="1928"/>
      <c r="I5" s="1928"/>
      <c r="J5" s="1928"/>
      <c r="K5" s="1928"/>
      <c r="L5" s="1928"/>
      <c r="M5" s="1928"/>
      <c r="N5" s="1928"/>
      <c r="O5" s="1928"/>
      <c r="P5" s="1928"/>
      <c r="Q5" s="1928"/>
      <c r="R5" s="1928"/>
      <c r="S5" s="1928"/>
      <c r="T5" s="1928"/>
      <c r="U5" s="1928"/>
      <c r="V5" s="1928"/>
      <c r="W5" s="1928"/>
      <c r="X5" s="1388"/>
      <c r="Y5" s="1388"/>
    </row>
    <row r="6" spans="1:27" s="180" customFormat="1" ht="14.1" customHeight="1" thickBot="1" x14ac:dyDescent="0.3">
      <c r="A6" s="1487"/>
      <c r="B6" s="1927"/>
      <c r="C6" s="1388"/>
      <c r="D6" s="1388"/>
      <c r="E6" s="1388"/>
      <c r="F6" s="1388"/>
      <c r="G6" s="1388"/>
      <c r="H6" s="1928"/>
      <c r="I6" s="1928"/>
      <c r="J6" s="1928"/>
      <c r="K6" s="1928"/>
      <c r="L6" s="1928"/>
      <c r="M6" s="1928"/>
      <c r="N6" s="1928"/>
      <c r="O6" s="1928"/>
      <c r="P6" s="1928"/>
      <c r="Q6" s="1928"/>
      <c r="R6" s="1928"/>
      <c r="S6" s="1928"/>
      <c r="T6" s="1928"/>
      <c r="U6" s="1928"/>
      <c r="V6" s="1928"/>
      <c r="W6" s="1928"/>
      <c r="X6" s="1388"/>
      <c r="Y6" s="1388"/>
    </row>
    <row r="7" spans="1:27" s="86" customFormat="1" ht="12.75" customHeight="1" x14ac:dyDescent="0.25">
      <c r="A7" s="3854" t="s">
        <v>2582</v>
      </c>
      <c r="B7" s="3855"/>
      <c r="C7" s="3855"/>
      <c r="D7" s="3856"/>
      <c r="E7" s="3848" t="s">
        <v>2881</v>
      </c>
      <c r="F7" s="3848" t="s">
        <v>32</v>
      </c>
      <c r="G7" s="3589" t="s">
        <v>432</v>
      </c>
      <c r="H7" s="3591" t="s">
        <v>1030</v>
      </c>
      <c r="I7" s="3591" t="s">
        <v>1031</v>
      </c>
      <c r="J7" s="3591" t="s">
        <v>1033</v>
      </c>
      <c r="K7" s="3591" t="s">
        <v>1032</v>
      </c>
      <c r="L7" s="3591" t="s">
        <v>1034</v>
      </c>
      <c r="M7" s="3591" t="s">
        <v>1035</v>
      </c>
      <c r="N7" s="3591" t="s">
        <v>1036</v>
      </c>
      <c r="O7" s="3591" t="s">
        <v>1037</v>
      </c>
      <c r="P7" s="3591" t="s">
        <v>1038</v>
      </c>
      <c r="Q7" s="3591" t="s">
        <v>1039</v>
      </c>
      <c r="R7" s="3591" t="s">
        <v>1040</v>
      </c>
      <c r="S7" s="3591" t="s">
        <v>1041</v>
      </c>
      <c r="T7" s="3861" t="s">
        <v>332</v>
      </c>
      <c r="U7" s="3861"/>
      <c r="V7" s="3861"/>
      <c r="W7" s="3861"/>
      <c r="X7" s="3589" t="s">
        <v>1046</v>
      </c>
      <c r="Y7" s="3450" t="s">
        <v>328</v>
      </c>
      <c r="Z7" s="777"/>
    </row>
    <row r="8" spans="1:27" s="86" customFormat="1" ht="12.75" customHeight="1" x14ac:dyDescent="0.25">
      <c r="A8" s="3857"/>
      <c r="B8" s="3530"/>
      <c r="C8" s="3530"/>
      <c r="D8" s="3531"/>
      <c r="E8" s="3849"/>
      <c r="F8" s="3849"/>
      <c r="G8" s="3543"/>
      <c r="H8" s="3592"/>
      <c r="I8" s="3592"/>
      <c r="J8" s="3592"/>
      <c r="K8" s="3592"/>
      <c r="L8" s="3592"/>
      <c r="M8" s="3592"/>
      <c r="N8" s="3592"/>
      <c r="O8" s="3592"/>
      <c r="P8" s="3592"/>
      <c r="Q8" s="3592"/>
      <c r="R8" s="3592"/>
      <c r="S8" s="3592"/>
      <c r="T8" s="3862" t="s">
        <v>1043</v>
      </c>
      <c r="U8" s="3862" t="s">
        <v>1045</v>
      </c>
      <c r="V8" s="3862" t="s">
        <v>1042</v>
      </c>
      <c r="W8" s="3862" t="s">
        <v>1044</v>
      </c>
      <c r="X8" s="3543"/>
      <c r="Y8" s="3612"/>
      <c r="Z8" s="777"/>
    </row>
    <row r="9" spans="1:27" s="86" customFormat="1" ht="12.75" customHeight="1" x14ac:dyDescent="0.25">
      <c r="A9" s="3857"/>
      <c r="B9" s="3530"/>
      <c r="C9" s="3530"/>
      <c r="D9" s="3531"/>
      <c r="E9" s="3849"/>
      <c r="F9" s="3849"/>
      <c r="G9" s="3543"/>
      <c r="H9" s="3592"/>
      <c r="I9" s="3592"/>
      <c r="J9" s="3592"/>
      <c r="K9" s="3592"/>
      <c r="L9" s="3592"/>
      <c r="M9" s="3592"/>
      <c r="N9" s="3592"/>
      <c r="O9" s="3592"/>
      <c r="P9" s="3592"/>
      <c r="Q9" s="3592"/>
      <c r="R9" s="3592"/>
      <c r="S9" s="3592"/>
      <c r="T9" s="3592"/>
      <c r="U9" s="3592"/>
      <c r="V9" s="3592"/>
      <c r="W9" s="3592"/>
      <c r="X9" s="3543"/>
      <c r="Y9" s="3612"/>
      <c r="Z9" s="777"/>
    </row>
    <row r="10" spans="1:27" s="86" customFormat="1" ht="12.75" customHeight="1" x14ac:dyDescent="0.25">
      <c r="A10" s="3858"/>
      <c r="B10" s="3859"/>
      <c r="C10" s="3859"/>
      <c r="D10" s="3860"/>
      <c r="E10" s="3833"/>
      <c r="F10" s="3833"/>
      <c r="G10" s="3590"/>
      <c r="H10" s="3847"/>
      <c r="I10" s="3847"/>
      <c r="J10" s="3847"/>
      <c r="K10" s="3847"/>
      <c r="L10" s="3847"/>
      <c r="M10" s="3847"/>
      <c r="N10" s="3847"/>
      <c r="O10" s="3847"/>
      <c r="P10" s="3847"/>
      <c r="Q10" s="3847"/>
      <c r="R10" s="3847"/>
      <c r="S10" s="3847"/>
      <c r="T10" s="3847"/>
      <c r="U10" s="3847"/>
      <c r="V10" s="3847"/>
      <c r="W10" s="3847"/>
      <c r="X10" s="3590"/>
      <c r="Y10" s="3613"/>
      <c r="Z10" s="777"/>
    </row>
    <row r="11" spans="1:27" ht="12.75" customHeight="1" thickBot="1" x14ac:dyDescent="0.25">
      <c r="A11" s="3852" t="s">
        <v>70</v>
      </c>
      <c r="B11" s="3853"/>
      <c r="C11" s="3853"/>
      <c r="D11" s="3853"/>
      <c r="E11" s="176" t="s">
        <v>71</v>
      </c>
      <c r="F11" s="176" t="s">
        <v>72</v>
      </c>
      <c r="G11" s="176" t="s">
        <v>73</v>
      </c>
      <c r="H11" s="216" t="s">
        <v>74</v>
      </c>
      <c r="I11" s="216" t="s">
        <v>267</v>
      </c>
      <c r="J11" s="216" t="s">
        <v>268</v>
      </c>
      <c r="K11" s="216" t="s">
        <v>269</v>
      </c>
      <c r="L11" s="216" t="s">
        <v>270</v>
      </c>
      <c r="M11" s="216" t="s">
        <v>271</v>
      </c>
      <c r="N11" s="216" t="s">
        <v>272</v>
      </c>
      <c r="O11" s="216" t="s">
        <v>273</v>
      </c>
      <c r="P11" s="216" t="s">
        <v>274</v>
      </c>
      <c r="Q11" s="216" t="s">
        <v>275</v>
      </c>
      <c r="R11" s="216" t="s">
        <v>276</v>
      </c>
      <c r="S11" s="216" t="s">
        <v>277</v>
      </c>
      <c r="T11" s="280" t="s">
        <v>278</v>
      </c>
      <c r="U11" s="280" t="s">
        <v>327</v>
      </c>
      <c r="V11" s="280" t="s">
        <v>340</v>
      </c>
      <c r="W11" s="280" t="s">
        <v>622</v>
      </c>
      <c r="X11" s="176" t="s">
        <v>623</v>
      </c>
      <c r="Y11" s="177" t="s">
        <v>624</v>
      </c>
    </row>
    <row r="12" spans="1:27" ht="12.75" customHeight="1" x14ac:dyDescent="0.2">
      <c r="A12" s="1953"/>
      <c r="B12" s="1954"/>
      <c r="C12" s="1507"/>
      <c r="D12" s="1955"/>
      <c r="E12" s="1930"/>
      <c r="F12" s="1930"/>
      <c r="G12" s="1930"/>
      <c r="H12" s="1931"/>
      <c r="I12" s="1931"/>
      <c r="J12" s="1931"/>
      <c r="K12" s="1931"/>
      <c r="L12" s="1931"/>
      <c r="M12" s="1931"/>
      <c r="N12" s="1931"/>
      <c r="O12" s="1931"/>
      <c r="P12" s="1931"/>
      <c r="Q12" s="1931"/>
      <c r="R12" s="1931"/>
      <c r="S12" s="1931"/>
      <c r="T12" s="1931"/>
      <c r="U12" s="1931"/>
      <c r="V12" s="1931"/>
      <c r="W12" s="1931"/>
      <c r="X12" s="1930"/>
      <c r="Y12" s="1932"/>
    </row>
    <row r="13" spans="1:27" ht="12.75" customHeight="1" x14ac:dyDescent="0.2">
      <c r="A13" s="1956" t="s">
        <v>1843</v>
      </c>
      <c r="B13" s="1586"/>
      <c r="C13" s="1510" t="s">
        <v>419</v>
      </c>
      <c r="D13" s="1957"/>
      <c r="E13" s="1934"/>
      <c r="F13" s="1934"/>
      <c r="G13" s="1934"/>
      <c r="H13" s="1935"/>
      <c r="I13" s="1935"/>
      <c r="J13" s="1935"/>
      <c r="K13" s="1935"/>
      <c r="L13" s="1935"/>
      <c r="M13" s="1935"/>
      <c r="N13" s="1935"/>
      <c r="O13" s="1935"/>
      <c r="P13" s="1935"/>
      <c r="Q13" s="1935"/>
      <c r="R13" s="1935"/>
      <c r="S13" s="1935"/>
      <c r="T13" s="1935"/>
      <c r="U13" s="1935"/>
      <c r="V13" s="1935"/>
      <c r="W13" s="1935"/>
      <c r="X13" s="1934"/>
      <c r="Y13" s="1936"/>
    </row>
    <row r="14" spans="1:27" ht="12.75" customHeight="1" x14ac:dyDescent="0.2">
      <c r="A14" s="1958"/>
      <c r="B14" s="1586"/>
      <c r="C14" s="1583"/>
      <c r="D14" s="1957"/>
      <c r="E14" s="1934"/>
      <c r="F14" s="1934"/>
      <c r="G14" s="1934"/>
      <c r="H14" s="1935"/>
      <c r="I14" s="1935"/>
      <c r="J14" s="1935"/>
      <c r="K14" s="1935"/>
      <c r="L14" s="1935"/>
      <c r="M14" s="1935"/>
      <c r="N14" s="1935"/>
      <c r="O14" s="1935"/>
      <c r="P14" s="1935"/>
      <c r="Q14" s="1935"/>
      <c r="R14" s="1935"/>
      <c r="S14" s="1935"/>
      <c r="T14" s="1935"/>
      <c r="U14" s="1935"/>
      <c r="V14" s="1935"/>
      <c r="W14" s="1935"/>
      <c r="X14" s="1934"/>
      <c r="Y14" s="1936"/>
    </row>
    <row r="15" spans="1:27" ht="12.75" customHeight="1" x14ac:dyDescent="0.2">
      <c r="A15" s="1958"/>
      <c r="B15" s="1587" t="s">
        <v>248</v>
      </c>
      <c r="C15" s="1583"/>
      <c r="D15" s="1959" t="s">
        <v>420</v>
      </c>
      <c r="E15" s="1988"/>
      <c r="F15" s="1989"/>
      <c r="G15" s="1988"/>
      <c r="H15" s="1989"/>
      <c r="I15" s="1989"/>
      <c r="J15" s="1989"/>
      <c r="K15" s="1989"/>
      <c r="L15" s="1989"/>
      <c r="M15" s="1989"/>
      <c r="N15" s="1989"/>
      <c r="O15" s="1989"/>
      <c r="P15" s="1989"/>
      <c r="Q15" s="1989"/>
      <c r="R15" s="1989"/>
      <c r="S15" s="1989"/>
      <c r="T15" s="1989"/>
      <c r="U15" s="1989"/>
      <c r="V15" s="1989"/>
      <c r="W15" s="1989"/>
      <c r="X15" s="1990"/>
      <c r="Y15" s="1991"/>
      <c r="Z15" s="778"/>
    </row>
    <row r="16" spans="1:27" ht="12.75" customHeight="1" x14ac:dyDescent="0.2">
      <c r="A16" s="1958"/>
      <c r="B16" s="1586" t="s">
        <v>249</v>
      </c>
      <c r="C16" s="1583"/>
      <c r="D16" s="1960" t="s">
        <v>421</v>
      </c>
      <c r="E16" s="1992"/>
      <c r="F16" s="1992"/>
      <c r="G16" s="1992"/>
      <c r="H16" s="1992"/>
      <c r="I16" s="1992"/>
      <c r="J16" s="1992"/>
      <c r="K16" s="1992"/>
      <c r="L16" s="1992"/>
      <c r="M16" s="1992"/>
      <c r="N16" s="1992"/>
      <c r="O16" s="1992"/>
      <c r="P16" s="1992"/>
      <c r="Q16" s="1992"/>
      <c r="R16" s="1992"/>
      <c r="S16" s="1992"/>
      <c r="T16" s="1992"/>
      <c r="U16" s="1992"/>
      <c r="V16" s="1992"/>
      <c r="W16" s="1992"/>
      <c r="X16" s="1993"/>
      <c r="Y16" s="1994"/>
      <c r="Z16" s="778"/>
    </row>
    <row r="17" spans="1:26" ht="12.75" customHeight="1" x14ac:dyDescent="0.2">
      <c r="A17" s="1958"/>
      <c r="B17" s="1587" t="s">
        <v>250</v>
      </c>
      <c r="C17" s="1583"/>
      <c r="D17" s="1960" t="s">
        <v>422</v>
      </c>
      <c r="E17" s="1992"/>
      <c r="F17" s="1992"/>
      <c r="G17" s="1992"/>
      <c r="H17" s="1992"/>
      <c r="I17" s="1992"/>
      <c r="J17" s="1992"/>
      <c r="K17" s="1992"/>
      <c r="L17" s="1992"/>
      <c r="M17" s="1992"/>
      <c r="N17" s="1992"/>
      <c r="O17" s="1992"/>
      <c r="P17" s="1992"/>
      <c r="Q17" s="1992"/>
      <c r="R17" s="1992"/>
      <c r="S17" s="1992"/>
      <c r="T17" s="1992"/>
      <c r="U17" s="1992"/>
      <c r="V17" s="1992"/>
      <c r="W17" s="1992"/>
      <c r="X17" s="1993"/>
      <c r="Y17" s="1994"/>
      <c r="Z17" s="778"/>
    </row>
    <row r="18" spans="1:26" ht="12.75" customHeight="1" x14ac:dyDescent="0.2">
      <c r="A18" s="1958"/>
      <c r="B18" s="1586" t="s">
        <v>456</v>
      </c>
      <c r="C18" s="1583"/>
      <c r="D18" s="1960" t="s">
        <v>423</v>
      </c>
      <c r="E18" s="1992"/>
      <c r="F18" s="1992"/>
      <c r="G18" s="1992"/>
      <c r="H18" s="1992"/>
      <c r="I18" s="1992"/>
      <c r="J18" s="1992"/>
      <c r="K18" s="1992"/>
      <c r="L18" s="1992"/>
      <c r="M18" s="1992"/>
      <c r="N18" s="1992"/>
      <c r="O18" s="1992"/>
      <c r="P18" s="1992"/>
      <c r="Q18" s="1992"/>
      <c r="R18" s="1992"/>
      <c r="S18" s="1992"/>
      <c r="T18" s="1992"/>
      <c r="U18" s="1992"/>
      <c r="V18" s="1992"/>
      <c r="W18" s="1992"/>
      <c r="X18" s="1993"/>
      <c r="Y18" s="1994"/>
      <c r="Z18" s="778"/>
    </row>
    <row r="19" spans="1:26" ht="12.75" customHeight="1" x14ac:dyDescent="0.2">
      <c r="A19" s="1958"/>
      <c r="B19" s="1587" t="s">
        <v>457</v>
      </c>
      <c r="C19" s="1583"/>
      <c r="D19" s="1960" t="s">
        <v>424</v>
      </c>
      <c r="E19" s="1992"/>
      <c r="F19" s="1992"/>
      <c r="G19" s="1992"/>
      <c r="H19" s="1992"/>
      <c r="I19" s="1992"/>
      <c r="J19" s="1992"/>
      <c r="K19" s="1992"/>
      <c r="L19" s="1992"/>
      <c r="M19" s="1992"/>
      <c r="N19" s="1992"/>
      <c r="O19" s="1992"/>
      <c r="P19" s="1992"/>
      <c r="Q19" s="1992"/>
      <c r="R19" s="1992"/>
      <c r="S19" s="1992"/>
      <c r="T19" s="1992"/>
      <c r="U19" s="1992"/>
      <c r="V19" s="1992"/>
      <c r="W19" s="1992"/>
      <c r="X19" s="1993"/>
      <c r="Y19" s="1994"/>
      <c r="Z19" s="778"/>
    </row>
    <row r="20" spans="1:26" ht="12.75" customHeight="1" x14ac:dyDescent="0.2">
      <c r="A20" s="1958"/>
      <c r="B20" s="1586" t="s">
        <v>2201</v>
      </c>
      <c r="C20" s="1583"/>
      <c r="D20" s="1960" t="s">
        <v>425</v>
      </c>
      <c r="E20" s="1992"/>
      <c r="F20" s="1992"/>
      <c r="G20" s="1992"/>
      <c r="H20" s="1992"/>
      <c r="I20" s="1992"/>
      <c r="J20" s="1992"/>
      <c r="K20" s="1992"/>
      <c r="L20" s="1992"/>
      <c r="M20" s="1992"/>
      <c r="N20" s="1992"/>
      <c r="O20" s="1992"/>
      <c r="P20" s="1992"/>
      <c r="Q20" s="1992"/>
      <c r="R20" s="1992"/>
      <c r="S20" s="1992"/>
      <c r="T20" s="1992"/>
      <c r="U20" s="1992"/>
      <c r="V20" s="1992"/>
      <c r="W20" s="1992"/>
      <c r="X20" s="1993"/>
      <c r="Y20" s="1994"/>
      <c r="Z20" s="778"/>
    </row>
    <row r="21" spans="1:26" ht="12.75" customHeight="1" x14ac:dyDescent="0.2">
      <c r="A21" s="1958"/>
      <c r="B21" s="1587" t="s">
        <v>2202</v>
      </c>
      <c r="C21" s="1583"/>
      <c r="D21" s="1960" t="s">
        <v>426</v>
      </c>
      <c r="E21" s="1992"/>
      <c r="F21" s="1992"/>
      <c r="G21" s="1992"/>
      <c r="H21" s="1992"/>
      <c r="I21" s="1992"/>
      <c r="J21" s="1992"/>
      <c r="K21" s="1992"/>
      <c r="L21" s="1992"/>
      <c r="M21" s="1992"/>
      <c r="N21" s="1992"/>
      <c r="O21" s="1992"/>
      <c r="P21" s="1992"/>
      <c r="Q21" s="1992"/>
      <c r="R21" s="1992"/>
      <c r="S21" s="1992"/>
      <c r="T21" s="1992"/>
      <c r="U21" s="1992"/>
      <c r="V21" s="1992"/>
      <c r="W21" s="1992"/>
      <c r="X21" s="1993"/>
      <c r="Y21" s="1995"/>
      <c r="Z21" s="778"/>
    </row>
    <row r="22" spans="1:26" ht="12.75" customHeight="1" thickBot="1" x14ac:dyDescent="0.25">
      <c r="A22" s="1958"/>
      <c r="B22" s="1586"/>
      <c r="C22" s="1583"/>
      <c r="D22" s="1960"/>
      <c r="E22" s="1948"/>
      <c r="F22" s="1948"/>
      <c r="G22" s="1948"/>
      <c r="H22" s="1985"/>
      <c r="I22" s="1985"/>
      <c r="J22" s="1985"/>
      <c r="K22" s="1985"/>
      <c r="L22" s="1985"/>
      <c r="M22" s="1985"/>
      <c r="N22" s="1985"/>
      <c r="O22" s="1985"/>
      <c r="P22" s="1985"/>
      <c r="Q22" s="1985"/>
      <c r="R22" s="1985"/>
      <c r="S22" s="1985"/>
      <c r="T22" s="1985"/>
      <c r="U22" s="1985"/>
      <c r="V22" s="1985"/>
      <c r="W22" s="1985"/>
      <c r="X22" s="1986"/>
      <c r="Y22" s="1987"/>
      <c r="Z22" s="778"/>
    </row>
    <row r="23" spans="1:26" s="3" customFormat="1" ht="12.75" customHeight="1" thickBot="1" x14ac:dyDescent="0.3">
      <c r="A23" s="1958"/>
      <c r="B23" s="1586"/>
      <c r="C23" s="1510" t="s">
        <v>1401</v>
      </c>
      <c r="D23" s="1961"/>
      <c r="E23" s="1939"/>
      <c r="F23" s="1939"/>
      <c r="G23" s="1939"/>
      <c r="H23" s="1951">
        <f>SUM(H15:H21)</f>
        <v>0</v>
      </c>
      <c r="I23" s="1951">
        <f t="shared" ref="I23:W23" si="0">SUM(I15:I21)</f>
        <v>0</v>
      </c>
      <c r="J23" s="1951">
        <f t="shared" si="0"/>
        <v>0</v>
      </c>
      <c r="K23" s="1951">
        <f t="shared" si="0"/>
        <v>0</v>
      </c>
      <c r="L23" s="1951">
        <f t="shared" si="0"/>
        <v>0</v>
      </c>
      <c r="M23" s="1951">
        <f t="shared" si="0"/>
        <v>0</v>
      </c>
      <c r="N23" s="1951">
        <f t="shared" si="0"/>
        <v>0</v>
      </c>
      <c r="O23" s="1951">
        <f t="shared" si="0"/>
        <v>0</v>
      </c>
      <c r="P23" s="1951">
        <f t="shared" si="0"/>
        <v>0</v>
      </c>
      <c r="Q23" s="1951">
        <f t="shared" si="0"/>
        <v>0</v>
      </c>
      <c r="R23" s="1951">
        <f t="shared" si="0"/>
        <v>0</v>
      </c>
      <c r="S23" s="1951">
        <f t="shared" si="0"/>
        <v>0</v>
      </c>
      <c r="T23" s="1951">
        <f t="shared" si="0"/>
        <v>0</v>
      </c>
      <c r="U23" s="1951">
        <f t="shared" ref="U23" si="1">SUM(U15:U21)</f>
        <v>0</v>
      </c>
      <c r="V23" s="1951">
        <f t="shared" ref="V23" si="2">SUM(V15:V21)</f>
        <v>0</v>
      </c>
      <c r="W23" s="1951">
        <f t="shared" si="0"/>
        <v>0</v>
      </c>
      <c r="X23" s="1940"/>
      <c r="Y23" s="1941"/>
      <c r="Z23" s="779"/>
    </row>
    <row r="24" spans="1:26" ht="12.75" customHeight="1" thickTop="1" x14ac:dyDescent="0.2">
      <c r="A24" s="1958"/>
      <c r="B24" s="1586"/>
      <c r="C24" s="1583"/>
      <c r="D24" s="1957"/>
      <c r="E24" s="1934"/>
      <c r="F24" s="1934"/>
      <c r="G24" s="1934"/>
      <c r="H24" s="1948"/>
      <c r="I24" s="1948"/>
      <c r="J24" s="1948"/>
      <c r="K24" s="1948"/>
      <c r="L24" s="1948"/>
      <c r="M24" s="1948"/>
      <c r="N24" s="1948"/>
      <c r="O24" s="1948"/>
      <c r="P24" s="1948"/>
      <c r="Q24" s="1948"/>
      <c r="R24" s="1948"/>
      <c r="S24" s="1948"/>
      <c r="T24" s="1948"/>
      <c r="U24" s="1948"/>
      <c r="V24" s="1948"/>
      <c r="W24" s="1948"/>
      <c r="X24" s="1937"/>
      <c r="Y24" s="1938"/>
      <c r="Z24" s="778"/>
    </row>
    <row r="25" spans="1:26" ht="12.75" customHeight="1" x14ac:dyDescent="0.2">
      <c r="A25" s="1956" t="s">
        <v>2203</v>
      </c>
      <c r="B25" s="1586"/>
      <c r="C25" s="1510" t="s">
        <v>427</v>
      </c>
      <c r="D25" s="1957"/>
      <c r="E25" s="1934"/>
      <c r="F25" s="1935"/>
      <c r="G25" s="1934"/>
      <c r="H25" s="1935"/>
      <c r="I25" s="1935"/>
      <c r="J25" s="1935"/>
      <c r="K25" s="1935"/>
      <c r="L25" s="1935"/>
      <c r="M25" s="1935"/>
      <c r="N25" s="1935"/>
      <c r="O25" s="1935"/>
      <c r="P25" s="1935"/>
      <c r="Q25" s="1935"/>
      <c r="R25" s="1935"/>
      <c r="S25" s="1935"/>
      <c r="T25" s="1935"/>
      <c r="U25" s="1935"/>
      <c r="V25" s="1935"/>
      <c r="W25" s="1935"/>
      <c r="X25" s="1937"/>
      <c r="Y25" s="1938"/>
      <c r="Z25" s="778"/>
    </row>
    <row r="26" spans="1:26" ht="12.75" customHeight="1" x14ac:dyDescent="0.2">
      <c r="A26" s="1962"/>
      <c r="B26" s="1586"/>
      <c r="C26" s="1583"/>
      <c r="D26" s="1957"/>
      <c r="E26" s="1934"/>
      <c r="F26" s="1935"/>
      <c r="G26" s="1934"/>
      <c r="H26" s="1935"/>
      <c r="I26" s="1935"/>
      <c r="J26" s="1935"/>
      <c r="K26" s="1935"/>
      <c r="L26" s="1935"/>
      <c r="M26" s="1935"/>
      <c r="N26" s="1935"/>
      <c r="O26" s="1935"/>
      <c r="P26" s="1935"/>
      <c r="Q26" s="1935"/>
      <c r="R26" s="1935"/>
      <c r="S26" s="1935"/>
      <c r="T26" s="1935"/>
      <c r="U26" s="1935"/>
      <c r="V26" s="1935"/>
      <c r="W26" s="1935"/>
      <c r="X26" s="1937"/>
      <c r="Y26" s="1938"/>
      <c r="Z26" s="778"/>
    </row>
    <row r="27" spans="1:26" ht="12.75" customHeight="1" x14ac:dyDescent="0.2">
      <c r="A27" s="1962"/>
      <c r="B27" s="1586" t="s">
        <v>248</v>
      </c>
      <c r="C27" s="1583"/>
      <c r="D27" s="1957" t="s">
        <v>428</v>
      </c>
      <c r="E27" s="1934"/>
      <c r="F27" s="1935"/>
      <c r="G27" s="1934"/>
      <c r="H27" s="1935"/>
      <c r="I27" s="1935"/>
      <c r="J27" s="1935"/>
      <c r="K27" s="1935"/>
      <c r="L27" s="1935"/>
      <c r="M27" s="1935"/>
      <c r="N27" s="1935"/>
      <c r="O27" s="1935"/>
      <c r="P27" s="1935"/>
      <c r="Q27" s="1935"/>
      <c r="R27" s="1935"/>
      <c r="S27" s="1935"/>
      <c r="T27" s="1935"/>
      <c r="U27" s="1935"/>
      <c r="V27" s="1935"/>
      <c r="W27" s="1935"/>
      <c r="X27" s="1937"/>
      <c r="Y27" s="1936"/>
      <c r="Z27" s="778"/>
    </row>
    <row r="28" spans="1:26" ht="12.75" customHeight="1" x14ac:dyDescent="0.2">
      <c r="A28" s="1962"/>
      <c r="B28" s="1586"/>
      <c r="C28" s="1971">
        <v>1</v>
      </c>
      <c r="D28" s="1957"/>
      <c r="E28" s="1989"/>
      <c r="F28" s="1989"/>
      <c r="G28" s="1989"/>
      <c r="H28" s="1989"/>
      <c r="I28" s="1989"/>
      <c r="J28" s="1989"/>
      <c r="K28" s="1989"/>
      <c r="L28" s="1989"/>
      <c r="M28" s="1989"/>
      <c r="N28" s="1989"/>
      <c r="O28" s="1989"/>
      <c r="P28" s="1989"/>
      <c r="Q28" s="1989"/>
      <c r="R28" s="1989"/>
      <c r="S28" s="1989"/>
      <c r="T28" s="1989"/>
      <c r="U28" s="1989"/>
      <c r="V28" s="1989"/>
      <c r="W28" s="1989"/>
      <c r="X28" s="1990"/>
      <c r="Y28" s="1991"/>
      <c r="Z28" s="778"/>
    </row>
    <row r="29" spans="1:26" ht="12.75" customHeight="1" x14ac:dyDescent="0.2">
      <c r="A29" s="1962"/>
      <c r="B29" s="1586"/>
      <c r="C29" s="1971">
        <v>2</v>
      </c>
      <c r="D29" s="1957"/>
      <c r="E29" s="1992"/>
      <c r="F29" s="1992"/>
      <c r="G29" s="1992"/>
      <c r="H29" s="1992"/>
      <c r="I29" s="1992"/>
      <c r="J29" s="1992"/>
      <c r="K29" s="1992"/>
      <c r="L29" s="1992"/>
      <c r="M29" s="1992"/>
      <c r="N29" s="1992"/>
      <c r="O29" s="1992"/>
      <c r="P29" s="1992"/>
      <c r="Q29" s="1992"/>
      <c r="R29" s="1992"/>
      <c r="S29" s="1992"/>
      <c r="T29" s="1992"/>
      <c r="U29" s="1992"/>
      <c r="V29" s="1992"/>
      <c r="W29" s="1992"/>
      <c r="X29" s="1993"/>
      <c r="Y29" s="1995"/>
      <c r="Z29" s="778"/>
    </row>
    <row r="30" spans="1:26" ht="12.75" customHeight="1" x14ac:dyDescent="0.2">
      <c r="A30" s="1962"/>
      <c r="B30" s="1586"/>
      <c r="C30" s="1971">
        <v>3</v>
      </c>
      <c r="D30" s="1957"/>
      <c r="E30" s="1992"/>
      <c r="F30" s="1992"/>
      <c r="G30" s="1992"/>
      <c r="H30" s="1992"/>
      <c r="I30" s="1992"/>
      <c r="J30" s="1992"/>
      <c r="K30" s="1992"/>
      <c r="L30" s="1992"/>
      <c r="M30" s="1992"/>
      <c r="N30" s="1992"/>
      <c r="O30" s="1992"/>
      <c r="P30" s="1992"/>
      <c r="Q30" s="1992"/>
      <c r="R30" s="1992"/>
      <c r="S30" s="1992"/>
      <c r="T30" s="1992"/>
      <c r="U30" s="1992"/>
      <c r="V30" s="1992"/>
      <c r="W30" s="1992"/>
      <c r="X30" s="1993"/>
      <c r="Y30" s="1995"/>
      <c r="Z30" s="778"/>
    </row>
    <row r="31" spans="1:26" ht="12.75" customHeight="1" x14ac:dyDescent="0.2">
      <c r="A31" s="1962"/>
      <c r="B31" s="1586"/>
      <c r="C31" s="1971">
        <v>4</v>
      </c>
      <c r="D31" s="1957"/>
      <c r="E31" s="1992"/>
      <c r="F31" s="1992"/>
      <c r="G31" s="1992"/>
      <c r="H31" s="1992"/>
      <c r="I31" s="1992"/>
      <c r="J31" s="1992"/>
      <c r="K31" s="1992"/>
      <c r="L31" s="1992"/>
      <c r="M31" s="1992"/>
      <c r="N31" s="1992"/>
      <c r="O31" s="1992"/>
      <c r="P31" s="1992"/>
      <c r="Q31" s="1992"/>
      <c r="R31" s="1992"/>
      <c r="S31" s="1992"/>
      <c r="T31" s="1992"/>
      <c r="U31" s="1992"/>
      <c r="V31" s="1992"/>
      <c r="W31" s="1992"/>
      <c r="X31" s="1993"/>
      <c r="Y31" s="1995"/>
      <c r="Z31" s="778"/>
    </row>
    <row r="32" spans="1:26" ht="12.75" customHeight="1" thickBot="1" x14ac:dyDescent="0.25">
      <c r="A32" s="1962"/>
      <c r="B32" s="1586"/>
      <c r="C32" s="1971">
        <v>5</v>
      </c>
      <c r="D32" s="1957"/>
      <c r="E32" s="1992"/>
      <c r="F32" s="1992"/>
      <c r="G32" s="1992"/>
      <c r="H32" s="1999"/>
      <c r="I32" s="1999"/>
      <c r="J32" s="1999"/>
      <c r="K32" s="1999"/>
      <c r="L32" s="1999"/>
      <c r="M32" s="1999"/>
      <c r="N32" s="1999"/>
      <c r="O32" s="1999"/>
      <c r="P32" s="1999"/>
      <c r="Q32" s="1999"/>
      <c r="R32" s="1999"/>
      <c r="S32" s="1999"/>
      <c r="T32" s="1999"/>
      <c r="U32" s="1999"/>
      <c r="V32" s="1999"/>
      <c r="W32" s="1999"/>
      <c r="X32" s="1993"/>
      <c r="Y32" s="1995"/>
      <c r="Z32" s="778"/>
    </row>
    <row r="33" spans="1:26" s="3" customFormat="1" ht="12.75" customHeight="1" x14ac:dyDescent="0.25">
      <c r="A33" s="1958"/>
      <c r="B33" s="1586"/>
      <c r="C33" s="1510"/>
      <c r="D33" s="1961" t="s">
        <v>247</v>
      </c>
      <c r="E33" s="1996"/>
      <c r="F33" s="1948"/>
      <c r="G33" s="1996"/>
      <c r="H33" s="1949">
        <f t="shared" ref="H33:W33" si="3">SUM(H28:H32)</f>
        <v>0</v>
      </c>
      <c r="I33" s="1949">
        <f t="shared" si="3"/>
        <v>0</v>
      </c>
      <c r="J33" s="1949">
        <f t="shared" si="3"/>
        <v>0</v>
      </c>
      <c r="K33" s="1949">
        <f t="shared" si="3"/>
        <v>0</v>
      </c>
      <c r="L33" s="1949">
        <f t="shared" si="3"/>
        <v>0</v>
      </c>
      <c r="M33" s="1949">
        <f t="shared" si="3"/>
        <v>0</v>
      </c>
      <c r="N33" s="1949">
        <f t="shared" si="3"/>
        <v>0</v>
      </c>
      <c r="O33" s="1949">
        <f t="shared" si="3"/>
        <v>0</v>
      </c>
      <c r="P33" s="1949">
        <f t="shared" si="3"/>
        <v>0</v>
      </c>
      <c r="Q33" s="1949">
        <f t="shared" si="3"/>
        <v>0</v>
      </c>
      <c r="R33" s="1949">
        <f t="shared" si="3"/>
        <v>0</v>
      </c>
      <c r="S33" s="1949">
        <f t="shared" si="3"/>
        <v>0</v>
      </c>
      <c r="T33" s="1949">
        <f t="shared" si="3"/>
        <v>0</v>
      </c>
      <c r="U33" s="1949">
        <f t="shared" ref="U33" si="4">SUM(U28:U32)</f>
        <v>0</v>
      </c>
      <c r="V33" s="1949">
        <f t="shared" ref="V33" si="5">SUM(V28:V32)</f>
        <v>0</v>
      </c>
      <c r="W33" s="1949">
        <f t="shared" si="3"/>
        <v>0</v>
      </c>
      <c r="X33" s="1997"/>
      <c r="Y33" s="1998"/>
      <c r="Z33" s="779"/>
    </row>
    <row r="34" spans="1:26" ht="12.75" customHeight="1" x14ac:dyDescent="0.2">
      <c r="A34" s="1962"/>
      <c r="B34" s="1586"/>
      <c r="C34" s="1583"/>
      <c r="D34" s="1957"/>
      <c r="E34" s="1934"/>
      <c r="F34" s="1935"/>
      <c r="G34" s="1934"/>
      <c r="H34" s="1948"/>
      <c r="I34" s="1948"/>
      <c r="J34" s="1948"/>
      <c r="K34" s="1948"/>
      <c r="L34" s="1948"/>
      <c r="M34" s="1948"/>
      <c r="N34" s="1948"/>
      <c r="O34" s="1948"/>
      <c r="P34" s="1948"/>
      <c r="Q34" s="1948"/>
      <c r="R34" s="1948"/>
      <c r="S34" s="1948"/>
      <c r="T34" s="1948"/>
      <c r="U34" s="1948"/>
      <c r="V34" s="1948"/>
      <c r="W34" s="1948"/>
      <c r="X34" s="1937"/>
      <c r="Y34" s="1936"/>
      <c r="Z34" s="778"/>
    </row>
    <row r="35" spans="1:26" ht="12.75" customHeight="1" x14ac:dyDescent="0.2">
      <c r="A35" s="1962"/>
      <c r="B35" s="1586" t="s">
        <v>249</v>
      </c>
      <c r="C35" s="1583"/>
      <c r="D35" s="1957" t="s">
        <v>429</v>
      </c>
      <c r="E35" s="1934"/>
      <c r="F35" s="1935"/>
      <c r="G35" s="1934"/>
      <c r="H35" s="1935"/>
      <c r="I35" s="1935"/>
      <c r="J35" s="1935"/>
      <c r="K35" s="1935"/>
      <c r="L35" s="1935"/>
      <c r="M35" s="1935"/>
      <c r="N35" s="1935"/>
      <c r="O35" s="1935"/>
      <c r="P35" s="1935"/>
      <c r="Q35" s="1935"/>
      <c r="R35" s="1935"/>
      <c r="S35" s="1935"/>
      <c r="T35" s="1935"/>
      <c r="U35" s="1935"/>
      <c r="V35" s="1935"/>
      <c r="W35" s="1935"/>
      <c r="X35" s="1937"/>
      <c r="Y35" s="1936"/>
      <c r="Z35" s="778"/>
    </row>
    <row r="36" spans="1:26" ht="12.75" customHeight="1" x14ac:dyDescent="0.2">
      <c r="A36" s="1962"/>
      <c r="B36" s="1586"/>
      <c r="C36" s="1971">
        <v>1</v>
      </c>
      <c r="D36" s="1957"/>
      <c r="E36" s="1989"/>
      <c r="F36" s="1989"/>
      <c r="G36" s="1989"/>
      <c r="H36" s="1989"/>
      <c r="I36" s="1989"/>
      <c r="J36" s="1989"/>
      <c r="K36" s="1989"/>
      <c r="L36" s="1989"/>
      <c r="M36" s="1989"/>
      <c r="N36" s="1989"/>
      <c r="O36" s="1989"/>
      <c r="P36" s="1989"/>
      <c r="Q36" s="1989"/>
      <c r="R36" s="1989"/>
      <c r="S36" s="1989"/>
      <c r="T36" s="1989"/>
      <c r="U36" s="1989"/>
      <c r="V36" s="1989"/>
      <c r="W36" s="1989"/>
      <c r="X36" s="1990"/>
      <c r="Y36" s="1991"/>
      <c r="Z36" s="778"/>
    </row>
    <row r="37" spans="1:26" ht="12.75" customHeight="1" x14ac:dyDescent="0.2">
      <c r="A37" s="1962"/>
      <c r="B37" s="1586"/>
      <c r="C37" s="1971">
        <v>2</v>
      </c>
      <c r="D37" s="1957"/>
      <c r="E37" s="1992"/>
      <c r="F37" s="1992"/>
      <c r="G37" s="1992"/>
      <c r="H37" s="1992"/>
      <c r="I37" s="1992"/>
      <c r="J37" s="1992"/>
      <c r="K37" s="1992"/>
      <c r="L37" s="1992"/>
      <c r="M37" s="1992"/>
      <c r="N37" s="1992"/>
      <c r="O37" s="1992"/>
      <c r="P37" s="1992"/>
      <c r="Q37" s="1992"/>
      <c r="R37" s="1992"/>
      <c r="S37" s="1992"/>
      <c r="T37" s="1992"/>
      <c r="U37" s="1992"/>
      <c r="V37" s="1992"/>
      <c r="W37" s="1992"/>
      <c r="X37" s="1993"/>
      <c r="Y37" s="1995"/>
      <c r="Z37" s="778"/>
    </row>
    <row r="38" spans="1:26" ht="12.75" customHeight="1" x14ac:dyDescent="0.2">
      <c r="A38" s="1963"/>
      <c r="B38" s="1964"/>
      <c r="C38" s="1971">
        <v>3</v>
      </c>
      <c r="D38" s="1965"/>
      <c r="E38" s="1992"/>
      <c r="F38" s="1992"/>
      <c r="G38" s="1992"/>
      <c r="H38" s="1992"/>
      <c r="I38" s="1992"/>
      <c r="J38" s="1992"/>
      <c r="K38" s="1992"/>
      <c r="L38" s="1992"/>
      <c r="M38" s="1992"/>
      <c r="N38" s="1992"/>
      <c r="O38" s="1992"/>
      <c r="P38" s="1992"/>
      <c r="Q38" s="1992"/>
      <c r="R38" s="1992"/>
      <c r="S38" s="1992"/>
      <c r="T38" s="1992"/>
      <c r="U38" s="1992"/>
      <c r="V38" s="1992"/>
      <c r="W38" s="1992"/>
      <c r="X38" s="1993"/>
      <c r="Y38" s="1995"/>
      <c r="Z38" s="778"/>
    </row>
    <row r="39" spans="1:26" ht="12.75" customHeight="1" x14ac:dyDescent="0.2">
      <c r="A39" s="1963"/>
      <c r="B39" s="1964"/>
      <c r="C39" s="1971">
        <v>4</v>
      </c>
      <c r="D39" s="1965"/>
      <c r="E39" s="1992"/>
      <c r="F39" s="1992"/>
      <c r="G39" s="1992"/>
      <c r="H39" s="1992"/>
      <c r="I39" s="1992"/>
      <c r="J39" s="1992"/>
      <c r="K39" s="1992"/>
      <c r="L39" s="1992"/>
      <c r="M39" s="1992"/>
      <c r="N39" s="1992"/>
      <c r="O39" s="1992"/>
      <c r="P39" s="1992"/>
      <c r="Q39" s="1992"/>
      <c r="R39" s="1992"/>
      <c r="S39" s="1992"/>
      <c r="T39" s="1992"/>
      <c r="U39" s="1992"/>
      <c r="V39" s="1992"/>
      <c r="W39" s="1992"/>
      <c r="X39" s="1993"/>
      <c r="Y39" s="1995"/>
      <c r="Z39" s="778"/>
    </row>
    <row r="40" spans="1:26" ht="12.75" customHeight="1" thickBot="1" x14ac:dyDescent="0.25">
      <c r="A40" s="1963"/>
      <c r="B40" s="1964"/>
      <c r="C40" s="1971">
        <v>5</v>
      </c>
      <c r="D40" s="1965"/>
      <c r="E40" s="1992"/>
      <c r="F40" s="1992"/>
      <c r="G40" s="1992"/>
      <c r="H40" s="1999"/>
      <c r="I40" s="1999"/>
      <c r="J40" s="1999"/>
      <c r="K40" s="1999"/>
      <c r="L40" s="1999"/>
      <c r="M40" s="1999"/>
      <c r="N40" s="1999"/>
      <c r="O40" s="1999"/>
      <c r="P40" s="1999"/>
      <c r="Q40" s="1999"/>
      <c r="R40" s="1999"/>
      <c r="S40" s="1999"/>
      <c r="T40" s="1999"/>
      <c r="U40" s="1999"/>
      <c r="V40" s="1999"/>
      <c r="W40" s="1999"/>
      <c r="X40" s="1993"/>
      <c r="Y40" s="1995"/>
      <c r="Z40" s="778"/>
    </row>
    <row r="41" spans="1:26" s="3" customFormat="1" ht="12.75" customHeight="1" x14ac:dyDescent="0.25">
      <c r="A41" s="1966"/>
      <c r="B41" s="1964"/>
      <c r="C41" s="1582"/>
      <c r="D41" s="1967" t="s">
        <v>247</v>
      </c>
      <c r="E41" s="1996"/>
      <c r="F41" s="1948"/>
      <c r="G41" s="1996"/>
      <c r="H41" s="1949">
        <f t="shared" ref="H41:W41" si="6">SUM(H36:H40)</f>
        <v>0</v>
      </c>
      <c r="I41" s="1949">
        <f t="shared" si="6"/>
        <v>0</v>
      </c>
      <c r="J41" s="1949">
        <f t="shared" si="6"/>
        <v>0</v>
      </c>
      <c r="K41" s="1949">
        <f t="shared" si="6"/>
        <v>0</v>
      </c>
      <c r="L41" s="1949">
        <f t="shared" si="6"/>
        <v>0</v>
      </c>
      <c r="M41" s="1949">
        <f t="shared" si="6"/>
        <v>0</v>
      </c>
      <c r="N41" s="1949">
        <f t="shared" si="6"/>
        <v>0</v>
      </c>
      <c r="O41" s="1949">
        <f t="shared" si="6"/>
        <v>0</v>
      </c>
      <c r="P41" s="1949">
        <f t="shared" si="6"/>
        <v>0</v>
      </c>
      <c r="Q41" s="1949">
        <f t="shared" si="6"/>
        <v>0</v>
      </c>
      <c r="R41" s="1949">
        <f t="shared" si="6"/>
        <v>0</v>
      </c>
      <c r="S41" s="1949">
        <f t="shared" si="6"/>
        <v>0</v>
      </c>
      <c r="T41" s="1949">
        <f t="shared" si="6"/>
        <v>0</v>
      </c>
      <c r="U41" s="1949">
        <f t="shared" si="6"/>
        <v>0</v>
      </c>
      <c r="V41" s="1949">
        <f t="shared" si="6"/>
        <v>0</v>
      </c>
      <c r="W41" s="1949">
        <f t="shared" si="6"/>
        <v>0</v>
      </c>
      <c r="X41" s="1997"/>
      <c r="Y41" s="1998"/>
      <c r="Z41" s="779"/>
    </row>
    <row r="42" spans="1:26" ht="12.75" customHeight="1" x14ac:dyDescent="0.2">
      <c r="A42" s="1963"/>
      <c r="B42" s="1964"/>
      <c r="C42" s="1580"/>
      <c r="D42" s="1965"/>
      <c r="E42" s="1934"/>
      <c r="F42" s="1935"/>
      <c r="G42" s="1934"/>
      <c r="H42" s="1948"/>
      <c r="I42" s="1948"/>
      <c r="J42" s="1948"/>
      <c r="K42" s="1948"/>
      <c r="L42" s="1948"/>
      <c r="M42" s="1948"/>
      <c r="N42" s="1948"/>
      <c r="O42" s="1948"/>
      <c r="P42" s="1948"/>
      <c r="Q42" s="1948"/>
      <c r="R42" s="1948"/>
      <c r="S42" s="1948"/>
      <c r="T42" s="1948"/>
      <c r="U42" s="1948"/>
      <c r="V42" s="1948"/>
      <c r="W42" s="1948"/>
      <c r="X42" s="1937"/>
      <c r="Y42" s="1936"/>
      <c r="Z42" s="778"/>
    </row>
    <row r="43" spans="1:26" ht="12.75" customHeight="1" x14ac:dyDescent="0.2">
      <c r="A43" s="1963"/>
      <c r="B43" s="1964" t="s">
        <v>250</v>
      </c>
      <c r="C43" s="1580"/>
      <c r="D43" s="1965" t="s">
        <v>2078</v>
      </c>
      <c r="E43" s="1934"/>
      <c r="F43" s="1935"/>
      <c r="G43" s="1934"/>
      <c r="H43" s="1935"/>
      <c r="I43" s="1935"/>
      <c r="J43" s="1935"/>
      <c r="K43" s="1935"/>
      <c r="L43" s="1935"/>
      <c r="M43" s="1935"/>
      <c r="N43" s="1935"/>
      <c r="O43" s="1935"/>
      <c r="P43" s="1935"/>
      <c r="Q43" s="1935"/>
      <c r="R43" s="1935"/>
      <c r="S43" s="1935"/>
      <c r="T43" s="1935"/>
      <c r="U43" s="1935"/>
      <c r="V43" s="1935"/>
      <c r="W43" s="1935"/>
      <c r="X43" s="1937"/>
      <c r="Y43" s="1936"/>
      <c r="Z43" s="778"/>
    </row>
    <row r="44" spans="1:26" ht="12.75" customHeight="1" x14ac:dyDescent="0.2">
      <c r="A44" s="1963"/>
      <c r="B44" s="1964"/>
      <c r="C44" s="1971">
        <v>1</v>
      </c>
      <c r="D44" s="1965"/>
      <c r="E44" s="1989"/>
      <c r="F44" s="1989"/>
      <c r="G44" s="1989"/>
      <c r="H44" s="1989"/>
      <c r="I44" s="1989"/>
      <c r="J44" s="1989"/>
      <c r="K44" s="1989"/>
      <c r="L44" s="1989"/>
      <c r="M44" s="1989"/>
      <c r="N44" s="1989"/>
      <c r="O44" s="1989"/>
      <c r="P44" s="1989"/>
      <c r="Q44" s="1989"/>
      <c r="R44" s="1989"/>
      <c r="S44" s="1989"/>
      <c r="T44" s="1989"/>
      <c r="U44" s="1989"/>
      <c r="V44" s="1989"/>
      <c r="W44" s="1989"/>
      <c r="X44" s="1990"/>
      <c r="Y44" s="1991"/>
      <c r="Z44" s="778"/>
    </row>
    <row r="45" spans="1:26" ht="12.75" customHeight="1" x14ac:dyDescent="0.2">
      <c r="A45" s="1963"/>
      <c r="B45" s="1964"/>
      <c r="C45" s="1971">
        <v>2</v>
      </c>
      <c r="D45" s="1965"/>
      <c r="E45" s="1992"/>
      <c r="F45" s="1992"/>
      <c r="G45" s="1992"/>
      <c r="H45" s="1992"/>
      <c r="I45" s="1992"/>
      <c r="J45" s="1992"/>
      <c r="K45" s="1992"/>
      <c r="L45" s="1992"/>
      <c r="M45" s="1992"/>
      <c r="N45" s="1992"/>
      <c r="O45" s="1992"/>
      <c r="P45" s="1992"/>
      <c r="Q45" s="1992"/>
      <c r="R45" s="1992"/>
      <c r="S45" s="1992"/>
      <c r="T45" s="1992"/>
      <c r="U45" s="1992"/>
      <c r="V45" s="1992"/>
      <c r="W45" s="1992"/>
      <c r="X45" s="1993"/>
      <c r="Y45" s="1995"/>
      <c r="Z45" s="778"/>
    </row>
    <row r="46" spans="1:26" ht="12.75" customHeight="1" x14ac:dyDescent="0.2">
      <c r="A46" s="1963"/>
      <c r="B46" s="1964"/>
      <c r="C46" s="1971">
        <v>3</v>
      </c>
      <c r="D46" s="1965"/>
      <c r="E46" s="1992"/>
      <c r="F46" s="1992"/>
      <c r="G46" s="1992"/>
      <c r="H46" s="1992"/>
      <c r="I46" s="1992"/>
      <c r="J46" s="1992"/>
      <c r="K46" s="1992"/>
      <c r="L46" s="1992"/>
      <c r="M46" s="1992"/>
      <c r="N46" s="1992"/>
      <c r="O46" s="1992"/>
      <c r="P46" s="1992"/>
      <c r="Q46" s="1992"/>
      <c r="R46" s="1992"/>
      <c r="S46" s="1992"/>
      <c r="T46" s="1992"/>
      <c r="U46" s="1992"/>
      <c r="V46" s="1992"/>
      <c r="W46" s="1992"/>
      <c r="X46" s="1993"/>
      <c r="Y46" s="1995"/>
      <c r="Z46" s="778"/>
    </row>
    <row r="47" spans="1:26" ht="12.75" customHeight="1" x14ac:dyDescent="0.2">
      <c r="A47" s="1963"/>
      <c r="B47" s="1964"/>
      <c r="C47" s="1971">
        <v>4</v>
      </c>
      <c r="D47" s="1965"/>
      <c r="E47" s="1992"/>
      <c r="F47" s="1992"/>
      <c r="G47" s="1992"/>
      <c r="H47" s="1992"/>
      <c r="I47" s="1992"/>
      <c r="J47" s="1992"/>
      <c r="K47" s="1992"/>
      <c r="L47" s="1992"/>
      <c r="M47" s="1992"/>
      <c r="N47" s="1992"/>
      <c r="O47" s="1992"/>
      <c r="P47" s="1992"/>
      <c r="Q47" s="1992"/>
      <c r="R47" s="1992"/>
      <c r="S47" s="1992"/>
      <c r="T47" s="1992"/>
      <c r="U47" s="1992"/>
      <c r="V47" s="1992"/>
      <c r="W47" s="1992"/>
      <c r="X47" s="1993"/>
      <c r="Y47" s="1995"/>
      <c r="Z47" s="778"/>
    </row>
    <row r="48" spans="1:26" ht="12.75" customHeight="1" thickBot="1" x14ac:dyDescent="0.25">
      <c r="A48" s="1963"/>
      <c r="B48" s="1964"/>
      <c r="C48" s="1971">
        <v>5</v>
      </c>
      <c r="D48" s="1965"/>
      <c r="E48" s="1992"/>
      <c r="F48" s="1992"/>
      <c r="G48" s="1992"/>
      <c r="H48" s="1999"/>
      <c r="I48" s="1999"/>
      <c r="J48" s="1999"/>
      <c r="K48" s="1999"/>
      <c r="L48" s="1999"/>
      <c r="M48" s="1999"/>
      <c r="N48" s="1999"/>
      <c r="O48" s="1999"/>
      <c r="P48" s="1999"/>
      <c r="Q48" s="1999"/>
      <c r="R48" s="1999"/>
      <c r="S48" s="1999"/>
      <c r="T48" s="1999"/>
      <c r="U48" s="1999"/>
      <c r="V48" s="1999"/>
      <c r="W48" s="1999"/>
      <c r="X48" s="1993"/>
      <c r="Y48" s="1995"/>
      <c r="Z48" s="778"/>
    </row>
    <row r="49" spans="1:26" s="3" customFormat="1" ht="12.75" customHeight="1" x14ac:dyDescent="0.25">
      <c r="A49" s="1966"/>
      <c r="B49" s="1964"/>
      <c r="C49" s="1582"/>
      <c r="D49" s="1967" t="s">
        <v>247</v>
      </c>
      <c r="E49" s="1996"/>
      <c r="F49" s="1948"/>
      <c r="G49" s="1996"/>
      <c r="H49" s="1949">
        <f t="shared" ref="H49:W49" si="7">SUM(H44:H48)</f>
        <v>0</v>
      </c>
      <c r="I49" s="1949">
        <f t="shared" si="7"/>
        <v>0</v>
      </c>
      <c r="J49" s="1949">
        <f t="shared" si="7"/>
        <v>0</v>
      </c>
      <c r="K49" s="1949">
        <f t="shared" si="7"/>
        <v>0</v>
      </c>
      <c r="L49" s="1949">
        <f t="shared" si="7"/>
        <v>0</v>
      </c>
      <c r="M49" s="1949">
        <f t="shared" si="7"/>
        <v>0</v>
      </c>
      <c r="N49" s="1949">
        <f t="shared" si="7"/>
        <v>0</v>
      </c>
      <c r="O49" s="1949">
        <f t="shared" si="7"/>
        <v>0</v>
      </c>
      <c r="P49" s="1949">
        <f t="shared" si="7"/>
        <v>0</v>
      </c>
      <c r="Q49" s="1949">
        <f t="shared" si="7"/>
        <v>0</v>
      </c>
      <c r="R49" s="1949">
        <f t="shared" si="7"/>
        <v>0</v>
      </c>
      <c r="S49" s="1949">
        <f t="shared" si="7"/>
        <v>0</v>
      </c>
      <c r="T49" s="1949">
        <f t="shared" si="7"/>
        <v>0</v>
      </c>
      <c r="U49" s="1949">
        <f t="shared" si="7"/>
        <v>0</v>
      </c>
      <c r="V49" s="1949">
        <f t="shared" si="7"/>
        <v>0</v>
      </c>
      <c r="W49" s="1949">
        <f t="shared" si="7"/>
        <v>0</v>
      </c>
      <c r="X49" s="1997"/>
      <c r="Y49" s="1998"/>
      <c r="Z49" s="779"/>
    </row>
    <row r="50" spans="1:26" ht="12.75" customHeight="1" x14ac:dyDescent="0.2">
      <c r="A50" s="1963"/>
      <c r="B50" s="1964"/>
      <c r="C50" s="1580"/>
      <c r="D50" s="1965"/>
      <c r="E50" s="1934"/>
      <c r="F50" s="1935"/>
      <c r="G50" s="1934"/>
      <c r="H50" s="1948"/>
      <c r="I50" s="1948"/>
      <c r="J50" s="1948"/>
      <c r="K50" s="1948"/>
      <c r="L50" s="1948"/>
      <c r="M50" s="1948"/>
      <c r="N50" s="1948"/>
      <c r="O50" s="1948"/>
      <c r="P50" s="1948"/>
      <c r="Q50" s="1948"/>
      <c r="R50" s="1948"/>
      <c r="S50" s="1948"/>
      <c r="T50" s="1948"/>
      <c r="U50" s="1948"/>
      <c r="V50" s="1948"/>
      <c r="W50" s="1948"/>
      <c r="X50" s="1937"/>
      <c r="Y50" s="1938"/>
      <c r="Z50" s="778"/>
    </row>
    <row r="51" spans="1:26" ht="12.75" customHeight="1" x14ac:dyDescent="0.2">
      <c r="A51" s="1963"/>
      <c r="B51" s="1964" t="s">
        <v>456</v>
      </c>
      <c r="C51" s="1580"/>
      <c r="D51" s="1965" t="s">
        <v>2079</v>
      </c>
      <c r="E51" s="1934"/>
      <c r="F51" s="1935"/>
      <c r="G51" s="1934"/>
      <c r="H51" s="1935"/>
      <c r="I51" s="1935"/>
      <c r="J51" s="1935"/>
      <c r="K51" s="1935"/>
      <c r="L51" s="1935"/>
      <c r="M51" s="1935"/>
      <c r="N51" s="1935"/>
      <c r="O51" s="1935"/>
      <c r="P51" s="1935"/>
      <c r="Q51" s="1935"/>
      <c r="R51" s="1935"/>
      <c r="S51" s="1935"/>
      <c r="T51" s="1935"/>
      <c r="U51" s="1935"/>
      <c r="V51" s="1935"/>
      <c r="W51" s="1935"/>
      <c r="X51" s="1937"/>
      <c r="Y51" s="1938"/>
      <c r="Z51" s="778"/>
    </row>
    <row r="52" spans="1:26" ht="12.75" customHeight="1" x14ac:dyDescent="0.2">
      <c r="A52" s="1963"/>
      <c r="B52" s="1964"/>
      <c r="C52" s="1971">
        <v>1</v>
      </c>
      <c r="D52" s="1965"/>
      <c r="E52" s="1989"/>
      <c r="F52" s="1989"/>
      <c r="G52" s="1989"/>
      <c r="H52" s="1989"/>
      <c r="I52" s="1989"/>
      <c r="J52" s="1989"/>
      <c r="K52" s="1989"/>
      <c r="L52" s="1989"/>
      <c r="M52" s="1989"/>
      <c r="N52" s="1989"/>
      <c r="O52" s="1989"/>
      <c r="P52" s="1989"/>
      <c r="Q52" s="1989"/>
      <c r="R52" s="1989"/>
      <c r="S52" s="1989"/>
      <c r="T52" s="1989"/>
      <c r="U52" s="1989"/>
      <c r="V52" s="1989"/>
      <c r="W52" s="1989"/>
      <c r="X52" s="1990"/>
      <c r="Y52" s="1991"/>
      <c r="Z52" s="778"/>
    </row>
    <row r="53" spans="1:26" ht="12.75" customHeight="1" x14ac:dyDescent="0.2">
      <c r="A53" s="1963"/>
      <c r="B53" s="1964"/>
      <c r="C53" s="1971">
        <v>2</v>
      </c>
      <c r="D53" s="1965"/>
      <c r="E53" s="1992"/>
      <c r="F53" s="1992"/>
      <c r="G53" s="1992"/>
      <c r="H53" s="1992"/>
      <c r="I53" s="1992"/>
      <c r="J53" s="1992"/>
      <c r="K53" s="1992"/>
      <c r="L53" s="1992"/>
      <c r="M53" s="1992"/>
      <c r="N53" s="1992"/>
      <c r="O53" s="1992"/>
      <c r="P53" s="1992"/>
      <c r="Q53" s="1992"/>
      <c r="R53" s="1992"/>
      <c r="S53" s="1992"/>
      <c r="T53" s="1992"/>
      <c r="U53" s="1992"/>
      <c r="V53" s="1992"/>
      <c r="W53" s="1992"/>
      <c r="X53" s="1993"/>
      <c r="Y53" s="1995"/>
      <c r="Z53" s="778"/>
    </row>
    <row r="54" spans="1:26" ht="12.75" customHeight="1" x14ac:dyDescent="0.2">
      <c r="A54" s="1963"/>
      <c r="B54" s="1964"/>
      <c r="C54" s="1971">
        <v>3</v>
      </c>
      <c r="D54" s="1965"/>
      <c r="E54" s="1992"/>
      <c r="F54" s="1992"/>
      <c r="G54" s="1992"/>
      <c r="H54" s="1992"/>
      <c r="I54" s="1992"/>
      <c r="J54" s="1992"/>
      <c r="K54" s="1992"/>
      <c r="L54" s="1992"/>
      <c r="M54" s="1992"/>
      <c r="N54" s="1992"/>
      <c r="O54" s="1992"/>
      <c r="P54" s="1992"/>
      <c r="Q54" s="1992"/>
      <c r="R54" s="1992"/>
      <c r="S54" s="1992"/>
      <c r="T54" s="1992"/>
      <c r="U54" s="1992"/>
      <c r="V54" s="1992"/>
      <c r="W54" s="1992"/>
      <c r="X54" s="1993"/>
      <c r="Y54" s="1995"/>
      <c r="Z54" s="778"/>
    </row>
    <row r="55" spans="1:26" ht="12.75" customHeight="1" x14ac:dyDescent="0.2">
      <c r="A55" s="1963"/>
      <c r="B55" s="1964"/>
      <c r="C55" s="1971">
        <v>4</v>
      </c>
      <c r="D55" s="1965"/>
      <c r="E55" s="1992"/>
      <c r="F55" s="1992"/>
      <c r="G55" s="1992"/>
      <c r="H55" s="1992"/>
      <c r="I55" s="1992"/>
      <c r="J55" s="1992"/>
      <c r="K55" s="1992"/>
      <c r="L55" s="1992"/>
      <c r="M55" s="1992"/>
      <c r="N55" s="1992"/>
      <c r="O55" s="1992"/>
      <c r="P55" s="1992"/>
      <c r="Q55" s="1992"/>
      <c r="R55" s="1992"/>
      <c r="S55" s="1992"/>
      <c r="T55" s="1992"/>
      <c r="U55" s="1992"/>
      <c r="V55" s="1992"/>
      <c r="W55" s="1992"/>
      <c r="X55" s="1993"/>
      <c r="Y55" s="1995"/>
      <c r="Z55" s="778"/>
    </row>
    <row r="56" spans="1:26" ht="12.75" customHeight="1" thickBot="1" x14ac:dyDescent="0.25">
      <c r="A56" s="1963"/>
      <c r="B56" s="1964"/>
      <c r="C56" s="1971">
        <v>5</v>
      </c>
      <c r="D56" s="1965"/>
      <c r="E56" s="1992"/>
      <c r="F56" s="1992"/>
      <c r="G56" s="1992"/>
      <c r="H56" s="1999"/>
      <c r="I56" s="1999"/>
      <c r="J56" s="1999"/>
      <c r="K56" s="1999"/>
      <c r="L56" s="1999"/>
      <c r="M56" s="1999"/>
      <c r="N56" s="1999"/>
      <c r="O56" s="1999"/>
      <c r="P56" s="1999"/>
      <c r="Q56" s="1999"/>
      <c r="R56" s="1999"/>
      <c r="S56" s="1999"/>
      <c r="T56" s="1999"/>
      <c r="U56" s="1999"/>
      <c r="V56" s="1999"/>
      <c r="W56" s="1999"/>
      <c r="X56" s="1993"/>
      <c r="Y56" s="1995"/>
      <c r="Z56" s="778"/>
    </row>
    <row r="57" spans="1:26" s="3" customFormat="1" ht="12.75" customHeight="1" x14ac:dyDescent="0.25">
      <c r="A57" s="1966"/>
      <c r="B57" s="1964"/>
      <c r="C57" s="1582"/>
      <c r="D57" s="1967" t="s">
        <v>247</v>
      </c>
      <c r="E57" s="1996"/>
      <c r="F57" s="1948"/>
      <c r="G57" s="1996"/>
      <c r="H57" s="1949">
        <f t="shared" ref="H57:W57" si="8">SUM(H52:H56)</f>
        <v>0</v>
      </c>
      <c r="I57" s="1949">
        <f t="shared" si="8"/>
        <v>0</v>
      </c>
      <c r="J57" s="1949">
        <f t="shared" si="8"/>
        <v>0</v>
      </c>
      <c r="K57" s="1949">
        <f t="shared" si="8"/>
        <v>0</v>
      </c>
      <c r="L57" s="1949">
        <f t="shared" si="8"/>
        <v>0</v>
      </c>
      <c r="M57" s="1949">
        <f t="shared" si="8"/>
        <v>0</v>
      </c>
      <c r="N57" s="1949">
        <f t="shared" si="8"/>
        <v>0</v>
      </c>
      <c r="O57" s="1949">
        <f t="shared" si="8"/>
        <v>0</v>
      </c>
      <c r="P57" s="1949">
        <f t="shared" si="8"/>
        <v>0</v>
      </c>
      <c r="Q57" s="1949">
        <f t="shared" si="8"/>
        <v>0</v>
      </c>
      <c r="R57" s="1949">
        <f t="shared" si="8"/>
        <v>0</v>
      </c>
      <c r="S57" s="1949">
        <f t="shared" si="8"/>
        <v>0</v>
      </c>
      <c r="T57" s="1949">
        <f t="shared" si="8"/>
        <v>0</v>
      </c>
      <c r="U57" s="1949">
        <f t="shared" si="8"/>
        <v>0</v>
      </c>
      <c r="V57" s="1949">
        <f t="shared" si="8"/>
        <v>0</v>
      </c>
      <c r="W57" s="1949">
        <f t="shared" si="8"/>
        <v>0</v>
      </c>
      <c r="X57" s="1997"/>
      <c r="Y57" s="1998"/>
      <c r="Z57" s="779"/>
    </row>
    <row r="58" spans="1:26" s="3" customFormat="1" ht="12.75" customHeight="1" x14ac:dyDescent="0.25">
      <c r="A58" s="1966"/>
      <c r="B58" s="1964"/>
      <c r="C58" s="1582"/>
      <c r="D58" s="1967"/>
      <c r="E58" s="1942"/>
      <c r="F58" s="1935"/>
      <c r="G58" s="1942"/>
      <c r="H58" s="1950"/>
      <c r="I58" s="1950"/>
      <c r="J58" s="1950"/>
      <c r="K58" s="1950"/>
      <c r="L58" s="1950"/>
      <c r="M58" s="1950"/>
      <c r="N58" s="1950"/>
      <c r="O58" s="1950"/>
      <c r="P58" s="1950"/>
      <c r="Q58" s="1950"/>
      <c r="R58" s="1950"/>
      <c r="S58" s="1950"/>
      <c r="T58" s="1950"/>
      <c r="U58" s="1950"/>
      <c r="V58" s="1950"/>
      <c r="W58" s="1950"/>
      <c r="X58" s="1940"/>
      <c r="Y58" s="1941"/>
      <c r="Z58" s="779"/>
    </row>
    <row r="59" spans="1:26" ht="12.75" customHeight="1" x14ac:dyDescent="0.2">
      <c r="A59" s="1963"/>
      <c r="B59" s="1964" t="s">
        <v>457</v>
      </c>
      <c r="C59" s="1580"/>
      <c r="D59" s="1965" t="s">
        <v>2080</v>
      </c>
      <c r="E59" s="1934"/>
      <c r="F59" s="1935"/>
      <c r="G59" s="1934"/>
      <c r="H59" s="1935"/>
      <c r="I59" s="1935"/>
      <c r="J59" s="1935"/>
      <c r="K59" s="1935"/>
      <c r="L59" s="1935"/>
      <c r="M59" s="1935"/>
      <c r="N59" s="1935"/>
      <c r="O59" s="1935"/>
      <c r="P59" s="1935"/>
      <c r="Q59" s="1935"/>
      <c r="R59" s="1935"/>
      <c r="S59" s="1935"/>
      <c r="T59" s="1935"/>
      <c r="U59" s="1935"/>
      <c r="V59" s="1935"/>
      <c r="W59" s="1935"/>
      <c r="X59" s="1937"/>
      <c r="Y59" s="1936"/>
      <c r="Z59" s="778"/>
    </row>
    <row r="60" spans="1:26" ht="12.75" customHeight="1" x14ac:dyDescent="0.2">
      <c r="A60" s="1963"/>
      <c r="B60" s="1964"/>
      <c r="C60" s="1971">
        <v>1</v>
      </c>
      <c r="D60" s="1965"/>
      <c r="E60" s="1989"/>
      <c r="F60" s="1989"/>
      <c r="G60" s="1989"/>
      <c r="H60" s="1989"/>
      <c r="I60" s="1989"/>
      <c r="J60" s="1989"/>
      <c r="K60" s="1989"/>
      <c r="L60" s="1989"/>
      <c r="M60" s="1989"/>
      <c r="N60" s="1989"/>
      <c r="O60" s="1989"/>
      <c r="P60" s="1989"/>
      <c r="Q60" s="1989"/>
      <c r="R60" s="1989"/>
      <c r="S60" s="1989"/>
      <c r="T60" s="1989"/>
      <c r="U60" s="1989"/>
      <c r="V60" s="1989"/>
      <c r="W60" s="1989"/>
      <c r="X60" s="1990"/>
      <c r="Y60" s="1991"/>
      <c r="Z60" s="778"/>
    </row>
    <row r="61" spans="1:26" ht="12.75" customHeight="1" x14ac:dyDescent="0.2">
      <c r="A61" s="1963"/>
      <c r="B61" s="1964"/>
      <c r="C61" s="1971">
        <v>2</v>
      </c>
      <c r="D61" s="1965"/>
      <c r="E61" s="1992"/>
      <c r="F61" s="1992"/>
      <c r="G61" s="1992"/>
      <c r="H61" s="1992"/>
      <c r="I61" s="1992"/>
      <c r="J61" s="1992"/>
      <c r="K61" s="1992"/>
      <c r="L61" s="1992"/>
      <c r="M61" s="1992"/>
      <c r="N61" s="1992"/>
      <c r="O61" s="1992"/>
      <c r="P61" s="1992"/>
      <c r="Q61" s="1992"/>
      <c r="R61" s="1992"/>
      <c r="S61" s="1992"/>
      <c r="T61" s="1992"/>
      <c r="U61" s="1992"/>
      <c r="V61" s="1992"/>
      <c r="W61" s="1992"/>
      <c r="X61" s="1993"/>
      <c r="Y61" s="1995"/>
      <c r="Z61" s="778"/>
    </row>
    <row r="62" spans="1:26" ht="12.75" customHeight="1" x14ac:dyDescent="0.2">
      <c r="A62" s="1963"/>
      <c r="B62" s="1964"/>
      <c r="C62" s="1971">
        <v>3</v>
      </c>
      <c r="D62" s="1965"/>
      <c r="E62" s="1992"/>
      <c r="F62" s="1992"/>
      <c r="G62" s="1992"/>
      <c r="H62" s="1992"/>
      <c r="I62" s="1992"/>
      <c r="J62" s="1992"/>
      <c r="K62" s="1992"/>
      <c r="L62" s="1992"/>
      <c r="M62" s="1992"/>
      <c r="N62" s="1992"/>
      <c r="O62" s="1992"/>
      <c r="P62" s="1992"/>
      <c r="Q62" s="1992"/>
      <c r="R62" s="1992"/>
      <c r="S62" s="1992"/>
      <c r="T62" s="1992"/>
      <c r="U62" s="1992"/>
      <c r="V62" s="1992"/>
      <c r="W62" s="1992"/>
      <c r="X62" s="1993"/>
      <c r="Y62" s="1995"/>
      <c r="Z62" s="778"/>
    </row>
    <row r="63" spans="1:26" ht="12.75" customHeight="1" x14ac:dyDescent="0.2">
      <c r="A63" s="1963"/>
      <c r="B63" s="1964"/>
      <c r="C63" s="1971">
        <v>4</v>
      </c>
      <c r="D63" s="1965"/>
      <c r="E63" s="1992"/>
      <c r="F63" s="1992"/>
      <c r="G63" s="1992"/>
      <c r="H63" s="1992"/>
      <c r="I63" s="1992"/>
      <c r="J63" s="1992"/>
      <c r="K63" s="1992"/>
      <c r="L63" s="1992"/>
      <c r="M63" s="1992"/>
      <c r="N63" s="1992"/>
      <c r="O63" s="1992"/>
      <c r="P63" s="1992"/>
      <c r="Q63" s="1992"/>
      <c r="R63" s="1992"/>
      <c r="S63" s="1992"/>
      <c r="T63" s="1992"/>
      <c r="U63" s="1992"/>
      <c r="V63" s="1992"/>
      <c r="W63" s="1992"/>
      <c r="X63" s="1993"/>
      <c r="Y63" s="1995"/>
      <c r="Z63" s="778"/>
    </row>
    <row r="64" spans="1:26" ht="12.75" customHeight="1" thickBot="1" x14ac:dyDescent="0.25">
      <c r="A64" s="1963"/>
      <c r="B64" s="1964"/>
      <c r="C64" s="1971">
        <v>5</v>
      </c>
      <c r="D64" s="1965"/>
      <c r="E64" s="1992"/>
      <c r="F64" s="1992"/>
      <c r="G64" s="1992"/>
      <c r="H64" s="1999"/>
      <c r="I64" s="1999"/>
      <c r="J64" s="1999"/>
      <c r="K64" s="1999"/>
      <c r="L64" s="1999"/>
      <c r="M64" s="1999"/>
      <c r="N64" s="1999"/>
      <c r="O64" s="1999"/>
      <c r="P64" s="1999"/>
      <c r="Q64" s="1999"/>
      <c r="R64" s="1999"/>
      <c r="S64" s="1999"/>
      <c r="T64" s="1999"/>
      <c r="U64" s="1999"/>
      <c r="V64" s="1999"/>
      <c r="W64" s="1999"/>
      <c r="X64" s="1993"/>
      <c r="Y64" s="1995"/>
      <c r="Z64" s="778"/>
    </row>
    <row r="65" spans="1:26" s="3" customFormat="1" ht="12.75" customHeight="1" x14ac:dyDescent="0.25">
      <c r="A65" s="1966"/>
      <c r="B65" s="1964"/>
      <c r="C65" s="1582"/>
      <c r="D65" s="1967" t="s">
        <v>247</v>
      </c>
      <c r="E65" s="1996"/>
      <c r="F65" s="1948"/>
      <c r="G65" s="1996"/>
      <c r="H65" s="1949">
        <f t="shared" ref="H65:W65" si="9">SUM(H60:H64)</f>
        <v>0</v>
      </c>
      <c r="I65" s="1949">
        <f t="shared" si="9"/>
        <v>0</v>
      </c>
      <c r="J65" s="1949">
        <f t="shared" si="9"/>
        <v>0</v>
      </c>
      <c r="K65" s="1949">
        <f t="shared" si="9"/>
        <v>0</v>
      </c>
      <c r="L65" s="1949">
        <f t="shared" si="9"/>
        <v>0</v>
      </c>
      <c r="M65" s="1949">
        <f t="shared" si="9"/>
        <v>0</v>
      </c>
      <c r="N65" s="1949">
        <f t="shared" si="9"/>
        <v>0</v>
      </c>
      <c r="O65" s="1949">
        <f t="shared" si="9"/>
        <v>0</v>
      </c>
      <c r="P65" s="1949">
        <f t="shared" si="9"/>
        <v>0</v>
      </c>
      <c r="Q65" s="1949">
        <f t="shared" si="9"/>
        <v>0</v>
      </c>
      <c r="R65" s="1949">
        <f t="shared" si="9"/>
        <v>0</v>
      </c>
      <c r="S65" s="1949">
        <f t="shared" si="9"/>
        <v>0</v>
      </c>
      <c r="T65" s="1949">
        <f t="shared" si="9"/>
        <v>0</v>
      </c>
      <c r="U65" s="1949">
        <f t="shared" si="9"/>
        <v>0</v>
      </c>
      <c r="V65" s="1949">
        <f t="shared" si="9"/>
        <v>0</v>
      </c>
      <c r="W65" s="1949">
        <f t="shared" si="9"/>
        <v>0</v>
      </c>
      <c r="X65" s="1997"/>
      <c r="Y65" s="1998"/>
      <c r="Z65" s="779"/>
    </row>
    <row r="66" spans="1:26" ht="12.75" customHeight="1" x14ac:dyDescent="0.2">
      <c r="A66" s="1963"/>
      <c r="B66" s="1964"/>
      <c r="C66" s="1580"/>
      <c r="D66" s="1965"/>
      <c r="E66" s="1934"/>
      <c r="F66" s="1935"/>
      <c r="G66" s="1934"/>
      <c r="H66" s="1948"/>
      <c r="I66" s="1948"/>
      <c r="J66" s="1948"/>
      <c r="K66" s="1948"/>
      <c r="L66" s="1948"/>
      <c r="M66" s="1948"/>
      <c r="N66" s="1948"/>
      <c r="O66" s="1948"/>
      <c r="P66" s="1948"/>
      <c r="Q66" s="1948"/>
      <c r="R66" s="1948"/>
      <c r="S66" s="1948"/>
      <c r="T66" s="1948"/>
      <c r="U66" s="1948"/>
      <c r="V66" s="1948"/>
      <c r="W66" s="1948"/>
      <c r="X66" s="1937"/>
      <c r="Y66" s="1938"/>
      <c r="Z66" s="778"/>
    </row>
    <row r="67" spans="1:26" ht="12.75" customHeight="1" x14ac:dyDescent="0.2">
      <c r="A67" s="1963"/>
      <c r="B67" s="1964" t="s">
        <v>2201</v>
      </c>
      <c r="C67" s="1580"/>
      <c r="D67" s="1965" t="s">
        <v>2081</v>
      </c>
      <c r="E67" s="1934"/>
      <c r="F67" s="1935"/>
      <c r="G67" s="1934"/>
      <c r="H67" s="1935"/>
      <c r="I67" s="1935"/>
      <c r="J67" s="1935"/>
      <c r="K67" s="1935"/>
      <c r="L67" s="1935"/>
      <c r="M67" s="1935"/>
      <c r="N67" s="1935"/>
      <c r="O67" s="1935"/>
      <c r="P67" s="1935"/>
      <c r="Q67" s="1935"/>
      <c r="R67" s="1935"/>
      <c r="S67" s="1935"/>
      <c r="T67" s="1935"/>
      <c r="U67" s="1935"/>
      <c r="V67" s="1935"/>
      <c r="W67" s="1935"/>
      <c r="X67" s="1937"/>
      <c r="Y67" s="1938"/>
      <c r="Z67" s="778"/>
    </row>
    <row r="68" spans="1:26" ht="12.75" customHeight="1" x14ac:dyDescent="0.2">
      <c r="A68" s="1963"/>
      <c r="B68" s="1964"/>
      <c r="C68" s="1971">
        <v>1</v>
      </c>
      <c r="D68" s="1965"/>
      <c r="E68" s="1989"/>
      <c r="F68" s="1989"/>
      <c r="G68" s="1989"/>
      <c r="H68" s="1989"/>
      <c r="I68" s="1989"/>
      <c r="J68" s="1989"/>
      <c r="K68" s="1989"/>
      <c r="L68" s="1989"/>
      <c r="M68" s="1989"/>
      <c r="N68" s="1989"/>
      <c r="O68" s="1989"/>
      <c r="P68" s="1989"/>
      <c r="Q68" s="1989"/>
      <c r="R68" s="1989"/>
      <c r="S68" s="1989"/>
      <c r="T68" s="1989"/>
      <c r="U68" s="1989"/>
      <c r="V68" s="1989"/>
      <c r="W68" s="1989"/>
      <c r="X68" s="1990"/>
      <c r="Y68" s="1991"/>
      <c r="Z68" s="778"/>
    </row>
    <row r="69" spans="1:26" ht="12.75" customHeight="1" x14ac:dyDescent="0.2">
      <c r="A69" s="1963"/>
      <c r="B69" s="1964"/>
      <c r="C69" s="1971">
        <v>2</v>
      </c>
      <c r="D69" s="1965"/>
      <c r="E69" s="1992"/>
      <c r="F69" s="1992"/>
      <c r="G69" s="1992"/>
      <c r="H69" s="1992"/>
      <c r="I69" s="1992"/>
      <c r="J69" s="1992"/>
      <c r="K69" s="1992"/>
      <c r="L69" s="1992"/>
      <c r="M69" s="1992"/>
      <c r="N69" s="1992"/>
      <c r="O69" s="1992"/>
      <c r="P69" s="1992"/>
      <c r="Q69" s="1992"/>
      <c r="R69" s="1992"/>
      <c r="S69" s="1992"/>
      <c r="T69" s="1992"/>
      <c r="U69" s="1992"/>
      <c r="V69" s="1992"/>
      <c r="W69" s="1992"/>
      <c r="X69" s="1993"/>
      <c r="Y69" s="1995"/>
      <c r="Z69" s="778"/>
    </row>
    <row r="70" spans="1:26" ht="12.75" customHeight="1" x14ac:dyDescent="0.2">
      <c r="A70" s="1963"/>
      <c r="B70" s="1964"/>
      <c r="C70" s="1971">
        <v>3</v>
      </c>
      <c r="D70" s="1965"/>
      <c r="E70" s="1992"/>
      <c r="F70" s="1992"/>
      <c r="G70" s="1992"/>
      <c r="H70" s="1992"/>
      <c r="I70" s="1992"/>
      <c r="J70" s="1992"/>
      <c r="K70" s="1992"/>
      <c r="L70" s="1992"/>
      <c r="M70" s="1992"/>
      <c r="N70" s="1992"/>
      <c r="O70" s="1992"/>
      <c r="P70" s="1992"/>
      <c r="Q70" s="1992"/>
      <c r="R70" s="1992"/>
      <c r="S70" s="1992"/>
      <c r="T70" s="1992"/>
      <c r="U70" s="1992"/>
      <c r="V70" s="1992"/>
      <c r="W70" s="1992"/>
      <c r="X70" s="1993"/>
      <c r="Y70" s="1995"/>
      <c r="Z70" s="778"/>
    </row>
    <row r="71" spans="1:26" ht="12.75" customHeight="1" x14ac:dyDescent="0.2">
      <c r="A71" s="1963"/>
      <c r="B71" s="1964"/>
      <c r="C71" s="1971">
        <v>4</v>
      </c>
      <c r="D71" s="1965"/>
      <c r="E71" s="1992"/>
      <c r="F71" s="1992"/>
      <c r="G71" s="1992"/>
      <c r="H71" s="1992"/>
      <c r="I71" s="1992"/>
      <c r="J71" s="1992"/>
      <c r="K71" s="1992"/>
      <c r="L71" s="1992"/>
      <c r="M71" s="1992"/>
      <c r="N71" s="1992"/>
      <c r="O71" s="1992"/>
      <c r="P71" s="1992"/>
      <c r="Q71" s="1992"/>
      <c r="R71" s="1992"/>
      <c r="S71" s="1992"/>
      <c r="T71" s="1992"/>
      <c r="U71" s="1992"/>
      <c r="V71" s="1992"/>
      <c r="W71" s="1992"/>
      <c r="X71" s="1993"/>
      <c r="Y71" s="1995"/>
      <c r="Z71" s="778"/>
    </row>
    <row r="72" spans="1:26" ht="12.75" customHeight="1" thickBot="1" x14ac:dyDescent="0.25">
      <c r="A72" s="1963"/>
      <c r="B72" s="1964"/>
      <c r="C72" s="1971">
        <v>5</v>
      </c>
      <c r="D72" s="1965"/>
      <c r="E72" s="1992"/>
      <c r="F72" s="1992"/>
      <c r="G72" s="1992"/>
      <c r="H72" s="1999"/>
      <c r="I72" s="1999"/>
      <c r="J72" s="1999"/>
      <c r="K72" s="1999"/>
      <c r="L72" s="1999"/>
      <c r="M72" s="1999"/>
      <c r="N72" s="1999"/>
      <c r="O72" s="1999"/>
      <c r="P72" s="1999"/>
      <c r="Q72" s="1999"/>
      <c r="R72" s="1999"/>
      <c r="S72" s="1999"/>
      <c r="T72" s="1999"/>
      <c r="U72" s="1999"/>
      <c r="V72" s="1999"/>
      <c r="W72" s="1999"/>
      <c r="X72" s="1993"/>
      <c r="Y72" s="1995"/>
      <c r="Z72" s="778"/>
    </row>
    <row r="73" spans="1:26" s="3" customFormat="1" ht="12.75" customHeight="1" x14ac:dyDescent="0.25">
      <c r="A73" s="1966"/>
      <c r="B73" s="1964"/>
      <c r="C73" s="1582"/>
      <c r="D73" s="1967" t="s">
        <v>247</v>
      </c>
      <c r="E73" s="1996"/>
      <c r="F73" s="1948"/>
      <c r="G73" s="1996"/>
      <c r="H73" s="1949">
        <f t="shared" ref="H73:W73" si="10">SUM(H68:H72)</f>
        <v>0</v>
      </c>
      <c r="I73" s="1949">
        <f t="shared" si="10"/>
        <v>0</v>
      </c>
      <c r="J73" s="1949">
        <f t="shared" si="10"/>
        <v>0</v>
      </c>
      <c r="K73" s="1949">
        <f t="shared" si="10"/>
        <v>0</v>
      </c>
      <c r="L73" s="1949">
        <f t="shared" si="10"/>
        <v>0</v>
      </c>
      <c r="M73" s="1949">
        <f t="shared" si="10"/>
        <v>0</v>
      </c>
      <c r="N73" s="1949">
        <f t="shared" si="10"/>
        <v>0</v>
      </c>
      <c r="O73" s="1949">
        <f t="shared" si="10"/>
        <v>0</v>
      </c>
      <c r="P73" s="1949">
        <f t="shared" si="10"/>
        <v>0</v>
      </c>
      <c r="Q73" s="1949">
        <f t="shared" si="10"/>
        <v>0</v>
      </c>
      <c r="R73" s="1949">
        <f t="shared" si="10"/>
        <v>0</v>
      </c>
      <c r="S73" s="1949">
        <f t="shared" si="10"/>
        <v>0</v>
      </c>
      <c r="T73" s="1949">
        <f t="shared" si="10"/>
        <v>0</v>
      </c>
      <c r="U73" s="1949">
        <f t="shared" si="10"/>
        <v>0</v>
      </c>
      <c r="V73" s="1949">
        <f t="shared" si="10"/>
        <v>0</v>
      </c>
      <c r="W73" s="1949">
        <f t="shared" si="10"/>
        <v>0</v>
      </c>
      <c r="X73" s="1997"/>
      <c r="Y73" s="1998"/>
      <c r="Z73" s="779"/>
    </row>
    <row r="74" spans="1:26" s="3" customFormat="1" ht="12.75" customHeight="1" thickBot="1" x14ac:dyDescent="0.3">
      <c r="A74" s="1966"/>
      <c r="B74" s="1964"/>
      <c r="C74" s="1582"/>
      <c r="D74" s="1967"/>
      <c r="E74" s="1942"/>
      <c r="F74" s="1935"/>
      <c r="G74" s="1942"/>
      <c r="H74" s="1952"/>
      <c r="I74" s="1952"/>
      <c r="J74" s="1952"/>
      <c r="K74" s="1952"/>
      <c r="L74" s="1952"/>
      <c r="M74" s="1952"/>
      <c r="N74" s="1952"/>
      <c r="O74" s="1952"/>
      <c r="P74" s="1952"/>
      <c r="Q74" s="1952"/>
      <c r="R74" s="1952"/>
      <c r="S74" s="1952"/>
      <c r="T74" s="1952"/>
      <c r="U74" s="1952"/>
      <c r="V74" s="1952"/>
      <c r="W74" s="1952"/>
      <c r="X74" s="1940"/>
      <c r="Y74" s="1941"/>
      <c r="Z74" s="779"/>
    </row>
    <row r="75" spans="1:26" s="3" customFormat="1" ht="12.75" customHeight="1" thickBot="1" x14ac:dyDescent="0.3">
      <c r="A75" s="1958"/>
      <c r="B75" s="1586"/>
      <c r="C75" s="1510" t="s">
        <v>2275</v>
      </c>
      <c r="D75" s="1961"/>
      <c r="E75" s="1942"/>
      <c r="F75" s="1939"/>
      <c r="G75" s="1942"/>
      <c r="H75" s="1951">
        <f t="shared" ref="H75:W75" si="11">SUM(H57,H49,H41,H33)</f>
        <v>0</v>
      </c>
      <c r="I75" s="1951">
        <f t="shared" si="11"/>
        <v>0</v>
      </c>
      <c r="J75" s="1951">
        <f t="shared" si="11"/>
        <v>0</v>
      </c>
      <c r="K75" s="1951">
        <f t="shared" si="11"/>
        <v>0</v>
      </c>
      <c r="L75" s="1951">
        <f t="shared" si="11"/>
        <v>0</v>
      </c>
      <c r="M75" s="1951">
        <f t="shared" si="11"/>
        <v>0</v>
      </c>
      <c r="N75" s="1951">
        <f t="shared" si="11"/>
        <v>0</v>
      </c>
      <c r="O75" s="1951">
        <f t="shared" si="11"/>
        <v>0</v>
      </c>
      <c r="P75" s="1951">
        <f t="shared" si="11"/>
        <v>0</v>
      </c>
      <c r="Q75" s="1951">
        <f t="shared" si="11"/>
        <v>0</v>
      </c>
      <c r="R75" s="1951">
        <f t="shared" si="11"/>
        <v>0</v>
      </c>
      <c r="S75" s="1951">
        <f t="shared" si="11"/>
        <v>0</v>
      </c>
      <c r="T75" s="1951">
        <f t="shared" si="11"/>
        <v>0</v>
      </c>
      <c r="U75" s="1951">
        <f t="shared" ref="U75" si="12">SUM(U57,U49,U41,U33)</f>
        <v>0</v>
      </c>
      <c r="V75" s="1951">
        <f t="shared" ref="V75" si="13">SUM(V57,V49,V41,V33)</f>
        <v>0</v>
      </c>
      <c r="W75" s="1951">
        <f t="shared" si="11"/>
        <v>0</v>
      </c>
      <c r="X75" s="1940"/>
      <c r="Y75" s="1941"/>
      <c r="Z75" s="779"/>
    </row>
    <row r="76" spans="1:26" s="3" customFormat="1" ht="12.75" customHeight="1" thickTop="1" x14ac:dyDescent="0.25">
      <c r="A76" s="1958"/>
      <c r="B76" s="1586"/>
      <c r="C76" s="1510"/>
      <c r="D76" s="1961"/>
      <c r="E76" s="1942"/>
      <c r="F76" s="1939"/>
      <c r="G76" s="1942"/>
      <c r="H76" s="1950"/>
      <c r="I76" s="1950"/>
      <c r="J76" s="1950"/>
      <c r="K76" s="1950"/>
      <c r="L76" s="1950"/>
      <c r="M76" s="1950"/>
      <c r="N76" s="1950"/>
      <c r="O76" s="1950"/>
      <c r="P76" s="1950"/>
      <c r="Q76" s="1950"/>
      <c r="R76" s="1950"/>
      <c r="S76" s="1950"/>
      <c r="T76" s="1950"/>
      <c r="U76" s="1950"/>
      <c r="V76" s="1950"/>
      <c r="W76" s="1950"/>
      <c r="X76" s="1940"/>
      <c r="Y76" s="1941"/>
      <c r="Z76" s="779"/>
    </row>
    <row r="77" spans="1:26" ht="12.75" customHeight="1" thickBot="1" x14ac:dyDescent="0.25">
      <c r="A77" s="1968"/>
      <c r="B77" s="1969"/>
      <c r="C77" s="1683"/>
      <c r="D77" s="1970"/>
      <c r="E77" s="1943"/>
      <c r="F77" s="1943"/>
      <c r="G77" s="1943"/>
      <c r="H77" s="1944"/>
      <c r="I77" s="1944"/>
      <c r="J77" s="1944"/>
      <c r="K77" s="1944"/>
      <c r="L77" s="1944"/>
      <c r="M77" s="1944"/>
      <c r="N77" s="1944"/>
      <c r="O77" s="1944"/>
      <c r="P77" s="1944"/>
      <c r="Q77" s="1944"/>
      <c r="R77" s="1944"/>
      <c r="S77" s="1944"/>
      <c r="T77" s="1944"/>
      <c r="U77" s="1944"/>
      <c r="V77" s="1944"/>
      <c r="W77" s="1944"/>
      <c r="X77" s="1945"/>
      <c r="Y77" s="1946"/>
      <c r="Z77" s="778"/>
    </row>
    <row r="78" spans="1:26" s="3" customFormat="1" ht="12.75" customHeight="1" thickBot="1" x14ac:dyDescent="0.3">
      <c r="A78" s="3850" t="s">
        <v>1410</v>
      </c>
      <c r="B78" s="3851"/>
      <c r="C78" s="3851"/>
      <c r="D78" s="3851"/>
      <c r="E78" s="3851"/>
      <c r="F78" s="3851"/>
      <c r="G78" s="3851"/>
      <c r="H78" s="217">
        <f t="shared" ref="H78:W78" si="14">SUM(H75,H23)</f>
        <v>0</v>
      </c>
      <c r="I78" s="217">
        <f t="shared" si="14"/>
        <v>0</v>
      </c>
      <c r="J78" s="217">
        <f t="shared" si="14"/>
        <v>0</v>
      </c>
      <c r="K78" s="217">
        <f t="shared" si="14"/>
        <v>0</v>
      </c>
      <c r="L78" s="217">
        <f t="shared" si="14"/>
        <v>0</v>
      </c>
      <c r="M78" s="217">
        <f t="shared" si="14"/>
        <v>0</v>
      </c>
      <c r="N78" s="217">
        <f t="shared" si="14"/>
        <v>0</v>
      </c>
      <c r="O78" s="217">
        <f t="shared" si="14"/>
        <v>0</v>
      </c>
      <c r="P78" s="217">
        <f t="shared" si="14"/>
        <v>0</v>
      </c>
      <c r="Q78" s="217">
        <f t="shared" si="14"/>
        <v>0</v>
      </c>
      <c r="R78" s="217">
        <f t="shared" si="14"/>
        <v>0</v>
      </c>
      <c r="S78" s="217">
        <f t="shared" si="14"/>
        <v>0</v>
      </c>
      <c r="T78" s="217">
        <f t="shared" si="14"/>
        <v>0</v>
      </c>
      <c r="U78" s="217">
        <f t="shared" ref="U78" si="15">SUM(U75,U23)</f>
        <v>0</v>
      </c>
      <c r="V78" s="217">
        <f t="shared" ref="V78" si="16">SUM(V75,V23)</f>
        <v>0</v>
      </c>
      <c r="W78" s="217">
        <f t="shared" si="14"/>
        <v>0</v>
      </c>
      <c r="X78" s="234"/>
      <c r="Y78" s="235"/>
      <c r="Z78" s="779"/>
    </row>
    <row r="79" spans="1:26" ht="12.75" customHeight="1" x14ac:dyDescent="0.2">
      <c r="A79" s="876"/>
      <c r="B79" s="1053"/>
      <c r="C79" s="876"/>
      <c r="D79" s="876"/>
      <c r="E79" s="876"/>
      <c r="F79" s="876"/>
      <c r="G79" s="876"/>
      <c r="H79" s="1042"/>
      <c r="I79" s="1042"/>
      <c r="J79" s="1042"/>
      <c r="K79" s="1042"/>
      <c r="L79" s="1042"/>
      <c r="M79" s="1042"/>
      <c r="N79" s="1042"/>
      <c r="O79" s="1042"/>
      <c r="P79" s="1042"/>
      <c r="Q79" s="1042"/>
      <c r="R79" s="1042"/>
      <c r="S79" s="1042"/>
      <c r="T79" s="1042"/>
      <c r="U79" s="1042"/>
      <c r="V79" s="1042"/>
      <c r="W79" s="1042"/>
      <c r="X79" s="1972"/>
      <c r="Y79" s="1972"/>
      <c r="Z79" s="778"/>
    </row>
    <row r="80" spans="1:26" ht="12.75" customHeight="1" x14ac:dyDescent="0.25">
      <c r="A80" s="3846" t="s">
        <v>1472</v>
      </c>
      <c r="B80" s="3846"/>
      <c r="C80" s="3846"/>
      <c r="D80" s="876"/>
      <c r="E80" s="876"/>
      <c r="F80" s="876"/>
      <c r="G80" s="876"/>
      <c r="H80" s="1042"/>
      <c r="I80" s="1042"/>
      <c r="J80" s="1042"/>
      <c r="K80" s="1042"/>
      <c r="L80" s="1042"/>
      <c r="M80" s="1042"/>
      <c r="N80" s="1042"/>
      <c r="O80" s="1042"/>
      <c r="P80" s="1042"/>
      <c r="Q80" s="1042"/>
      <c r="R80" s="1042"/>
      <c r="S80" s="1042"/>
      <c r="T80" s="1042"/>
      <c r="U80" s="1042"/>
      <c r="V80" s="1042"/>
      <c r="W80" s="1042"/>
      <c r="X80" s="1972"/>
      <c r="Y80" s="1972"/>
      <c r="Z80" s="778"/>
    </row>
    <row r="81" spans="1:26" s="1485" customFormat="1" ht="12.75" customHeight="1" x14ac:dyDescent="0.25">
      <c r="A81" s="1974" t="s">
        <v>2884</v>
      </c>
      <c r="B81" s="1977"/>
      <c r="C81" s="1977"/>
      <c r="D81" s="876"/>
      <c r="E81" s="876"/>
      <c r="F81" s="876"/>
      <c r="G81" s="876"/>
      <c r="H81" s="1042"/>
      <c r="I81" s="1042"/>
      <c r="J81" s="1042"/>
      <c r="K81" s="1042"/>
      <c r="L81" s="1042"/>
      <c r="M81" s="1042"/>
      <c r="N81" s="1042"/>
      <c r="O81" s="1042"/>
      <c r="P81" s="1042"/>
      <c r="Q81" s="1042"/>
      <c r="R81" s="1042"/>
      <c r="S81" s="1042"/>
      <c r="T81" s="1042"/>
      <c r="U81" s="1042"/>
      <c r="V81" s="1042"/>
      <c r="W81" s="1042"/>
      <c r="X81" s="1972"/>
      <c r="Y81" s="1972"/>
      <c r="Z81" s="778"/>
    </row>
    <row r="82" spans="1:26" ht="12.75" customHeight="1" x14ac:dyDescent="0.2">
      <c r="A82" s="1974" t="s">
        <v>2877</v>
      </c>
      <c r="B82" s="1975"/>
      <c r="C82" s="1975"/>
      <c r="D82" s="876"/>
      <c r="E82" s="1973"/>
      <c r="F82" s="1973"/>
      <c r="G82" s="1973"/>
      <c r="H82" s="1042"/>
      <c r="I82" s="1042"/>
      <c r="J82" s="1042"/>
      <c r="K82" s="1042"/>
      <c r="L82" s="1042"/>
      <c r="M82" s="1042"/>
      <c r="N82" s="1042"/>
      <c r="O82" s="1042"/>
      <c r="P82" s="1042"/>
      <c r="Q82" s="1042"/>
      <c r="R82" s="1042"/>
      <c r="S82" s="1042"/>
      <c r="T82" s="1042"/>
      <c r="U82" s="1042"/>
      <c r="V82" s="1042"/>
      <c r="W82" s="1042"/>
      <c r="X82" s="1972"/>
      <c r="Y82" s="1972"/>
      <c r="Z82" s="778"/>
    </row>
    <row r="83" spans="1:26" ht="12.75" customHeight="1" x14ac:dyDescent="0.2">
      <c r="A83" s="1974" t="s">
        <v>2878</v>
      </c>
      <c r="B83" s="1976"/>
      <c r="C83" s="1975"/>
      <c r="D83" s="1973"/>
      <c r="E83" s="876"/>
      <c r="F83" s="876"/>
      <c r="G83" s="876"/>
      <c r="H83" s="1042"/>
      <c r="I83" s="1042"/>
      <c r="J83" s="1042"/>
      <c r="K83" s="1042"/>
      <c r="L83" s="1042"/>
      <c r="M83" s="1042"/>
      <c r="N83" s="1042"/>
      <c r="O83" s="1042"/>
      <c r="P83" s="1042"/>
      <c r="Q83" s="1042"/>
      <c r="R83" s="1042"/>
      <c r="S83" s="1042"/>
      <c r="T83" s="1042"/>
      <c r="U83" s="1042"/>
      <c r="V83" s="1042"/>
      <c r="W83" s="1042"/>
      <c r="X83" s="1972"/>
      <c r="Y83" s="1972"/>
      <c r="Z83" s="778"/>
    </row>
    <row r="84" spans="1:26" ht="12.75" customHeight="1" x14ac:dyDescent="0.2">
      <c r="X84" s="17"/>
      <c r="Y84" s="17"/>
      <c r="Z84" s="778"/>
    </row>
    <row r="85" spans="1:26" ht="12.75" customHeight="1" x14ac:dyDescent="0.2">
      <c r="X85" s="17"/>
      <c r="Y85" s="17"/>
      <c r="Z85" s="778"/>
    </row>
    <row r="86" spans="1:26" ht="12.75" customHeight="1" x14ac:dyDescent="0.2">
      <c r="X86" s="17"/>
      <c r="Y86" s="17"/>
      <c r="Z86" s="778"/>
    </row>
    <row r="87" spans="1:26" ht="12.75" customHeight="1" x14ac:dyDescent="0.2">
      <c r="X87" s="17"/>
      <c r="Y87" s="17"/>
      <c r="Z87" s="778"/>
    </row>
    <row r="88" spans="1:26" ht="12.75" customHeight="1" x14ac:dyDescent="0.2">
      <c r="X88" s="17"/>
      <c r="Y88" s="17"/>
      <c r="Z88" s="778"/>
    </row>
    <row r="89" spans="1:26" ht="12.75" customHeight="1" x14ac:dyDescent="0.2">
      <c r="X89" s="17"/>
      <c r="Y89" s="17"/>
      <c r="Z89" s="778"/>
    </row>
    <row r="90" spans="1:26" ht="12.75" customHeight="1" x14ac:dyDescent="0.2">
      <c r="X90" s="17"/>
      <c r="Y90" s="17"/>
      <c r="Z90" s="778"/>
    </row>
    <row r="91" spans="1:26" ht="12.75" customHeight="1" x14ac:dyDescent="0.2">
      <c r="X91" s="17"/>
      <c r="Y91" s="17"/>
      <c r="Z91" s="778"/>
    </row>
  </sheetData>
  <mergeCells count="28">
    <mergeCell ref="Y7:Y10"/>
    <mergeCell ref="A78:G78"/>
    <mergeCell ref="A11:D11"/>
    <mergeCell ref="A7:D10"/>
    <mergeCell ref="T7:W7"/>
    <mergeCell ref="R7:R10"/>
    <mergeCell ref="S7:S10"/>
    <mergeCell ref="T8:T10"/>
    <mergeCell ref="W8:W10"/>
    <mergeCell ref="V8:V10"/>
    <mergeCell ref="U8:U10"/>
    <mergeCell ref="E7:E10"/>
    <mergeCell ref="A80:C80"/>
    <mergeCell ref="A2:Y2"/>
    <mergeCell ref="A4:Y4"/>
    <mergeCell ref="H7:H10"/>
    <mergeCell ref="I7:I10"/>
    <mergeCell ref="J7:J10"/>
    <mergeCell ref="K7:K10"/>
    <mergeCell ref="L7:L10"/>
    <mergeCell ref="M7:M10"/>
    <mergeCell ref="N7:N10"/>
    <mergeCell ref="O7:O10"/>
    <mergeCell ref="P7:P10"/>
    <mergeCell ref="G7:G10"/>
    <mergeCell ref="F7:F10"/>
    <mergeCell ref="Q7:Q10"/>
    <mergeCell ref="X7:X10"/>
  </mergeCells>
  <hyperlinks>
    <hyperlink ref="AA1" location="Content!A1" display="Content"/>
    <hyperlink ref="AA2" location="'P4, E2 - SFP - Asset'!A1" display="SFP-Asset"/>
    <hyperlink ref="AA3" location="'P5, E2 - SFP - Liab, NW '!A1" display="SFP-Liab and NW"/>
    <hyperlink ref="AA4" location="'P6, E3 - SCI'!A1" display="SCI"/>
  </hyperlinks>
  <pageMargins left="0.7" right="0.36" top="0.75" bottom="0.75" header="0.3" footer="0.3"/>
  <pageSetup paperSize="5" scale="48" fitToWidth="0" fitToHeight="0" orientation="landscape" r:id="rId1"/>
  <headerFooter>
    <oddFooter>&amp;R&amp;"-,Bold"Page 24</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pageSetUpPr fitToPage="1"/>
  </sheetPr>
  <dimension ref="A1:V39"/>
  <sheetViews>
    <sheetView showGridLines="0" zoomScale="85" zoomScaleNormal="85" zoomScaleSheetLayoutView="75" zoomScalePageLayoutView="50" workbookViewId="0">
      <pane xSplit="7" ySplit="11" topLeftCell="I12" activePane="bottomRight" state="frozen"/>
      <selection pane="topRight" activeCell="H1" sqref="H1"/>
      <selection pane="bottomLeft" activeCell="A12" sqref="A12"/>
      <selection pane="bottomRight" activeCell="N13" sqref="N13"/>
    </sheetView>
  </sheetViews>
  <sheetFormatPr defaultRowHeight="12.75" customHeight="1" x14ac:dyDescent="0.2"/>
  <cols>
    <col min="1" max="1" width="2.42578125" style="1" customWidth="1"/>
    <col min="2" max="2" width="1.85546875" style="1" customWidth="1"/>
    <col min="3" max="3" width="31.140625" style="1" customWidth="1"/>
    <col min="4" max="4" width="18.42578125" style="933" customWidth="1"/>
    <col min="5" max="5" width="31.140625" style="1" customWidth="1"/>
    <col min="6" max="6" width="18.42578125" style="1" customWidth="1"/>
    <col min="7" max="7" width="18.42578125" style="921" customWidth="1"/>
    <col min="8" max="9" width="10.7109375" style="243" customWidth="1"/>
    <col min="10" max="10" width="16.7109375" style="2" customWidth="1"/>
    <col min="11" max="11" width="10.140625" style="240" customWidth="1"/>
    <col min="12" max="12" width="10.7109375" style="1" customWidth="1"/>
    <col min="13" max="13" width="16" style="2" customWidth="1"/>
    <col min="14" max="14" width="10.42578125" style="2" customWidth="1"/>
    <col min="15" max="15" width="9.42578125" style="2" customWidth="1"/>
    <col min="16" max="16" width="12.140625" style="2" customWidth="1"/>
    <col min="17" max="17" width="9.42578125" style="2" customWidth="1"/>
    <col min="18" max="18" width="21.7109375" style="1" customWidth="1"/>
    <col min="19" max="20" width="14.7109375" style="1" customWidth="1"/>
    <col min="21" max="21" width="7.28515625" style="1" customWidth="1"/>
    <col min="22" max="22" width="21.5703125" style="1" bestFit="1" customWidth="1"/>
    <col min="23" max="16384" width="9.140625" style="1"/>
  </cols>
  <sheetData>
    <row r="1" spans="1:22" s="43" customFormat="1" ht="15.2" customHeight="1" thickTop="1" thickBot="1" x14ac:dyDescent="0.25">
      <c r="A1" s="1039"/>
      <c r="B1" s="1039"/>
      <c r="C1" s="1039"/>
      <c r="D1" s="1039"/>
      <c r="E1" s="1039"/>
      <c r="F1" s="1039"/>
      <c r="G1" s="1039"/>
      <c r="H1" s="1978"/>
      <c r="I1" s="1978"/>
      <c r="J1" s="1040"/>
      <c r="K1" s="1979"/>
      <c r="L1" s="1039"/>
      <c r="M1" s="1040"/>
      <c r="N1" s="1040"/>
      <c r="O1" s="1040"/>
      <c r="P1" s="1040"/>
      <c r="Q1" s="1040"/>
      <c r="R1" s="1039"/>
      <c r="S1" s="1039"/>
      <c r="T1" s="1929"/>
      <c r="V1" s="3117" t="s">
        <v>2247</v>
      </c>
    </row>
    <row r="2" spans="1:22" s="180" customFormat="1" ht="15.2" customHeight="1" thickTop="1" thickBot="1" x14ac:dyDescent="0.3">
      <c r="A2" s="3437" t="s">
        <v>2222</v>
      </c>
      <c r="B2" s="3437"/>
      <c r="C2" s="3437"/>
      <c r="D2" s="3437"/>
      <c r="E2" s="3437"/>
      <c r="F2" s="3437"/>
      <c r="G2" s="3437"/>
      <c r="H2" s="3437"/>
      <c r="I2" s="3437"/>
      <c r="J2" s="3437"/>
      <c r="K2" s="3437"/>
      <c r="L2" s="3437"/>
      <c r="M2" s="3437"/>
      <c r="N2" s="3437"/>
      <c r="O2" s="3437"/>
      <c r="P2" s="3437"/>
      <c r="Q2" s="3437"/>
      <c r="R2" s="3437"/>
      <c r="S2" s="3437"/>
      <c r="T2" s="3437"/>
      <c r="U2" s="776"/>
      <c r="V2" s="3117" t="s">
        <v>2248</v>
      </c>
    </row>
    <row r="3" spans="1:22" s="180" customFormat="1" ht="15.2" customHeight="1" thickTop="1" thickBot="1" x14ac:dyDescent="0.3">
      <c r="A3" s="1388"/>
      <c r="B3" s="1388"/>
      <c r="C3" s="1388"/>
      <c r="D3" s="1388"/>
      <c r="E3" s="1388"/>
      <c r="F3" s="1388"/>
      <c r="G3" s="1388"/>
      <c r="H3" s="1980"/>
      <c r="I3" s="1980"/>
      <c r="J3" s="1928"/>
      <c r="K3" s="1981"/>
      <c r="L3" s="1388"/>
      <c r="M3" s="1928"/>
      <c r="N3" s="1928"/>
      <c r="O3" s="1928"/>
      <c r="P3" s="1928"/>
      <c r="Q3" s="1928"/>
      <c r="R3" s="1388"/>
      <c r="S3" s="1388"/>
      <c r="T3" s="1388"/>
      <c r="V3" s="3117" t="s">
        <v>2249</v>
      </c>
    </row>
    <row r="4" spans="1:22" s="180" customFormat="1" ht="15.2" customHeight="1" thickTop="1" thickBot="1" x14ac:dyDescent="0.3">
      <c r="A4" s="3438" t="s">
        <v>462</v>
      </c>
      <c r="B4" s="3438"/>
      <c r="C4" s="3438"/>
      <c r="D4" s="3438"/>
      <c r="E4" s="3438"/>
      <c r="F4" s="3438"/>
      <c r="G4" s="3438"/>
      <c r="H4" s="3438"/>
      <c r="I4" s="3438"/>
      <c r="J4" s="3438"/>
      <c r="K4" s="3438"/>
      <c r="L4" s="3438"/>
      <c r="M4" s="3438"/>
      <c r="N4" s="3438"/>
      <c r="O4" s="3438"/>
      <c r="P4" s="3438"/>
      <c r="Q4" s="3438"/>
      <c r="R4" s="3438"/>
      <c r="S4" s="3438"/>
      <c r="T4" s="3438"/>
      <c r="V4" s="3117" t="s">
        <v>2250</v>
      </c>
    </row>
    <row r="5" spans="1:22" s="43" customFormat="1" ht="14.1" customHeight="1" thickTop="1" x14ac:dyDescent="0.2">
      <c r="A5" s="1039"/>
      <c r="B5" s="1039"/>
      <c r="C5" s="1039"/>
      <c r="D5" s="1039"/>
      <c r="E5" s="1039"/>
      <c r="F5" s="1039"/>
      <c r="G5" s="1039"/>
      <c r="H5" s="1978"/>
      <c r="I5" s="1978"/>
      <c r="J5" s="1040"/>
      <c r="K5" s="1979"/>
      <c r="L5" s="1039"/>
      <c r="M5" s="1040"/>
      <c r="N5" s="1040"/>
      <c r="O5" s="1040"/>
      <c r="P5" s="1040"/>
      <c r="Q5" s="1040"/>
      <c r="R5" s="1039"/>
      <c r="S5" s="1039"/>
      <c r="T5" s="1039"/>
    </row>
    <row r="6" spans="1:22" s="43" customFormat="1" ht="14.1" customHeight="1" thickBot="1" x14ac:dyDescent="0.25">
      <c r="A6" s="1039"/>
      <c r="B6" s="1039"/>
      <c r="C6" s="1039"/>
      <c r="D6" s="1039"/>
      <c r="E6" s="1039"/>
      <c r="F6" s="1039"/>
      <c r="G6" s="1039"/>
      <c r="H6" s="1978"/>
      <c r="I6" s="1978"/>
      <c r="J6" s="1040"/>
      <c r="K6" s="1979"/>
      <c r="L6" s="1039"/>
      <c r="M6" s="1040"/>
      <c r="N6" s="1040"/>
      <c r="O6" s="1040"/>
      <c r="P6" s="1040"/>
      <c r="Q6" s="1040"/>
      <c r="R6" s="1039"/>
      <c r="S6" s="1039"/>
      <c r="T6" s="1039"/>
    </row>
    <row r="7" spans="1:22" s="122" customFormat="1" ht="12.75" customHeight="1" x14ac:dyDescent="0.25">
      <c r="A7" s="3886" t="s">
        <v>346</v>
      </c>
      <c r="B7" s="3587"/>
      <c r="C7" s="3587"/>
      <c r="D7" s="3587"/>
      <c r="E7" s="3587"/>
      <c r="F7" s="3587"/>
      <c r="G7" s="3587"/>
      <c r="H7" s="3873" t="s">
        <v>313</v>
      </c>
      <c r="I7" s="3874"/>
      <c r="J7" s="3864" t="s">
        <v>331</v>
      </c>
      <c r="K7" s="3867" t="s">
        <v>2584</v>
      </c>
      <c r="L7" s="3448" t="s">
        <v>433</v>
      </c>
      <c r="M7" s="3864" t="s">
        <v>436</v>
      </c>
      <c r="N7" s="3883" t="s">
        <v>332</v>
      </c>
      <c r="O7" s="3884"/>
      <c r="P7" s="3884"/>
      <c r="Q7" s="3885"/>
      <c r="R7" s="3589" t="s">
        <v>1047</v>
      </c>
      <c r="S7" s="3448" t="s">
        <v>344</v>
      </c>
      <c r="T7" s="3870" t="s">
        <v>328</v>
      </c>
    </row>
    <row r="8" spans="1:22" s="122" customFormat="1" ht="12.75" customHeight="1" x14ac:dyDescent="0.25">
      <c r="A8" s="3887"/>
      <c r="B8" s="3134"/>
      <c r="C8" s="3134"/>
      <c r="D8" s="3134"/>
      <c r="E8" s="3134"/>
      <c r="F8" s="3134"/>
      <c r="G8" s="3134"/>
      <c r="H8" s="3875"/>
      <c r="I8" s="3876"/>
      <c r="J8" s="3865"/>
      <c r="K8" s="3868"/>
      <c r="L8" s="3803"/>
      <c r="M8" s="3865"/>
      <c r="N8" s="3862" t="s">
        <v>1043</v>
      </c>
      <c r="O8" s="3862" t="s">
        <v>1045</v>
      </c>
      <c r="P8" s="3862" t="s">
        <v>1042</v>
      </c>
      <c r="Q8" s="3862" t="s">
        <v>1044</v>
      </c>
      <c r="R8" s="3543"/>
      <c r="S8" s="3803"/>
      <c r="T8" s="3871"/>
    </row>
    <row r="9" spans="1:22" s="122" customFormat="1" ht="12.75" customHeight="1" x14ac:dyDescent="0.25">
      <c r="A9" s="3887"/>
      <c r="B9" s="3134"/>
      <c r="C9" s="3134"/>
      <c r="D9" s="3134"/>
      <c r="E9" s="3134"/>
      <c r="F9" s="3134"/>
      <c r="G9" s="3134"/>
      <c r="H9" s="3881" t="s">
        <v>320</v>
      </c>
      <c r="I9" s="3881" t="s">
        <v>317</v>
      </c>
      <c r="J9" s="3865"/>
      <c r="K9" s="3868"/>
      <c r="L9" s="3803"/>
      <c r="M9" s="3865"/>
      <c r="N9" s="3592"/>
      <c r="O9" s="3592"/>
      <c r="P9" s="3592"/>
      <c r="Q9" s="3592"/>
      <c r="R9" s="3543"/>
      <c r="S9" s="3803"/>
      <c r="T9" s="3871"/>
    </row>
    <row r="10" spans="1:22" s="122" customFormat="1" ht="24" customHeight="1" x14ac:dyDescent="0.25">
      <c r="A10" s="3880" t="s">
        <v>2061</v>
      </c>
      <c r="B10" s="3515"/>
      <c r="C10" s="3515"/>
      <c r="D10" s="935" t="s">
        <v>2882</v>
      </c>
      <c r="E10" s="535" t="s">
        <v>32</v>
      </c>
      <c r="F10" s="733" t="s">
        <v>435</v>
      </c>
      <c r="G10" s="923" t="s">
        <v>2583</v>
      </c>
      <c r="H10" s="3882"/>
      <c r="I10" s="3882"/>
      <c r="J10" s="3866"/>
      <c r="K10" s="3869"/>
      <c r="L10" s="3804"/>
      <c r="M10" s="3866"/>
      <c r="N10" s="3847"/>
      <c r="O10" s="3847"/>
      <c r="P10" s="3847"/>
      <c r="Q10" s="3847"/>
      <c r="R10" s="3590"/>
      <c r="S10" s="3804"/>
      <c r="T10" s="3872"/>
    </row>
    <row r="11" spans="1:22" ht="12.75" customHeight="1" thickBot="1" x14ac:dyDescent="0.25">
      <c r="A11" s="3877" t="s">
        <v>70</v>
      </c>
      <c r="B11" s="3853"/>
      <c r="C11" s="3853"/>
      <c r="D11" s="176" t="s">
        <v>71</v>
      </c>
      <c r="E11" s="934" t="s">
        <v>72</v>
      </c>
      <c r="F11" s="734" t="s">
        <v>73</v>
      </c>
      <c r="G11" s="939" t="s">
        <v>74</v>
      </c>
      <c r="H11" s="241" t="s">
        <v>267</v>
      </c>
      <c r="I11" s="216" t="s">
        <v>268</v>
      </c>
      <c r="J11" s="238" t="s">
        <v>269</v>
      </c>
      <c r="K11" s="176" t="s">
        <v>270</v>
      </c>
      <c r="L11" s="216" t="s">
        <v>271</v>
      </c>
      <c r="M11" s="216" t="s">
        <v>272</v>
      </c>
      <c r="N11" s="216" t="s">
        <v>273</v>
      </c>
      <c r="O11" s="216" t="s">
        <v>274</v>
      </c>
      <c r="P11" s="216" t="s">
        <v>275</v>
      </c>
      <c r="Q11" s="549" t="s">
        <v>276</v>
      </c>
      <c r="R11" s="176" t="s">
        <v>277</v>
      </c>
      <c r="S11" s="177" t="s">
        <v>278</v>
      </c>
      <c r="T11" s="177" t="s">
        <v>327</v>
      </c>
    </row>
    <row r="12" spans="1:22" ht="12.75" customHeight="1" x14ac:dyDescent="0.2">
      <c r="A12" s="2008"/>
      <c r="B12" s="1507"/>
      <c r="C12" s="1955"/>
      <c r="D12" s="1930"/>
      <c r="E12" s="1930"/>
      <c r="F12" s="1930"/>
      <c r="G12" s="1930"/>
      <c r="H12" s="2000"/>
      <c r="I12" s="2000"/>
      <c r="J12" s="1931"/>
      <c r="K12" s="2001"/>
      <c r="L12" s="1930"/>
      <c r="M12" s="1931"/>
      <c r="N12" s="1931"/>
      <c r="O12" s="1931"/>
      <c r="P12" s="1931"/>
      <c r="Q12" s="1931"/>
      <c r="R12" s="1930"/>
      <c r="S12" s="1930"/>
      <c r="T12" s="1932"/>
    </row>
    <row r="13" spans="1:22" ht="12.75" customHeight="1" x14ac:dyDescent="0.2">
      <c r="A13" s="2009" t="s">
        <v>35</v>
      </c>
      <c r="B13" s="1510" t="s">
        <v>430</v>
      </c>
      <c r="C13" s="1957"/>
      <c r="D13" s="1934"/>
      <c r="E13" s="1934"/>
      <c r="F13" s="1934"/>
      <c r="G13" s="1934"/>
      <c r="H13" s="2002"/>
      <c r="I13" s="2002"/>
      <c r="J13" s="1935"/>
      <c r="K13" s="2003"/>
      <c r="L13" s="1934"/>
      <c r="M13" s="1935"/>
      <c r="N13" s="1935"/>
      <c r="O13" s="1935"/>
      <c r="P13" s="1935"/>
      <c r="Q13" s="1935"/>
      <c r="R13" s="1934"/>
      <c r="S13" s="1934"/>
      <c r="T13" s="1936"/>
    </row>
    <row r="14" spans="1:22" ht="12.75" customHeight="1" x14ac:dyDescent="0.2">
      <c r="A14" s="1417"/>
      <c r="B14" s="1583">
        <v>1</v>
      </c>
      <c r="C14" s="1957"/>
      <c r="D14" s="1988"/>
      <c r="E14" s="1988"/>
      <c r="F14" s="1988"/>
      <c r="G14" s="1988"/>
      <c r="H14" s="2016"/>
      <c r="I14" s="2016"/>
      <c r="J14" s="1989"/>
      <c r="K14" s="2017"/>
      <c r="L14" s="1988"/>
      <c r="M14" s="1989"/>
      <c r="N14" s="1989"/>
      <c r="O14" s="1989"/>
      <c r="P14" s="1989"/>
      <c r="Q14" s="1989"/>
      <c r="R14" s="1988"/>
      <c r="S14" s="1988"/>
      <c r="T14" s="1991"/>
    </row>
    <row r="15" spans="1:22" ht="12.75" customHeight="1" x14ac:dyDescent="0.2">
      <c r="A15" s="1417"/>
      <c r="B15" s="1583">
        <v>2</v>
      </c>
      <c r="C15" s="1957"/>
      <c r="D15" s="2018"/>
      <c r="E15" s="2018"/>
      <c r="F15" s="2018"/>
      <c r="G15" s="2018"/>
      <c r="H15" s="2019"/>
      <c r="I15" s="2019"/>
      <c r="J15" s="1992"/>
      <c r="K15" s="2020"/>
      <c r="L15" s="2018"/>
      <c r="M15" s="1992"/>
      <c r="N15" s="1992"/>
      <c r="O15" s="1992"/>
      <c r="P15" s="1992"/>
      <c r="Q15" s="1992"/>
      <c r="R15" s="2018"/>
      <c r="S15" s="2018"/>
      <c r="T15" s="1995"/>
    </row>
    <row r="16" spans="1:22" ht="12.75" customHeight="1" x14ac:dyDescent="0.2">
      <c r="A16" s="1417"/>
      <c r="B16" s="1583">
        <v>3</v>
      </c>
      <c r="C16" s="1957"/>
      <c r="D16" s="2018"/>
      <c r="E16" s="2018"/>
      <c r="F16" s="2018"/>
      <c r="G16" s="2018"/>
      <c r="H16" s="2019"/>
      <c r="I16" s="2019"/>
      <c r="J16" s="1992"/>
      <c r="K16" s="2020"/>
      <c r="L16" s="2018"/>
      <c r="M16" s="1992"/>
      <c r="N16" s="1992"/>
      <c r="O16" s="1992"/>
      <c r="P16" s="1992"/>
      <c r="Q16" s="1992"/>
      <c r="R16" s="2018"/>
      <c r="S16" s="2018"/>
      <c r="T16" s="1995"/>
    </row>
    <row r="17" spans="1:20" s="924" customFormat="1" ht="12.75" customHeight="1" x14ac:dyDescent="0.2">
      <c r="A17" s="1510" t="s">
        <v>2585</v>
      </c>
      <c r="B17" s="1510"/>
      <c r="C17" s="1957"/>
      <c r="D17" s="2013"/>
      <c r="E17" s="2013"/>
      <c r="F17" s="2013"/>
      <c r="G17" s="2013"/>
      <c r="H17" s="2014"/>
      <c r="I17" s="2014"/>
      <c r="J17" s="1948"/>
      <c r="K17" s="2015"/>
      <c r="L17" s="2013"/>
      <c r="M17" s="1948"/>
      <c r="N17" s="1948"/>
      <c r="O17" s="1948"/>
      <c r="P17" s="1948"/>
      <c r="Q17" s="1948"/>
      <c r="R17" s="2013"/>
      <c r="S17" s="2013"/>
      <c r="T17" s="1987"/>
    </row>
    <row r="18" spans="1:20" s="924" customFormat="1" ht="12.75" customHeight="1" x14ac:dyDescent="0.2">
      <c r="A18" s="1417"/>
      <c r="B18" s="1583">
        <v>1</v>
      </c>
      <c r="C18" s="1957"/>
      <c r="D18" s="1988"/>
      <c r="E18" s="1988"/>
      <c r="F18" s="1988"/>
      <c r="G18" s="1988"/>
      <c r="H18" s="2016"/>
      <c r="I18" s="2016"/>
      <c r="J18" s="1989"/>
      <c r="K18" s="2017"/>
      <c r="L18" s="1988"/>
      <c r="M18" s="1989"/>
      <c r="N18" s="1989"/>
      <c r="O18" s="1989"/>
      <c r="P18" s="1989"/>
      <c r="Q18" s="1989"/>
      <c r="R18" s="1988"/>
      <c r="S18" s="1988"/>
      <c r="T18" s="1991"/>
    </row>
    <row r="19" spans="1:20" s="924" customFormat="1" ht="12.75" customHeight="1" x14ac:dyDescent="0.2">
      <c r="A19" s="1417"/>
      <c r="B19" s="1583">
        <v>2</v>
      </c>
      <c r="C19" s="1957"/>
      <c r="D19" s="2018"/>
      <c r="E19" s="2018"/>
      <c r="F19" s="2018"/>
      <c r="G19" s="2018"/>
      <c r="H19" s="2019"/>
      <c r="I19" s="2019"/>
      <c r="J19" s="1992"/>
      <c r="K19" s="2020"/>
      <c r="L19" s="2018"/>
      <c r="M19" s="1992"/>
      <c r="N19" s="1992"/>
      <c r="O19" s="1992"/>
      <c r="P19" s="1992"/>
      <c r="Q19" s="1992"/>
      <c r="R19" s="2018"/>
      <c r="S19" s="2018"/>
      <c r="T19" s="1995"/>
    </row>
    <row r="20" spans="1:20" s="924" customFormat="1" ht="12.75" customHeight="1" thickBot="1" x14ac:dyDescent="0.25">
      <c r="A20" s="1417"/>
      <c r="B20" s="1583">
        <v>3</v>
      </c>
      <c r="C20" s="1957"/>
      <c r="D20" s="2018"/>
      <c r="E20" s="2018"/>
      <c r="F20" s="2018"/>
      <c r="G20" s="2018"/>
      <c r="H20" s="2019"/>
      <c r="I20" s="2019"/>
      <c r="J20" s="1999"/>
      <c r="K20" s="2020"/>
      <c r="L20" s="2018"/>
      <c r="M20" s="1999"/>
      <c r="N20" s="1999"/>
      <c r="O20" s="1999"/>
      <c r="P20" s="1999"/>
      <c r="Q20" s="1999"/>
      <c r="R20" s="2018"/>
      <c r="S20" s="2018"/>
      <c r="T20" s="1995"/>
    </row>
    <row r="21" spans="1:20" s="932" customFormat="1" ht="12.75" customHeight="1" x14ac:dyDescent="0.2">
      <c r="A21" s="2010" t="s">
        <v>247</v>
      </c>
      <c r="B21" s="2011"/>
      <c r="C21" s="2012"/>
      <c r="D21" s="2021"/>
      <c r="E21" s="2022"/>
      <c r="F21" s="2021"/>
      <c r="G21" s="2021"/>
      <c r="H21" s="2023"/>
      <c r="I21" s="2023"/>
      <c r="J21" s="1949">
        <f>SUM(J18:J20)</f>
        <v>0</v>
      </c>
      <c r="K21" s="2024"/>
      <c r="L21" s="1950"/>
      <c r="M21" s="1949">
        <f>SUM(M18:M20)</f>
        <v>0</v>
      </c>
      <c r="N21" s="1949">
        <f>SUM(N18:N20)</f>
        <v>0</v>
      </c>
      <c r="O21" s="1949">
        <f>SUM(O18:O20)</f>
        <v>0</v>
      </c>
      <c r="P21" s="1949">
        <f>SUM(P18:P20)</f>
        <v>0</v>
      </c>
      <c r="Q21" s="1949">
        <f>SUM(Q18:Q20)</f>
        <v>0</v>
      </c>
      <c r="R21" s="2021"/>
      <c r="S21" s="2021"/>
      <c r="T21" s="2025"/>
    </row>
    <row r="22" spans="1:20" ht="12.75" customHeight="1" x14ac:dyDescent="0.2">
      <c r="A22" s="1417"/>
      <c r="B22" s="1583"/>
      <c r="C22" s="1957"/>
      <c r="D22" s="1934"/>
      <c r="E22" s="1934"/>
      <c r="F22" s="1934"/>
      <c r="G22" s="1934"/>
      <c r="H22" s="2002"/>
      <c r="I22" s="2002"/>
      <c r="J22" s="1948"/>
      <c r="K22" s="2003"/>
      <c r="L22" s="1934"/>
      <c r="M22" s="1948"/>
      <c r="N22" s="1948"/>
      <c r="O22" s="1948"/>
      <c r="P22" s="1948"/>
      <c r="Q22" s="1948"/>
      <c r="R22" s="1934"/>
      <c r="S22" s="1934"/>
      <c r="T22" s="1936"/>
    </row>
    <row r="23" spans="1:20" ht="12.75" customHeight="1" x14ac:dyDescent="0.2">
      <c r="A23" s="2009" t="s">
        <v>50</v>
      </c>
      <c r="B23" s="1510" t="s">
        <v>431</v>
      </c>
      <c r="C23" s="1957"/>
      <c r="D23" s="1934"/>
      <c r="E23" s="1934"/>
      <c r="F23" s="1934"/>
      <c r="G23" s="1934"/>
      <c r="H23" s="2002"/>
      <c r="I23" s="2002"/>
      <c r="J23" s="1935"/>
      <c r="K23" s="2003"/>
      <c r="L23" s="1934"/>
      <c r="M23" s="1935"/>
      <c r="N23" s="1935"/>
      <c r="O23" s="1935"/>
      <c r="P23" s="1935"/>
      <c r="Q23" s="1935"/>
      <c r="R23" s="1934"/>
      <c r="S23" s="1934"/>
      <c r="T23" s="1936"/>
    </row>
    <row r="24" spans="1:20" ht="12.75" customHeight="1" x14ac:dyDescent="0.2">
      <c r="A24" s="1417"/>
      <c r="B24" s="1583">
        <v>1</v>
      </c>
      <c r="C24" s="1957"/>
      <c r="D24" s="1988"/>
      <c r="E24" s="1988"/>
      <c r="F24" s="1988"/>
      <c r="G24" s="1988"/>
      <c r="H24" s="2016"/>
      <c r="I24" s="2016"/>
      <c r="J24" s="1989"/>
      <c r="K24" s="2017"/>
      <c r="L24" s="1988"/>
      <c r="M24" s="1989"/>
      <c r="N24" s="1989"/>
      <c r="O24" s="1989"/>
      <c r="P24" s="1989"/>
      <c r="Q24" s="1989"/>
      <c r="R24" s="1988"/>
      <c r="S24" s="1988"/>
      <c r="T24" s="1991"/>
    </row>
    <row r="25" spans="1:20" ht="12.75" customHeight="1" x14ac:dyDescent="0.2">
      <c r="A25" s="1417"/>
      <c r="B25" s="1583">
        <v>2</v>
      </c>
      <c r="C25" s="1957"/>
      <c r="D25" s="2018"/>
      <c r="E25" s="2018"/>
      <c r="F25" s="2018"/>
      <c r="G25" s="2018"/>
      <c r="H25" s="2019"/>
      <c r="I25" s="2019"/>
      <c r="J25" s="1992"/>
      <c r="K25" s="2020"/>
      <c r="L25" s="2018"/>
      <c r="M25" s="1992"/>
      <c r="N25" s="1992"/>
      <c r="O25" s="1992"/>
      <c r="P25" s="1992"/>
      <c r="Q25" s="1992"/>
      <c r="R25" s="2018"/>
      <c r="S25" s="2018"/>
      <c r="T25" s="1995"/>
    </row>
    <row r="26" spans="1:20" ht="12.75" customHeight="1" x14ac:dyDescent="0.2">
      <c r="A26" s="1417"/>
      <c r="B26" s="1583">
        <v>3</v>
      </c>
      <c r="C26" s="1957"/>
      <c r="D26" s="2018"/>
      <c r="E26" s="2018"/>
      <c r="F26" s="2018"/>
      <c r="G26" s="2018"/>
      <c r="H26" s="2019"/>
      <c r="I26" s="2019"/>
      <c r="J26" s="1992"/>
      <c r="K26" s="2020"/>
      <c r="L26" s="2018"/>
      <c r="M26" s="1992"/>
      <c r="N26" s="1992"/>
      <c r="O26" s="1992"/>
      <c r="P26" s="1992"/>
      <c r="Q26" s="1992"/>
      <c r="R26" s="2018"/>
      <c r="S26" s="2018"/>
      <c r="T26" s="1995"/>
    </row>
    <row r="27" spans="1:20" s="924" customFormat="1" ht="12.75" customHeight="1" x14ac:dyDescent="0.2">
      <c r="A27" s="1510" t="s">
        <v>2586</v>
      </c>
      <c r="B27" s="1510"/>
      <c r="C27" s="1957"/>
      <c r="D27" s="2013"/>
      <c r="E27" s="2013"/>
      <c r="F27" s="2013"/>
      <c r="G27" s="2013"/>
      <c r="H27" s="2014"/>
      <c r="I27" s="2014"/>
      <c r="J27" s="1948"/>
      <c r="K27" s="2015"/>
      <c r="L27" s="2013"/>
      <c r="M27" s="1948"/>
      <c r="N27" s="1948"/>
      <c r="O27" s="1948"/>
      <c r="P27" s="1948"/>
      <c r="Q27" s="1948"/>
      <c r="R27" s="2013"/>
      <c r="S27" s="2013"/>
      <c r="T27" s="1987"/>
    </row>
    <row r="28" spans="1:20" s="924" customFormat="1" ht="12.75" customHeight="1" x14ac:dyDescent="0.2">
      <c r="A28" s="1417"/>
      <c r="B28" s="1583">
        <v>1</v>
      </c>
      <c r="C28" s="1957"/>
      <c r="D28" s="1988"/>
      <c r="E28" s="1988"/>
      <c r="F28" s="1988"/>
      <c r="G28" s="1988"/>
      <c r="H28" s="2016"/>
      <c r="I28" s="2016"/>
      <c r="J28" s="1989"/>
      <c r="K28" s="2017"/>
      <c r="L28" s="1988"/>
      <c r="M28" s="1989"/>
      <c r="N28" s="1989"/>
      <c r="O28" s="1989"/>
      <c r="P28" s="1989"/>
      <c r="Q28" s="1989"/>
      <c r="R28" s="1988"/>
      <c r="S28" s="1988"/>
      <c r="T28" s="1991"/>
    </row>
    <row r="29" spans="1:20" s="924" customFormat="1" ht="12.75" customHeight="1" x14ac:dyDescent="0.2">
      <c r="A29" s="1417"/>
      <c r="B29" s="1583">
        <v>2</v>
      </c>
      <c r="C29" s="1957"/>
      <c r="D29" s="2018"/>
      <c r="E29" s="2018"/>
      <c r="F29" s="2018"/>
      <c r="G29" s="2018"/>
      <c r="H29" s="2019"/>
      <c r="I29" s="2019"/>
      <c r="J29" s="1992"/>
      <c r="K29" s="2020"/>
      <c r="L29" s="2018"/>
      <c r="M29" s="1992"/>
      <c r="N29" s="1992"/>
      <c r="O29" s="1992"/>
      <c r="P29" s="1992"/>
      <c r="Q29" s="1992"/>
      <c r="R29" s="2018"/>
      <c r="S29" s="2018"/>
      <c r="T29" s="1995"/>
    </row>
    <row r="30" spans="1:20" s="924" customFormat="1" ht="12.75" customHeight="1" thickBot="1" x14ac:dyDescent="0.25">
      <c r="A30" s="1417"/>
      <c r="B30" s="1583">
        <v>3</v>
      </c>
      <c r="C30" s="1957"/>
      <c r="D30" s="2018"/>
      <c r="E30" s="2018"/>
      <c r="F30" s="2018"/>
      <c r="G30" s="2018"/>
      <c r="H30" s="2019"/>
      <c r="I30" s="2019"/>
      <c r="J30" s="1999"/>
      <c r="K30" s="2020"/>
      <c r="L30" s="2018"/>
      <c r="M30" s="1999"/>
      <c r="N30" s="1999"/>
      <c r="O30" s="1999"/>
      <c r="P30" s="1999"/>
      <c r="Q30" s="1999"/>
      <c r="R30" s="2018"/>
      <c r="S30" s="2018"/>
      <c r="T30" s="1995"/>
    </row>
    <row r="31" spans="1:20" s="932" customFormat="1" ht="12.75" customHeight="1" x14ac:dyDescent="0.2">
      <c r="A31" s="2010" t="s">
        <v>247</v>
      </c>
      <c r="B31" s="2011"/>
      <c r="C31" s="2012"/>
      <c r="D31" s="2021"/>
      <c r="E31" s="2022"/>
      <c r="F31" s="2021"/>
      <c r="G31" s="2021"/>
      <c r="H31" s="2023"/>
      <c r="I31" s="2023"/>
      <c r="J31" s="1949">
        <f>SUM(J28:J30)</f>
        <v>0</v>
      </c>
      <c r="K31" s="2024"/>
      <c r="L31" s="1950"/>
      <c r="M31" s="1949">
        <f>SUM(M28:M30)</f>
        <v>0</v>
      </c>
      <c r="N31" s="1949">
        <f>SUM(N28:N30)</f>
        <v>0</v>
      </c>
      <c r="O31" s="1949">
        <f>SUM(O28:O30)</f>
        <v>0</v>
      </c>
      <c r="P31" s="1949">
        <f>SUM(P28:P30)</f>
        <v>0</v>
      </c>
      <c r="Q31" s="1949">
        <f>SUM(Q28:Q30)</f>
        <v>0</v>
      </c>
      <c r="R31" s="2021"/>
      <c r="S31" s="2021"/>
      <c r="T31" s="2025"/>
    </row>
    <row r="32" spans="1:20" ht="12.75" customHeight="1" x14ac:dyDescent="0.2">
      <c r="A32" s="1417"/>
      <c r="B32" s="1583"/>
      <c r="C32" s="1957"/>
      <c r="D32" s="1934"/>
      <c r="E32" s="1934"/>
      <c r="F32" s="1934"/>
      <c r="G32" s="1934"/>
      <c r="H32" s="2002"/>
      <c r="I32" s="2002"/>
      <c r="J32" s="1935"/>
      <c r="K32" s="2003"/>
      <c r="L32" s="1934"/>
      <c r="M32" s="1935"/>
      <c r="N32" s="1935"/>
      <c r="O32" s="1935"/>
      <c r="P32" s="1935"/>
      <c r="Q32" s="1935"/>
      <c r="R32" s="1934"/>
      <c r="S32" s="1934"/>
      <c r="T32" s="1936"/>
    </row>
    <row r="33" spans="1:21" ht="12.75" customHeight="1" thickBot="1" x14ac:dyDescent="0.25">
      <c r="A33" s="1422"/>
      <c r="B33" s="1683"/>
      <c r="C33" s="1970"/>
      <c r="D33" s="1943"/>
      <c r="E33" s="1943"/>
      <c r="F33" s="1943"/>
      <c r="G33" s="1943"/>
      <c r="H33" s="2005"/>
      <c r="I33" s="2005"/>
      <c r="J33" s="1944"/>
      <c r="K33" s="2006"/>
      <c r="L33" s="1943"/>
      <c r="M33" s="1944"/>
      <c r="N33" s="1944"/>
      <c r="O33" s="1944"/>
      <c r="P33" s="1944"/>
      <c r="Q33" s="1944"/>
      <c r="R33" s="1943"/>
      <c r="S33" s="1943"/>
      <c r="T33" s="2007"/>
    </row>
    <row r="34" spans="1:21" s="3" customFormat="1" ht="12.75" customHeight="1" thickBot="1" x14ac:dyDescent="0.25">
      <c r="A34" s="3878" t="s">
        <v>1411</v>
      </c>
      <c r="B34" s="3879"/>
      <c r="C34" s="3879"/>
      <c r="D34" s="3879"/>
      <c r="E34" s="3879"/>
      <c r="F34" s="3879"/>
      <c r="G34" s="922"/>
      <c r="H34" s="242"/>
      <c r="I34" s="242"/>
      <c r="J34" s="217"/>
      <c r="K34" s="239"/>
      <c r="L34" s="236"/>
      <c r="M34" s="217"/>
      <c r="N34" s="217"/>
      <c r="O34" s="217"/>
      <c r="P34" s="217"/>
      <c r="Q34" s="217"/>
      <c r="R34" s="236"/>
      <c r="S34" s="236"/>
      <c r="T34" s="237"/>
    </row>
    <row r="35" spans="1:21" s="876" customFormat="1" ht="12.75" customHeight="1" x14ac:dyDescent="0.2">
      <c r="H35" s="1982"/>
      <c r="I35" s="1982"/>
      <c r="J35" s="1042"/>
      <c r="K35" s="1983"/>
      <c r="M35" s="1042"/>
      <c r="N35" s="1042"/>
      <c r="O35" s="1042"/>
      <c r="P35" s="1042"/>
      <c r="Q35" s="1042"/>
      <c r="U35" s="1984"/>
    </row>
    <row r="36" spans="1:21" s="876" customFormat="1" ht="12.75" customHeight="1" x14ac:dyDescent="0.25">
      <c r="A36" s="3863" t="s">
        <v>1472</v>
      </c>
      <c r="B36" s="3863"/>
      <c r="C36" s="3863"/>
      <c r="H36" s="1982"/>
      <c r="I36" s="1982"/>
      <c r="J36" s="1042"/>
      <c r="K36" s="1983"/>
      <c r="M36" s="1042"/>
      <c r="N36" s="1042"/>
      <c r="O36" s="1042"/>
      <c r="P36" s="1042"/>
      <c r="Q36" s="1042"/>
      <c r="U36" s="1984"/>
    </row>
    <row r="37" spans="1:21" s="876" customFormat="1" ht="12.75" customHeight="1" x14ac:dyDescent="0.25">
      <c r="A37" s="1974" t="s">
        <v>2884</v>
      </c>
      <c r="B37" s="1977"/>
      <c r="C37" s="1977"/>
      <c r="H37" s="1982"/>
      <c r="I37" s="1982"/>
      <c r="J37" s="1042"/>
      <c r="K37" s="1983"/>
      <c r="M37" s="1042"/>
      <c r="N37" s="1042"/>
      <c r="O37" s="1042"/>
      <c r="P37" s="1042"/>
      <c r="Q37" s="1042"/>
      <c r="U37" s="1984"/>
    </row>
    <row r="38" spans="1:21" s="876" customFormat="1" ht="12.75" customHeight="1" x14ac:dyDescent="0.2">
      <c r="A38" s="1974" t="s">
        <v>2877</v>
      </c>
      <c r="B38" s="1975"/>
      <c r="C38" s="1975"/>
      <c r="D38" s="1973"/>
      <c r="E38" s="1973"/>
      <c r="F38" s="1973"/>
      <c r="G38" s="1973"/>
      <c r="H38" s="1982"/>
      <c r="I38" s="1982"/>
      <c r="J38" s="1042"/>
      <c r="K38" s="1983"/>
      <c r="M38" s="1042"/>
      <c r="N38" s="1042"/>
      <c r="O38" s="1042"/>
      <c r="P38" s="1042"/>
      <c r="Q38" s="1042"/>
    </row>
    <row r="39" spans="1:21" ht="12.75" customHeight="1" x14ac:dyDescent="0.2">
      <c r="A39" s="1974" t="s">
        <v>2878</v>
      </c>
      <c r="B39" s="1976"/>
      <c r="C39" s="1975"/>
    </row>
  </sheetData>
  <mergeCells count="22">
    <mergeCell ref="A4:T4"/>
    <mergeCell ref="H9:H10"/>
    <mergeCell ref="I9:I10"/>
    <mergeCell ref="P8:P10"/>
    <mergeCell ref="N7:Q7"/>
    <mergeCell ref="A7:G9"/>
    <mergeCell ref="A36:C36"/>
    <mergeCell ref="A2:T2"/>
    <mergeCell ref="J7:J10"/>
    <mergeCell ref="K7:K10"/>
    <mergeCell ref="L7:L10"/>
    <mergeCell ref="M7:M10"/>
    <mergeCell ref="R7:R10"/>
    <mergeCell ref="S7:S10"/>
    <mergeCell ref="T7:T10"/>
    <mergeCell ref="N8:N10"/>
    <mergeCell ref="O8:O10"/>
    <mergeCell ref="Q8:Q10"/>
    <mergeCell ref="H7:I8"/>
    <mergeCell ref="A11:C11"/>
    <mergeCell ref="A34:F34"/>
    <mergeCell ref="A10:C10"/>
  </mergeCells>
  <hyperlinks>
    <hyperlink ref="V1" location="Content!A1" display="Content"/>
    <hyperlink ref="V2" location="'P4, E2 - SFP - Asset'!A1" display="SFP-Asset"/>
    <hyperlink ref="V3" location="'P5, E2 - SFP - Liab, NW '!A1" display="SFP-Liab and NW"/>
    <hyperlink ref="V4" location="'P6, E3 - SCI'!A1" display="SCI"/>
  </hyperlinks>
  <pageMargins left="0.7" right="0.36" top="0.75" bottom="0.75" header="0.3" footer="0.3"/>
  <pageSetup paperSize="5" scale="57" fitToHeight="0" orientation="landscape" r:id="rId1"/>
  <headerFooter>
    <oddFooter>&amp;R&amp;"-,Bold"Page 25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7C80"/>
    <pageSetUpPr fitToPage="1"/>
  </sheetPr>
  <dimension ref="A1:N112"/>
  <sheetViews>
    <sheetView showGridLines="0" topLeftCell="A24" zoomScale="85" zoomScaleNormal="85" zoomScaleSheetLayoutView="80" workbookViewId="0">
      <selection activeCell="J51" sqref="J51:K51"/>
    </sheetView>
  </sheetViews>
  <sheetFormatPr defaultRowHeight="14.25" x14ac:dyDescent="0.2"/>
  <cols>
    <col min="1" max="1" width="3" style="55" customWidth="1"/>
    <col min="2" max="2" width="11" style="55" customWidth="1"/>
    <col min="3" max="4" width="7.7109375" style="55" customWidth="1"/>
    <col min="5" max="6" width="9.140625" style="55"/>
    <col min="7" max="7" width="14.140625" style="55" customWidth="1"/>
    <col min="8" max="8" width="9.140625" style="55"/>
    <col min="9" max="9" width="11.140625" style="55" customWidth="1"/>
    <col min="10" max="10" width="12.42578125" style="55" customWidth="1"/>
    <col min="11" max="11" width="17.85546875" style="55" customWidth="1"/>
    <col min="12" max="16384" width="9.140625" style="55"/>
  </cols>
  <sheetData>
    <row r="1" spans="1:11" s="618" customFormat="1" ht="15.75" thickBot="1" x14ac:dyDescent="0.3">
      <c r="A1" s="1006" t="s">
        <v>1747</v>
      </c>
      <c r="B1" s="1006"/>
      <c r="C1" s="1006"/>
      <c r="D1" s="1006"/>
      <c r="E1" s="1006"/>
      <c r="F1" s="1006"/>
      <c r="G1" s="1006"/>
      <c r="H1" s="1006"/>
      <c r="I1" s="1006"/>
      <c r="J1" s="1006"/>
      <c r="K1" s="1006"/>
    </row>
    <row r="2" spans="1:11" x14ac:dyDescent="0.2">
      <c r="A2" s="1007"/>
      <c r="B2" s="1007"/>
      <c r="C2" s="1007"/>
      <c r="D2" s="1007"/>
      <c r="E2" s="1007"/>
      <c r="F2" s="1007"/>
      <c r="G2" s="1007"/>
      <c r="H2" s="1007"/>
      <c r="I2" s="1007"/>
      <c r="J2" s="1007"/>
      <c r="K2" s="1007"/>
    </row>
    <row r="3" spans="1:11" ht="15" x14ac:dyDescent="0.25">
      <c r="A3" s="1008" t="s">
        <v>1808</v>
      </c>
      <c r="B3" s="1009"/>
      <c r="C3" s="1009"/>
      <c r="D3" s="1009"/>
      <c r="E3" s="1009"/>
      <c r="F3" s="1009"/>
      <c r="G3" s="1009"/>
      <c r="H3" s="1009"/>
      <c r="I3" s="1009"/>
      <c r="J3" s="1009"/>
      <c r="K3" s="1009"/>
    </row>
    <row r="4" spans="1:11" x14ac:dyDescent="0.2">
      <c r="A4" s="1009">
        <v>1</v>
      </c>
      <c r="B4" s="1009" t="s">
        <v>1400</v>
      </c>
      <c r="C4" s="1009"/>
      <c r="D4" s="1009"/>
      <c r="E4" s="1009"/>
      <c r="F4" s="1009"/>
      <c r="G4" s="1009"/>
      <c r="H4" s="1009"/>
      <c r="I4" s="1009"/>
      <c r="J4" s="1009"/>
      <c r="K4" s="1009"/>
    </row>
    <row r="5" spans="1:11" x14ac:dyDescent="0.2">
      <c r="A5" s="1009">
        <v>2</v>
      </c>
      <c r="B5" s="1009" t="s">
        <v>2258</v>
      </c>
      <c r="C5" s="1009"/>
      <c r="D5" s="1009"/>
      <c r="E5" s="1009"/>
      <c r="F5" s="1009"/>
      <c r="G5" s="1009"/>
      <c r="H5" s="1009"/>
      <c r="I5" s="1009"/>
      <c r="J5" s="1009"/>
      <c r="K5" s="1009"/>
    </row>
    <row r="6" spans="1:11" x14ac:dyDescent="0.2">
      <c r="A6" s="1009">
        <v>3</v>
      </c>
      <c r="B6" s="1009" t="s">
        <v>1809</v>
      </c>
      <c r="C6" s="1009"/>
      <c r="D6" s="1009"/>
      <c r="E6" s="1009"/>
      <c r="F6" s="1009"/>
      <c r="G6" s="1009"/>
      <c r="H6" s="1009"/>
      <c r="I6" s="1009"/>
      <c r="J6" s="1009"/>
      <c r="K6" s="1009"/>
    </row>
    <row r="7" spans="1:11" x14ac:dyDescent="0.2">
      <c r="A7" s="1009"/>
      <c r="B7" s="1009"/>
      <c r="C7" s="1009"/>
      <c r="D7" s="1009"/>
      <c r="E7" s="1009"/>
      <c r="F7" s="1009"/>
      <c r="G7" s="1009"/>
      <c r="H7" s="1009"/>
      <c r="I7" s="1009"/>
      <c r="J7" s="1009"/>
      <c r="K7" s="1009"/>
    </row>
    <row r="8" spans="1:11" ht="15" x14ac:dyDescent="0.25">
      <c r="A8" s="1008" t="s">
        <v>2926</v>
      </c>
      <c r="B8" s="1009"/>
      <c r="C8" s="1009"/>
      <c r="D8" s="1009"/>
      <c r="E8" s="1009"/>
      <c r="F8" s="1009"/>
      <c r="G8" s="1009"/>
      <c r="H8" s="1009"/>
      <c r="I8" s="1009"/>
      <c r="J8" s="1009"/>
      <c r="K8" s="1009"/>
    </row>
    <row r="9" spans="1:11" x14ac:dyDescent="0.2">
      <c r="A9" s="1009"/>
      <c r="B9" s="1009" t="s">
        <v>2930</v>
      </c>
      <c r="C9" s="1009"/>
      <c r="D9" s="1009"/>
      <c r="E9" s="1009"/>
      <c r="F9" s="1009"/>
      <c r="G9" s="1009"/>
      <c r="H9" s="1009"/>
      <c r="I9" s="1009"/>
      <c r="J9" s="1009"/>
      <c r="K9" s="1009"/>
    </row>
    <row r="10" spans="1:11" x14ac:dyDescent="0.2">
      <c r="A10" s="1009"/>
      <c r="B10" s="1009"/>
      <c r="C10" s="1009"/>
      <c r="D10" s="1009"/>
      <c r="E10" s="1009"/>
      <c r="F10" s="1009"/>
      <c r="G10" s="1009"/>
      <c r="H10" s="1009"/>
      <c r="I10" s="1009"/>
      <c r="J10" s="1009"/>
      <c r="K10" s="1009"/>
    </row>
    <row r="11" spans="1:11" s="618" customFormat="1" ht="15.75" thickBot="1" x14ac:dyDescent="0.3">
      <c r="A11" s="1006" t="s">
        <v>1678</v>
      </c>
      <c r="B11" s="1006"/>
      <c r="C11" s="1006"/>
      <c r="D11" s="1010"/>
      <c r="E11" s="1006"/>
      <c r="F11" s="1006"/>
      <c r="G11" s="1006"/>
      <c r="H11" s="1006"/>
      <c r="I11" s="1006"/>
      <c r="J11" s="1006"/>
      <c r="K11" s="1006"/>
    </row>
    <row r="12" spans="1:11" ht="12.75" customHeight="1" thickBot="1" x14ac:dyDescent="0.25">
      <c r="B12" s="1011"/>
      <c r="C12" s="1011"/>
      <c r="D12" s="1011"/>
      <c r="E12" s="1011"/>
      <c r="F12" s="1011"/>
      <c r="G12" s="1011"/>
      <c r="H12" s="1011"/>
      <c r="I12" s="1011"/>
      <c r="J12" s="1011"/>
      <c r="K12" s="1011"/>
    </row>
    <row r="13" spans="1:11" s="1012" customFormat="1" ht="36.75" customHeight="1" thickBot="1" x14ac:dyDescent="0.3">
      <c r="A13" s="3215" t="s">
        <v>818</v>
      </c>
      <c r="B13" s="3212"/>
      <c r="C13" s="3216" t="s">
        <v>1399</v>
      </c>
      <c r="D13" s="3216"/>
      <c r="E13" s="3212" t="s">
        <v>817</v>
      </c>
      <c r="F13" s="3212"/>
      <c r="G13" s="3212"/>
      <c r="H13" s="3212"/>
      <c r="I13" s="3212"/>
      <c r="J13" s="3216" t="s">
        <v>1399</v>
      </c>
      <c r="K13" s="3224"/>
    </row>
    <row r="14" spans="1:11" ht="12.75" customHeight="1" x14ac:dyDescent="0.2">
      <c r="A14" s="3210"/>
      <c r="B14" s="3211"/>
      <c r="C14" s="3211"/>
      <c r="D14" s="3211"/>
      <c r="E14" s="3211"/>
      <c r="F14" s="3211"/>
      <c r="G14" s="3211"/>
      <c r="H14" s="3211"/>
      <c r="I14" s="3211"/>
      <c r="J14" s="3211"/>
      <c r="K14" s="3225"/>
    </row>
    <row r="15" spans="1:11" ht="12.75" customHeight="1" x14ac:dyDescent="0.2">
      <c r="A15" s="3182" t="s">
        <v>1679</v>
      </c>
      <c r="B15" s="3183"/>
      <c r="C15" s="3183" t="s">
        <v>1679</v>
      </c>
      <c r="D15" s="3183"/>
      <c r="E15" s="3183" t="s">
        <v>1680</v>
      </c>
      <c r="F15" s="3183"/>
      <c r="G15" s="3183"/>
      <c r="H15" s="3183"/>
      <c r="I15" s="3183"/>
      <c r="J15" s="3189" t="s">
        <v>1680</v>
      </c>
      <c r="K15" s="3190"/>
    </row>
    <row r="16" spans="1:11" ht="12.75" customHeight="1" x14ac:dyDescent="0.2">
      <c r="A16" s="3182" t="s">
        <v>814</v>
      </c>
      <c r="B16" s="3183"/>
      <c r="C16" s="3183" t="s">
        <v>1679</v>
      </c>
      <c r="D16" s="3183"/>
      <c r="E16" s="3183" t="s">
        <v>815</v>
      </c>
      <c r="F16" s="3183"/>
      <c r="G16" s="3183"/>
      <c r="H16" s="3183"/>
      <c r="I16" s="3183"/>
      <c r="J16" s="3189" t="s">
        <v>1786</v>
      </c>
      <c r="K16" s="3190"/>
    </row>
    <row r="17" spans="1:11" ht="12.75" customHeight="1" x14ac:dyDescent="0.2">
      <c r="A17" s="3182" t="s">
        <v>814</v>
      </c>
      <c r="B17" s="3183"/>
      <c r="C17" s="3183" t="s">
        <v>1679</v>
      </c>
      <c r="D17" s="3183"/>
      <c r="E17" s="3219" t="s">
        <v>1681</v>
      </c>
      <c r="F17" s="3219"/>
      <c r="G17" s="3219"/>
      <c r="H17" s="3219"/>
      <c r="I17" s="3219"/>
      <c r="J17" s="3189" t="s">
        <v>1682</v>
      </c>
      <c r="K17" s="3190"/>
    </row>
    <row r="18" spans="1:11" ht="12.75" customHeight="1" x14ac:dyDescent="0.2">
      <c r="A18" s="3182" t="s">
        <v>816</v>
      </c>
      <c r="B18" s="3183"/>
      <c r="C18" s="3183" t="s">
        <v>1683</v>
      </c>
      <c r="D18" s="3186"/>
      <c r="E18" s="3186" t="s">
        <v>1787</v>
      </c>
      <c r="F18" s="3187"/>
      <c r="G18" s="3187"/>
      <c r="H18" s="3187"/>
      <c r="I18" s="3188"/>
      <c r="J18" s="3189" t="s">
        <v>1978</v>
      </c>
      <c r="K18" s="3190"/>
    </row>
    <row r="19" spans="1:11" ht="12.75" customHeight="1" x14ac:dyDescent="0.2">
      <c r="A19" s="3182" t="s">
        <v>820</v>
      </c>
      <c r="B19" s="3183"/>
      <c r="C19" s="3183" t="s">
        <v>1683</v>
      </c>
      <c r="D19" s="3186"/>
      <c r="E19" s="3186" t="s">
        <v>1788</v>
      </c>
      <c r="F19" s="3187"/>
      <c r="G19" s="3187"/>
      <c r="H19" s="3187"/>
      <c r="I19" s="3188"/>
      <c r="J19" s="3189" t="s">
        <v>2737</v>
      </c>
      <c r="K19" s="3190"/>
    </row>
    <row r="20" spans="1:11" ht="12.75" customHeight="1" x14ac:dyDescent="0.2">
      <c r="A20" s="3182" t="s">
        <v>1746</v>
      </c>
      <c r="B20" s="3183"/>
      <c r="C20" s="3183" t="s">
        <v>1745</v>
      </c>
      <c r="D20" s="3186"/>
      <c r="E20" s="3186" t="s">
        <v>2253</v>
      </c>
      <c r="F20" s="3187"/>
      <c r="G20" s="3187"/>
      <c r="H20" s="3187"/>
      <c r="I20" s="3188"/>
      <c r="J20" s="3189" t="s">
        <v>2738</v>
      </c>
      <c r="K20" s="3190"/>
    </row>
    <row r="21" spans="1:11" ht="12.75" customHeight="1" x14ac:dyDescent="0.2">
      <c r="A21" s="3182" t="s">
        <v>1853</v>
      </c>
      <c r="B21" s="3183"/>
      <c r="C21" s="3183" t="s">
        <v>1745</v>
      </c>
      <c r="D21" s="3186"/>
      <c r="E21" s="3186" t="s">
        <v>2293</v>
      </c>
      <c r="F21" s="3187"/>
      <c r="G21" s="3187"/>
      <c r="H21" s="3187"/>
      <c r="I21" s="3188"/>
      <c r="J21" s="3189" t="s">
        <v>2739</v>
      </c>
      <c r="K21" s="3190"/>
    </row>
    <row r="22" spans="1:11" ht="12.75" customHeight="1" x14ac:dyDescent="0.2">
      <c r="A22" s="3182" t="s">
        <v>1854</v>
      </c>
      <c r="B22" s="3183"/>
      <c r="C22" s="3183" t="s">
        <v>1923</v>
      </c>
      <c r="D22" s="3186"/>
      <c r="E22" s="3186" t="s">
        <v>1789</v>
      </c>
      <c r="F22" s="3187"/>
      <c r="G22" s="3187"/>
      <c r="H22" s="3187"/>
      <c r="I22" s="3188"/>
      <c r="J22" s="3189" t="s">
        <v>2740</v>
      </c>
      <c r="K22" s="3190"/>
    </row>
    <row r="23" spans="1:11" ht="12.75" customHeight="1" x14ac:dyDescent="0.2">
      <c r="A23" s="3182" t="s">
        <v>1855</v>
      </c>
      <c r="B23" s="3183"/>
      <c r="C23" s="3184" t="s">
        <v>1924</v>
      </c>
      <c r="D23" s="3185"/>
      <c r="E23" s="3186" t="s">
        <v>2723</v>
      </c>
      <c r="F23" s="3187"/>
      <c r="G23" s="3187"/>
      <c r="H23" s="3187"/>
      <c r="I23" s="3188"/>
      <c r="J23" s="3189" t="s">
        <v>2741</v>
      </c>
      <c r="K23" s="3190"/>
    </row>
    <row r="24" spans="1:11" ht="12.75" customHeight="1" x14ac:dyDescent="0.2">
      <c r="A24" s="3182" t="s">
        <v>1856</v>
      </c>
      <c r="B24" s="3183"/>
      <c r="C24" s="3184" t="s">
        <v>1925</v>
      </c>
      <c r="D24" s="3185"/>
      <c r="E24" s="3186" t="s">
        <v>1748</v>
      </c>
      <c r="F24" s="3187"/>
      <c r="G24" s="3187"/>
      <c r="H24" s="3187"/>
      <c r="I24" s="3188"/>
      <c r="J24" s="3189" t="s">
        <v>2742</v>
      </c>
      <c r="K24" s="3190"/>
    </row>
    <row r="25" spans="1:11" ht="12.75" customHeight="1" x14ac:dyDescent="0.2">
      <c r="A25" s="3182" t="s">
        <v>1857</v>
      </c>
      <c r="B25" s="3183"/>
      <c r="C25" s="3184" t="s">
        <v>1926</v>
      </c>
      <c r="D25" s="3185"/>
      <c r="E25" s="3186" t="s">
        <v>1790</v>
      </c>
      <c r="F25" s="3187"/>
      <c r="G25" s="3187"/>
      <c r="H25" s="3187"/>
      <c r="I25" s="3188"/>
      <c r="J25" s="3189" t="s">
        <v>2743</v>
      </c>
      <c r="K25" s="3190"/>
    </row>
    <row r="26" spans="1:11" ht="12.75" customHeight="1" x14ac:dyDescent="0.2">
      <c r="A26" s="3182" t="s">
        <v>1858</v>
      </c>
      <c r="B26" s="3183"/>
      <c r="C26" s="3191" t="s">
        <v>2002</v>
      </c>
      <c r="D26" s="3192"/>
      <c r="E26" s="3186" t="s">
        <v>1749</v>
      </c>
      <c r="F26" s="3187"/>
      <c r="G26" s="3187"/>
      <c r="H26" s="3187"/>
      <c r="I26" s="3188"/>
      <c r="J26" s="3189" t="s">
        <v>2744</v>
      </c>
      <c r="K26" s="3190"/>
    </row>
    <row r="27" spans="1:11" ht="12.75" customHeight="1" x14ac:dyDescent="0.2">
      <c r="A27" s="3182" t="s">
        <v>1859</v>
      </c>
      <c r="B27" s="3183"/>
      <c r="C27" s="3191" t="s">
        <v>2724</v>
      </c>
      <c r="D27" s="3192"/>
      <c r="E27" s="3220" t="s">
        <v>2254</v>
      </c>
      <c r="F27" s="3221"/>
      <c r="G27" s="3221"/>
      <c r="H27" s="3221"/>
      <c r="I27" s="3222"/>
      <c r="J27" s="3189" t="s">
        <v>2745</v>
      </c>
      <c r="K27" s="3190"/>
    </row>
    <row r="28" spans="1:11" ht="12.75" customHeight="1" x14ac:dyDescent="0.2">
      <c r="A28" s="3182" t="s">
        <v>1860</v>
      </c>
      <c r="B28" s="3183"/>
      <c r="C28" s="3191" t="s">
        <v>2725</v>
      </c>
      <c r="D28" s="3192"/>
      <c r="E28" s="3191" t="s">
        <v>2720</v>
      </c>
      <c r="F28" s="3209"/>
      <c r="G28" s="3209"/>
      <c r="H28" s="3209"/>
      <c r="I28" s="3192"/>
      <c r="J28" s="3189" t="s">
        <v>2746</v>
      </c>
      <c r="K28" s="3190"/>
    </row>
    <row r="29" spans="1:11" ht="12.75" customHeight="1" x14ac:dyDescent="0.2">
      <c r="A29" s="3182" t="s">
        <v>1861</v>
      </c>
      <c r="B29" s="3183"/>
      <c r="C29" s="3191" t="s">
        <v>2726</v>
      </c>
      <c r="D29" s="3192"/>
      <c r="E29" s="3191" t="s">
        <v>2721</v>
      </c>
      <c r="F29" s="3209"/>
      <c r="G29" s="3209"/>
      <c r="H29" s="3209"/>
      <c r="I29" s="3192"/>
      <c r="J29" s="3189" t="s">
        <v>2747</v>
      </c>
      <c r="K29" s="3190"/>
    </row>
    <row r="30" spans="1:11" ht="12.75" customHeight="1" x14ac:dyDescent="0.2">
      <c r="A30" s="3182" t="s">
        <v>1862</v>
      </c>
      <c r="B30" s="3183"/>
      <c r="C30" s="3191" t="s">
        <v>2727</v>
      </c>
      <c r="D30" s="3192"/>
      <c r="E30" s="3191" t="s">
        <v>2722</v>
      </c>
      <c r="F30" s="3209"/>
      <c r="G30" s="3209"/>
      <c r="H30" s="3209"/>
      <c r="I30" s="3192"/>
      <c r="J30" s="3189" t="s">
        <v>2748</v>
      </c>
      <c r="K30" s="3190"/>
    </row>
    <row r="31" spans="1:11" ht="12.75" customHeight="1" x14ac:dyDescent="0.2">
      <c r="A31" s="3182" t="s">
        <v>1863</v>
      </c>
      <c r="B31" s="3183"/>
      <c r="C31" s="3191" t="s">
        <v>2728</v>
      </c>
      <c r="D31" s="3192"/>
      <c r="E31" s="3186" t="s">
        <v>1750</v>
      </c>
      <c r="F31" s="3187"/>
      <c r="G31" s="3187"/>
      <c r="H31" s="3187"/>
      <c r="I31" s="3188"/>
      <c r="J31" s="3189" t="s">
        <v>2749</v>
      </c>
      <c r="K31" s="3190"/>
    </row>
    <row r="32" spans="1:11" ht="12.75" customHeight="1" x14ac:dyDescent="0.2">
      <c r="A32" s="3182" t="s">
        <v>1864</v>
      </c>
      <c r="B32" s="3183"/>
      <c r="C32" s="3191" t="s">
        <v>2729</v>
      </c>
      <c r="D32" s="3192"/>
      <c r="E32" s="3186" t="s">
        <v>1751</v>
      </c>
      <c r="F32" s="3187"/>
      <c r="G32" s="3187"/>
      <c r="H32" s="3187"/>
      <c r="I32" s="3188"/>
      <c r="J32" s="3189" t="s">
        <v>2750</v>
      </c>
      <c r="K32" s="3190"/>
    </row>
    <row r="33" spans="1:11" ht="12.75" customHeight="1" x14ac:dyDescent="0.2">
      <c r="A33" s="3182" t="s">
        <v>1865</v>
      </c>
      <c r="B33" s="3183"/>
      <c r="C33" s="3183" t="s">
        <v>1927</v>
      </c>
      <c r="D33" s="3186"/>
      <c r="E33" s="3186" t="s">
        <v>1791</v>
      </c>
      <c r="F33" s="3187"/>
      <c r="G33" s="3187"/>
      <c r="H33" s="3187"/>
      <c r="I33" s="3188"/>
      <c r="J33" s="3189" t="s">
        <v>2751</v>
      </c>
      <c r="K33" s="3190"/>
    </row>
    <row r="34" spans="1:11" ht="12.75" customHeight="1" x14ac:dyDescent="0.2">
      <c r="A34" s="3182" t="s">
        <v>1866</v>
      </c>
      <c r="B34" s="3183"/>
      <c r="C34" s="3183" t="s">
        <v>1928</v>
      </c>
      <c r="D34" s="3186"/>
      <c r="E34" s="3186" t="s">
        <v>1792</v>
      </c>
      <c r="F34" s="3187"/>
      <c r="G34" s="3187"/>
      <c r="H34" s="3187"/>
      <c r="I34" s="3188"/>
      <c r="J34" s="3189" t="s">
        <v>2752</v>
      </c>
      <c r="K34" s="3190"/>
    </row>
    <row r="35" spans="1:11" ht="12.75" customHeight="1" x14ac:dyDescent="0.2">
      <c r="A35" s="3182" t="s">
        <v>1867</v>
      </c>
      <c r="B35" s="3183"/>
      <c r="C35" s="3183" t="s">
        <v>1929</v>
      </c>
      <c r="D35" s="3186"/>
      <c r="E35" s="3186" t="s">
        <v>245</v>
      </c>
      <c r="F35" s="3187"/>
      <c r="G35" s="3187"/>
      <c r="H35" s="3187"/>
      <c r="I35" s="3188"/>
      <c r="J35" s="3189" t="s">
        <v>2753</v>
      </c>
      <c r="K35" s="3190"/>
    </row>
    <row r="36" spans="1:11" ht="12.75" customHeight="1" x14ac:dyDescent="0.2">
      <c r="A36" s="3182" t="s">
        <v>1868</v>
      </c>
      <c r="B36" s="3183"/>
      <c r="C36" s="3183" t="s">
        <v>1930</v>
      </c>
      <c r="D36" s="3186"/>
      <c r="E36" s="3186" t="s">
        <v>1752</v>
      </c>
      <c r="F36" s="3187"/>
      <c r="G36" s="3187"/>
      <c r="H36" s="3187"/>
      <c r="I36" s="3188"/>
      <c r="J36" s="3189" t="s">
        <v>2754</v>
      </c>
      <c r="K36" s="3190"/>
    </row>
    <row r="37" spans="1:11" ht="12.75" customHeight="1" x14ac:dyDescent="0.2">
      <c r="A37" s="3182" t="s">
        <v>1869</v>
      </c>
      <c r="B37" s="3183"/>
      <c r="C37" s="3183" t="s">
        <v>1931</v>
      </c>
      <c r="D37" s="3186"/>
      <c r="E37" s="3186" t="s">
        <v>1793</v>
      </c>
      <c r="F37" s="3187"/>
      <c r="G37" s="3187"/>
      <c r="H37" s="3187"/>
      <c r="I37" s="3188"/>
      <c r="J37" s="3189" t="s">
        <v>2755</v>
      </c>
      <c r="K37" s="3190"/>
    </row>
    <row r="38" spans="1:11" ht="12.75" customHeight="1" x14ac:dyDescent="0.2">
      <c r="A38" s="3182" t="s">
        <v>1870</v>
      </c>
      <c r="B38" s="3183"/>
      <c r="C38" s="3183" t="s">
        <v>1932</v>
      </c>
      <c r="D38" s="3186"/>
      <c r="E38" s="3186" t="s">
        <v>1794</v>
      </c>
      <c r="F38" s="3187"/>
      <c r="G38" s="3187"/>
      <c r="H38" s="3187"/>
      <c r="I38" s="3188"/>
      <c r="J38" s="3189" t="s">
        <v>2756</v>
      </c>
      <c r="K38" s="3190"/>
    </row>
    <row r="39" spans="1:11" s="1013" customFormat="1" ht="12.75" customHeight="1" x14ac:dyDescent="0.25">
      <c r="A39" s="3182" t="s">
        <v>1871</v>
      </c>
      <c r="B39" s="3183"/>
      <c r="C39" s="3183" t="s">
        <v>1933</v>
      </c>
      <c r="D39" s="3186"/>
      <c r="E39" s="3186" t="s">
        <v>2294</v>
      </c>
      <c r="F39" s="3187"/>
      <c r="G39" s="3187"/>
      <c r="H39" s="3187"/>
      <c r="I39" s="3188"/>
      <c r="J39" s="3189" t="s">
        <v>2757</v>
      </c>
      <c r="K39" s="3190"/>
    </row>
    <row r="40" spans="1:11" ht="12.75" customHeight="1" x14ac:dyDescent="0.2">
      <c r="A40" s="3182" t="s">
        <v>1872</v>
      </c>
      <c r="B40" s="3183"/>
      <c r="C40" s="3183" t="s">
        <v>1934</v>
      </c>
      <c r="D40" s="3186"/>
      <c r="E40" s="3186" t="s">
        <v>1795</v>
      </c>
      <c r="F40" s="3187"/>
      <c r="G40" s="3187"/>
      <c r="H40" s="3187"/>
      <c r="I40" s="3188"/>
      <c r="J40" s="3189" t="s">
        <v>2758</v>
      </c>
      <c r="K40" s="3190"/>
    </row>
    <row r="41" spans="1:11" ht="12.75" customHeight="1" x14ac:dyDescent="0.2">
      <c r="A41" s="3182" t="s">
        <v>1873</v>
      </c>
      <c r="B41" s="3183"/>
      <c r="C41" s="3183" t="s">
        <v>1935</v>
      </c>
      <c r="D41" s="3186"/>
      <c r="E41" s="3186" t="s">
        <v>1753</v>
      </c>
      <c r="F41" s="3187"/>
      <c r="G41" s="3187"/>
      <c r="H41" s="3187"/>
      <c r="I41" s="3188"/>
      <c r="J41" s="3189" t="s">
        <v>2759</v>
      </c>
      <c r="K41" s="3190"/>
    </row>
    <row r="42" spans="1:11" ht="25.5" customHeight="1" x14ac:dyDescent="0.2">
      <c r="A42" s="3182" t="s">
        <v>1874</v>
      </c>
      <c r="B42" s="3183"/>
      <c r="C42" s="3183" t="s">
        <v>1936</v>
      </c>
      <c r="D42" s="3186"/>
      <c r="E42" s="3186" t="s">
        <v>2311</v>
      </c>
      <c r="F42" s="3187"/>
      <c r="G42" s="3187"/>
      <c r="H42" s="3187"/>
      <c r="I42" s="3188"/>
      <c r="J42" s="3189" t="s">
        <v>2760</v>
      </c>
      <c r="K42" s="3190"/>
    </row>
    <row r="43" spans="1:11" ht="12.75" customHeight="1" x14ac:dyDescent="0.2">
      <c r="A43" s="3182" t="s">
        <v>1875</v>
      </c>
      <c r="B43" s="3183"/>
      <c r="C43" s="3183" t="s">
        <v>1937</v>
      </c>
      <c r="D43" s="3186"/>
      <c r="E43" s="3186" t="s">
        <v>2295</v>
      </c>
      <c r="F43" s="3187"/>
      <c r="G43" s="3187"/>
      <c r="H43" s="3187"/>
      <c r="I43" s="3188"/>
      <c r="J43" s="3189" t="s">
        <v>2761</v>
      </c>
      <c r="K43" s="3190"/>
    </row>
    <row r="44" spans="1:11" ht="12.75" customHeight="1" x14ac:dyDescent="0.2">
      <c r="A44" s="3182" t="s">
        <v>1876</v>
      </c>
      <c r="B44" s="3183"/>
      <c r="C44" s="3183" t="s">
        <v>1938</v>
      </c>
      <c r="D44" s="3186"/>
      <c r="E44" s="3186" t="s">
        <v>1754</v>
      </c>
      <c r="F44" s="3187"/>
      <c r="G44" s="3187"/>
      <c r="H44" s="3187"/>
      <c r="I44" s="3188"/>
      <c r="J44" s="3198" t="s">
        <v>2762</v>
      </c>
      <c r="K44" s="3190"/>
    </row>
    <row r="45" spans="1:11" ht="12.75" customHeight="1" x14ac:dyDescent="0.2">
      <c r="A45" s="3182" t="s">
        <v>1877</v>
      </c>
      <c r="B45" s="3183"/>
      <c r="C45" s="3183" t="s">
        <v>1941</v>
      </c>
      <c r="D45" s="3186"/>
      <c r="E45" s="3186" t="s">
        <v>1852</v>
      </c>
      <c r="F45" s="3187"/>
      <c r="G45" s="3187"/>
      <c r="H45" s="3187"/>
      <c r="I45" s="3188"/>
      <c r="J45" s="3198" t="s">
        <v>2763</v>
      </c>
      <c r="K45" s="3190"/>
    </row>
    <row r="46" spans="1:11" ht="12.75" customHeight="1" x14ac:dyDescent="0.2">
      <c r="A46" s="3182" t="s">
        <v>1878</v>
      </c>
      <c r="B46" s="3183"/>
      <c r="C46" s="3186" t="s">
        <v>1939</v>
      </c>
      <c r="D46" s="3188"/>
      <c r="E46" s="3186" t="s">
        <v>1755</v>
      </c>
      <c r="F46" s="3187"/>
      <c r="G46" s="3187"/>
      <c r="H46" s="3187"/>
      <c r="I46" s="3188"/>
      <c r="J46" s="3199" t="s">
        <v>2764</v>
      </c>
      <c r="K46" s="3200"/>
    </row>
    <row r="47" spans="1:11" ht="12.75" customHeight="1" x14ac:dyDescent="0.2">
      <c r="A47" s="3182" t="s">
        <v>1879</v>
      </c>
      <c r="B47" s="3183"/>
      <c r="C47" s="3186" t="s">
        <v>1940</v>
      </c>
      <c r="D47" s="3188"/>
      <c r="E47" s="3186" t="s">
        <v>411</v>
      </c>
      <c r="F47" s="3187"/>
      <c r="G47" s="3187"/>
      <c r="H47" s="3187"/>
      <c r="I47" s="3188"/>
      <c r="J47" s="3199" t="s">
        <v>2765</v>
      </c>
      <c r="K47" s="3200"/>
    </row>
    <row r="48" spans="1:11" ht="25.5" customHeight="1" x14ac:dyDescent="0.2">
      <c r="A48" s="3182" t="s">
        <v>1880</v>
      </c>
      <c r="B48" s="3183"/>
      <c r="C48" s="3183" t="s">
        <v>1942</v>
      </c>
      <c r="D48" s="3186"/>
      <c r="E48" s="3186" t="s">
        <v>1796</v>
      </c>
      <c r="F48" s="3187"/>
      <c r="G48" s="3187"/>
      <c r="H48" s="3187"/>
      <c r="I48" s="3188"/>
      <c r="J48" s="3199" t="s">
        <v>2931</v>
      </c>
      <c r="K48" s="3200"/>
    </row>
    <row r="49" spans="1:11" ht="25.5" customHeight="1" x14ac:dyDescent="0.2">
      <c r="A49" s="3182" t="s">
        <v>1881</v>
      </c>
      <c r="B49" s="3183"/>
      <c r="C49" s="3183" t="s">
        <v>1943</v>
      </c>
      <c r="D49" s="3186"/>
      <c r="E49" s="3186" t="s">
        <v>1797</v>
      </c>
      <c r="F49" s="3187"/>
      <c r="G49" s="3187"/>
      <c r="H49" s="3187"/>
      <c r="I49" s="3188"/>
      <c r="J49" s="3199" t="s">
        <v>2932</v>
      </c>
      <c r="K49" s="3200"/>
    </row>
    <row r="50" spans="1:11" ht="29.25" customHeight="1" x14ac:dyDescent="0.2">
      <c r="A50" s="3182" t="s">
        <v>1882</v>
      </c>
      <c r="B50" s="3183"/>
      <c r="C50" s="3183" t="s">
        <v>1944</v>
      </c>
      <c r="D50" s="3186"/>
      <c r="E50" s="3186" t="s">
        <v>2256</v>
      </c>
      <c r="F50" s="3187"/>
      <c r="G50" s="3187"/>
      <c r="H50" s="3187"/>
      <c r="I50" s="3188"/>
      <c r="J50" s="3208" t="s">
        <v>2933</v>
      </c>
      <c r="K50" s="3200"/>
    </row>
    <row r="51" spans="1:11" ht="24.75" customHeight="1" x14ac:dyDescent="0.2">
      <c r="A51" s="3182" t="s">
        <v>1883</v>
      </c>
      <c r="B51" s="3183"/>
      <c r="C51" s="3183" t="s">
        <v>1945</v>
      </c>
      <c r="D51" s="3186"/>
      <c r="E51" s="3186" t="s">
        <v>1798</v>
      </c>
      <c r="F51" s="3187"/>
      <c r="G51" s="3187"/>
      <c r="H51" s="3187"/>
      <c r="I51" s="3188"/>
      <c r="J51" s="3208" t="s">
        <v>2934</v>
      </c>
      <c r="K51" s="3200"/>
    </row>
    <row r="52" spans="1:11" ht="12.75" customHeight="1" x14ac:dyDescent="0.2">
      <c r="A52" s="3182" t="s">
        <v>1884</v>
      </c>
      <c r="B52" s="3183"/>
      <c r="C52" s="3183" t="s">
        <v>1946</v>
      </c>
      <c r="D52" s="3186"/>
      <c r="E52" s="3186" t="s">
        <v>1757</v>
      </c>
      <c r="F52" s="3187"/>
      <c r="G52" s="3187"/>
      <c r="H52" s="3187"/>
      <c r="I52" s="3188"/>
      <c r="J52" s="3208" t="s">
        <v>2766</v>
      </c>
      <c r="K52" s="3200"/>
    </row>
    <row r="53" spans="1:11" ht="12.75" customHeight="1" x14ac:dyDescent="0.2">
      <c r="A53" s="3182" t="s">
        <v>1885</v>
      </c>
      <c r="B53" s="3183"/>
      <c r="C53" s="3183" t="s">
        <v>1947</v>
      </c>
      <c r="D53" s="3186"/>
      <c r="E53" s="3186" t="s">
        <v>1758</v>
      </c>
      <c r="F53" s="3187"/>
      <c r="G53" s="3187"/>
      <c r="H53" s="3187"/>
      <c r="I53" s="3188"/>
      <c r="J53" s="3208" t="s">
        <v>2767</v>
      </c>
      <c r="K53" s="3200"/>
    </row>
    <row r="54" spans="1:11" ht="12.75" customHeight="1" x14ac:dyDescent="0.2">
      <c r="A54" s="3182" t="s">
        <v>1886</v>
      </c>
      <c r="B54" s="3183"/>
      <c r="C54" s="3183" t="s">
        <v>1948</v>
      </c>
      <c r="D54" s="3186"/>
      <c r="E54" s="3186" t="s">
        <v>1759</v>
      </c>
      <c r="F54" s="3187"/>
      <c r="G54" s="3187"/>
      <c r="H54" s="3187"/>
      <c r="I54" s="3188"/>
      <c r="J54" s="3208" t="s">
        <v>2768</v>
      </c>
      <c r="K54" s="3200"/>
    </row>
    <row r="55" spans="1:11" ht="12.75" customHeight="1" x14ac:dyDescent="0.2">
      <c r="A55" s="3182" t="s">
        <v>1887</v>
      </c>
      <c r="B55" s="3183"/>
      <c r="C55" s="3183" t="s">
        <v>1949</v>
      </c>
      <c r="D55" s="3186"/>
      <c r="E55" s="3186" t="s">
        <v>1760</v>
      </c>
      <c r="F55" s="3187"/>
      <c r="G55" s="3187"/>
      <c r="H55" s="3187"/>
      <c r="I55" s="3188"/>
      <c r="J55" s="3199" t="s">
        <v>2769</v>
      </c>
      <c r="K55" s="3200"/>
    </row>
    <row r="56" spans="1:11" ht="12.75" customHeight="1" x14ac:dyDescent="0.2">
      <c r="A56" s="3182" t="s">
        <v>1888</v>
      </c>
      <c r="B56" s="3183"/>
      <c r="C56" s="3183" t="s">
        <v>1950</v>
      </c>
      <c r="D56" s="3186"/>
      <c r="E56" s="3186" t="s">
        <v>1761</v>
      </c>
      <c r="F56" s="3187"/>
      <c r="G56" s="3187"/>
      <c r="H56" s="3187"/>
      <c r="I56" s="3188"/>
      <c r="J56" s="3199" t="s">
        <v>2770</v>
      </c>
      <c r="K56" s="3200"/>
    </row>
    <row r="57" spans="1:11" ht="12.75" customHeight="1" x14ac:dyDescent="0.2">
      <c r="A57" s="3182" t="s">
        <v>1889</v>
      </c>
      <c r="B57" s="3183"/>
      <c r="C57" s="3183" t="s">
        <v>1951</v>
      </c>
      <c r="D57" s="3186"/>
      <c r="E57" s="3186" t="s">
        <v>1762</v>
      </c>
      <c r="F57" s="3187"/>
      <c r="G57" s="3187"/>
      <c r="H57" s="3187"/>
      <c r="I57" s="3188"/>
      <c r="J57" s="3199" t="s">
        <v>2771</v>
      </c>
      <c r="K57" s="3200"/>
    </row>
    <row r="58" spans="1:11" ht="12.75" customHeight="1" x14ac:dyDescent="0.2">
      <c r="A58" s="3182" t="s">
        <v>1890</v>
      </c>
      <c r="B58" s="3183"/>
      <c r="C58" s="3183" t="s">
        <v>1952</v>
      </c>
      <c r="D58" s="3186"/>
      <c r="E58" s="3186" t="s">
        <v>1763</v>
      </c>
      <c r="F58" s="3187"/>
      <c r="G58" s="3187"/>
      <c r="H58" s="3187"/>
      <c r="I58" s="3188"/>
      <c r="J58" s="3198" t="s">
        <v>2772</v>
      </c>
      <c r="K58" s="3190"/>
    </row>
    <row r="59" spans="1:11" ht="12.75" customHeight="1" x14ac:dyDescent="0.2">
      <c r="A59" s="3182" t="s">
        <v>1891</v>
      </c>
      <c r="B59" s="3183"/>
      <c r="C59" s="3183" t="s">
        <v>1953</v>
      </c>
      <c r="D59" s="3186"/>
      <c r="E59" s="3186" t="s">
        <v>1764</v>
      </c>
      <c r="F59" s="3187"/>
      <c r="G59" s="3187"/>
      <c r="H59" s="3187"/>
      <c r="I59" s="3188"/>
      <c r="J59" s="3199" t="s">
        <v>2773</v>
      </c>
      <c r="K59" s="3200"/>
    </row>
    <row r="60" spans="1:11" ht="12.75" customHeight="1" x14ac:dyDescent="0.2">
      <c r="A60" s="3182" t="s">
        <v>1892</v>
      </c>
      <c r="B60" s="3183"/>
      <c r="C60" s="3183" t="s">
        <v>1954</v>
      </c>
      <c r="D60" s="3186"/>
      <c r="E60" s="3186" t="s">
        <v>1765</v>
      </c>
      <c r="F60" s="3187"/>
      <c r="G60" s="3187"/>
      <c r="H60" s="3187"/>
      <c r="I60" s="3188"/>
      <c r="J60" s="3199" t="s">
        <v>2774</v>
      </c>
      <c r="K60" s="3200"/>
    </row>
    <row r="61" spans="1:11" ht="12.75" customHeight="1" x14ac:dyDescent="0.2">
      <c r="A61" s="3182" t="s">
        <v>1893</v>
      </c>
      <c r="B61" s="3183"/>
      <c r="C61" s="3186" t="s">
        <v>1955</v>
      </c>
      <c r="D61" s="3188"/>
      <c r="E61" s="3186" t="s">
        <v>1766</v>
      </c>
      <c r="F61" s="3187"/>
      <c r="G61" s="3187"/>
      <c r="H61" s="3187"/>
      <c r="I61" s="3188"/>
      <c r="J61" s="3199" t="s">
        <v>2775</v>
      </c>
      <c r="K61" s="3200"/>
    </row>
    <row r="62" spans="1:11" ht="12.75" customHeight="1" x14ac:dyDescent="0.2">
      <c r="A62" s="3182" t="s">
        <v>1894</v>
      </c>
      <c r="B62" s="3183"/>
      <c r="C62" s="3186" t="s">
        <v>1956</v>
      </c>
      <c r="D62" s="3188"/>
      <c r="E62" s="3186" t="s">
        <v>1767</v>
      </c>
      <c r="F62" s="3187"/>
      <c r="G62" s="3187"/>
      <c r="H62" s="3187"/>
      <c r="I62" s="3188"/>
      <c r="J62" s="3199" t="s">
        <v>2776</v>
      </c>
      <c r="K62" s="3200"/>
    </row>
    <row r="63" spans="1:11" ht="12.75" customHeight="1" x14ac:dyDescent="0.2">
      <c r="A63" s="3182" t="s">
        <v>1895</v>
      </c>
      <c r="B63" s="3183"/>
      <c r="C63" s="3186" t="s">
        <v>1957</v>
      </c>
      <c r="D63" s="3188"/>
      <c r="E63" s="3186" t="s">
        <v>1768</v>
      </c>
      <c r="F63" s="3187"/>
      <c r="G63" s="3187"/>
      <c r="H63" s="3187"/>
      <c r="I63" s="3188"/>
      <c r="J63" s="3199" t="s">
        <v>2777</v>
      </c>
      <c r="K63" s="3200"/>
    </row>
    <row r="64" spans="1:11" ht="12.75" customHeight="1" x14ac:dyDescent="0.2">
      <c r="A64" s="3182" t="s">
        <v>1896</v>
      </c>
      <c r="B64" s="3183"/>
      <c r="C64" s="3186" t="s">
        <v>1958</v>
      </c>
      <c r="D64" s="3188"/>
      <c r="E64" s="3186" t="s">
        <v>1769</v>
      </c>
      <c r="F64" s="3187"/>
      <c r="G64" s="3187"/>
      <c r="H64" s="3187"/>
      <c r="I64" s="3188"/>
      <c r="J64" s="3199" t="s">
        <v>2778</v>
      </c>
      <c r="K64" s="3200"/>
    </row>
    <row r="65" spans="1:14" ht="12.75" customHeight="1" x14ac:dyDescent="0.2">
      <c r="A65" s="3182" t="s">
        <v>1897</v>
      </c>
      <c r="B65" s="3183"/>
      <c r="C65" s="3183" t="s">
        <v>2262</v>
      </c>
      <c r="D65" s="3186"/>
      <c r="E65" s="3186" t="s">
        <v>1800</v>
      </c>
      <c r="F65" s="3187"/>
      <c r="G65" s="3187"/>
      <c r="H65" s="3187"/>
      <c r="I65" s="3188"/>
      <c r="J65" s="3199" t="s">
        <v>2779</v>
      </c>
      <c r="K65" s="3200"/>
    </row>
    <row r="66" spans="1:14" ht="12.75" customHeight="1" x14ac:dyDescent="0.2">
      <c r="A66" s="3182" t="s">
        <v>1898</v>
      </c>
      <c r="B66" s="3183"/>
      <c r="C66" s="3183" t="s">
        <v>2263</v>
      </c>
      <c r="D66" s="3186"/>
      <c r="E66" s="3186" t="s">
        <v>1799</v>
      </c>
      <c r="F66" s="3187"/>
      <c r="G66" s="3187"/>
      <c r="H66" s="3187"/>
      <c r="I66" s="3188"/>
      <c r="J66" s="3199" t="s">
        <v>2780</v>
      </c>
      <c r="K66" s="3200"/>
    </row>
    <row r="67" spans="1:14" ht="33" customHeight="1" x14ac:dyDescent="0.2">
      <c r="A67" s="3182" t="s">
        <v>1899</v>
      </c>
      <c r="B67" s="3183"/>
      <c r="C67" s="3183" t="s">
        <v>2264</v>
      </c>
      <c r="D67" s="3186"/>
      <c r="E67" s="3186" t="s">
        <v>2255</v>
      </c>
      <c r="F67" s="3187"/>
      <c r="G67" s="3187"/>
      <c r="H67" s="3187"/>
      <c r="I67" s="3188"/>
      <c r="J67" s="3199" t="s">
        <v>2781</v>
      </c>
      <c r="K67" s="3200"/>
    </row>
    <row r="68" spans="1:14" ht="12.75" customHeight="1" x14ac:dyDescent="0.2">
      <c r="A68" s="3182" t="s">
        <v>1900</v>
      </c>
      <c r="B68" s="3183"/>
      <c r="C68" s="3183" t="s">
        <v>2265</v>
      </c>
      <c r="D68" s="3186"/>
      <c r="E68" s="3186" t="s">
        <v>1801</v>
      </c>
      <c r="F68" s="3187"/>
      <c r="G68" s="3187"/>
      <c r="H68" s="3187"/>
      <c r="I68" s="3188"/>
      <c r="J68" s="3199" t="s">
        <v>2782</v>
      </c>
      <c r="K68" s="3200"/>
    </row>
    <row r="69" spans="1:14" ht="12.75" customHeight="1" x14ac:dyDescent="0.2">
      <c r="A69" s="3182" t="s">
        <v>1901</v>
      </c>
      <c r="B69" s="3183"/>
      <c r="C69" s="3183" t="s">
        <v>1959</v>
      </c>
      <c r="D69" s="3186"/>
      <c r="E69" s="3186" t="s">
        <v>1770</v>
      </c>
      <c r="F69" s="3187"/>
      <c r="G69" s="3187"/>
      <c r="H69" s="3187"/>
      <c r="I69" s="3188"/>
      <c r="J69" s="3199" t="s">
        <v>2783</v>
      </c>
      <c r="K69" s="3200"/>
    </row>
    <row r="70" spans="1:14" ht="26.25" customHeight="1" x14ac:dyDescent="0.2">
      <c r="A70" s="3182" t="s">
        <v>1902</v>
      </c>
      <c r="B70" s="3183"/>
      <c r="C70" s="3183" t="s">
        <v>1960</v>
      </c>
      <c r="D70" s="3186"/>
      <c r="E70" s="3186" t="s">
        <v>1802</v>
      </c>
      <c r="F70" s="3187"/>
      <c r="G70" s="3187"/>
      <c r="H70" s="3187"/>
      <c r="I70" s="3188"/>
      <c r="J70" s="3199" t="s">
        <v>2784</v>
      </c>
      <c r="K70" s="3200"/>
    </row>
    <row r="71" spans="1:14" ht="26.25" customHeight="1" x14ac:dyDescent="0.2">
      <c r="A71" s="3182" t="s">
        <v>1903</v>
      </c>
      <c r="B71" s="3183"/>
      <c r="C71" s="3183" t="s">
        <v>2266</v>
      </c>
      <c r="D71" s="3186"/>
      <c r="E71" s="3186" t="s">
        <v>1803</v>
      </c>
      <c r="F71" s="3187"/>
      <c r="G71" s="3187"/>
      <c r="H71" s="3187"/>
      <c r="I71" s="3188"/>
      <c r="J71" s="3199" t="s">
        <v>2785</v>
      </c>
      <c r="K71" s="3200"/>
    </row>
    <row r="72" spans="1:14" ht="12.75" customHeight="1" x14ac:dyDescent="0.2">
      <c r="A72" s="3182" t="s">
        <v>1904</v>
      </c>
      <c r="B72" s="3183"/>
      <c r="C72" s="3183" t="s">
        <v>2267</v>
      </c>
      <c r="D72" s="3186"/>
      <c r="E72" s="3186" t="s">
        <v>2568</v>
      </c>
      <c r="F72" s="3187"/>
      <c r="G72" s="3187"/>
      <c r="H72" s="3187"/>
      <c r="I72" s="3188"/>
      <c r="J72" s="3199" t="s">
        <v>2786</v>
      </c>
      <c r="K72" s="3200"/>
    </row>
    <row r="73" spans="1:14" ht="29.25" customHeight="1" x14ac:dyDescent="0.2">
      <c r="A73" s="3182" t="s">
        <v>1905</v>
      </c>
      <c r="B73" s="3183"/>
      <c r="C73" s="3183" t="s">
        <v>2558</v>
      </c>
      <c r="D73" s="3186"/>
      <c r="E73" s="3186" t="s">
        <v>2569</v>
      </c>
      <c r="F73" s="3187"/>
      <c r="G73" s="3187"/>
      <c r="H73" s="3187"/>
      <c r="I73" s="3188"/>
      <c r="J73" s="3199" t="s">
        <v>2787</v>
      </c>
      <c r="K73" s="3200"/>
    </row>
    <row r="74" spans="1:14" ht="12.75" customHeight="1" x14ac:dyDescent="0.2">
      <c r="A74" s="3182" t="s">
        <v>1906</v>
      </c>
      <c r="B74" s="3183"/>
      <c r="C74" s="3183" t="s">
        <v>2268</v>
      </c>
      <c r="D74" s="3186"/>
      <c r="E74" s="3186" t="s">
        <v>1771</v>
      </c>
      <c r="F74" s="3187"/>
      <c r="G74" s="3187"/>
      <c r="H74" s="3187"/>
      <c r="I74" s="3188"/>
      <c r="J74" s="3199" t="s">
        <v>2788</v>
      </c>
      <c r="K74" s="3200"/>
    </row>
    <row r="75" spans="1:14" ht="12.75" customHeight="1" x14ac:dyDescent="0.2">
      <c r="A75" s="3182" t="s">
        <v>1907</v>
      </c>
      <c r="B75" s="3183"/>
      <c r="C75" s="3183" t="s">
        <v>1961</v>
      </c>
      <c r="D75" s="3186"/>
      <c r="E75" s="3186" t="s">
        <v>2440</v>
      </c>
      <c r="F75" s="3187"/>
      <c r="G75" s="3187"/>
      <c r="H75" s="3187"/>
      <c r="I75" s="3188"/>
      <c r="J75" s="3199" t="s">
        <v>2789</v>
      </c>
      <c r="K75" s="3200"/>
    </row>
    <row r="76" spans="1:14" ht="12.75" customHeight="1" x14ac:dyDescent="0.2">
      <c r="A76" s="3182" t="s">
        <v>1908</v>
      </c>
      <c r="B76" s="3183"/>
      <c r="C76" s="3201" t="s">
        <v>1962</v>
      </c>
      <c r="D76" s="3202"/>
      <c r="E76" s="3202" t="s">
        <v>1804</v>
      </c>
      <c r="F76" s="3203"/>
      <c r="G76" s="3203"/>
      <c r="H76" s="3203"/>
      <c r="I76" s="3204"/>
      <c r="J76" s="3196" t="s">
        <v>2790</v>
      </c>
      <c r="K76" s="3197"/>
    </row>
    <row r="77" spans="1:14" ht="12.75" customHeight="1" x14ac:dyDescent="0.2">
      <c r="A77" s="3182" t="s">
        <v>1909</v>
      </c>
      <c r="B77" s="3183"/>
      <c r="C77" s="3201" t="s">
        <v>1963</v>
      </c>
      <c r="D77" s="3202"/>
      <c r="E77" s="3202" t="s">
        <v>1772</v>
      </c>
      <c r="F77" s="3203"/>
      <c r="G77" s="3203"/>
      <c r="H77" s="3203"/>
      <c r="I77" s="3204"/>
      <c r="J77" s="3196" t="s">
        <v>2791</v>
      </c>
      <c r="K77" s="3197"/>
    </row>
    <row r="78" spans="1:14" ht="12.75" customHeight="1" x14ac:dyDescent="0.2">
      <c r="A78" s="3182" t="s">
        <v>1910</v>
      </c>
      <c r="B78" s="3183"/>
      <c r="C78" s="3201" t="s">
        <v>1964</v>
      </c>
      <c r="D78" s="3202"/>
      <c r="E78" s="3202" t="s">
        <v>1756</v>
      </c>
      <c r="F78" s="3203"/>
      <c r="G78" s="3203"/>
      <c r="H78" s="3203"/>
      <c r="I78" s="3204"/>
      <c r="J78" s="3196" t="s">
        <v>2792</v>
      </c>
      <c r="K78" s="3197"/>
    </row>
    <row r="79" spans="1:14" ht="12.75" customHeight="1" x14ac:dyDescent="0.25">
      <c r="A79" s="3182" t="s">
        <v>1911</v>
      </c>
      <c r="B79" s="3183"/>
      <c r="C79" s="3201" t="s">
        <v>1965</v>
      </c>
      <c r="D79" s="3202"/>
      <c r="E79" s="3202" t="s">
        <v>1773</v>
      </c>
      <c r="F79" s="3203"/>
      <c r="G79" s="3203"/>
      <c r="H79" s="3203"/>
      <c r="I79" s="3204"/>
      <c r="J79" s="3196" t="s">
        <v>2793</v>
      </c>
      <c r="K79" s="3197"/>
      <c r="N79" s="1014"/>
    </row>
    <row r="80" spans="1:14" ht="12.75" customHeight="1" x14ac:dyDescent="0.2">
      <c r="A80" s="3182" t="s">
        <v>1912</v>
      </c>
      <c r="B80" s="3183"/>
      <c r="C80" s="3201" t="s">
        <v>2015</v>
      </c>
      <c r="D80" s="3202"/>
      <c r="E80" s="3202" t="s">
        <v>2016</v>
      </c>
      <c r="F80" s="3203"/>
      <c r="G80" s="3203"/>
      <c r="H80" s="3203"/>
      <c r="I80" s="3204"/>
      <c r="J80" s="3196" t="s">
        <v>2794</v>
      </c>
      <c r="K80" s="3197"/>
    </row>
    <row r="81" spans="1:11" ht="12.75" customHeight="1" x14ac:dyDescent="0.2">
      <c r="A81" s="3182" t="s">
        <v>1913</v>
      </c>
      <c r="B81" s="3183"/>
      <c r="C81" s="3201" t="s">
        <v>2014</v>
      </c>
      <c r="D81" s="3202"/>
      <c r="E81" s="3202" t="s">
        <v>2017</v>
      </c>
      <c r="F81" s="3203"/>
      <c r="G81" s="3203"/>
      <c r="H81" s="3203"/>
      <c r="I81" s="3204"/>
      <c r="J81" s="3196" t="s">
        <v>2795</v>
      </c>
      <c r="K81" s="3197"/>
    </row>
    <row r="82" spans="1:11" ht="12.75" customHeight="1" x14ac:dyDescent="0.2">
      <c r="A82" s="3182" t="s">
        <v>1914</v>
      </c>
      <c r="B82" s="3183"/>
      <c r="C82" s="3193" t="s">
        <v>2441</v>
      </c>
      <c r="D82" s="3194"/>
      <c r="E82" s="3193" t="s">
        <v>1774</v>
      </c>
      <c r="F82" s="3195"/>
      <c r="G82" s="3195"/>
      <c r="H82" s="3195"/>
      <c r="I82" s="3194"/>
      <c r="J82" s="3196" t="s">
        <v>2796</v>
      </c>
      <c r="K82" s="3197"/>
    </row>
    <row r="83" spans="1:11" ht="12.75" customHeight="1" x14ac:dyDescent="0.2">
      <c r="A83" s="3182" t="s">
        <v>1915</v>
      </c>
      <c r="B83" s="3183"/>
      <c r="C83" s="3201" t="s">
        <v>2442</v>
      </c>
      <c r="D83" s="3202"/>
      <c r="E83" s="3205" t="s">
        <v>1775</v>
      </c>
      <c r="F83" s="3206"/>
      <c r="G83" s="3206"/>
      <c r="H83" s="3206"/>
      <c r="I83" s="3207"/>
      <c r="J83" s="3196" t="s">
        <v>2797</v>
      </c>
      <c r="K83" s="3197"/>
    </row>
    <row r="84" spans="1:11" ht="12.75" customHeight="1" x14ac:dyDescent="0.2">
      <c r="A84" s="3182" t="s">
        <v>1916</v>
      </c>
      <c r="B84" s="3183"/>
      <c r="C84" s="3201" t="s">
        <v>2443</v>
      </c>
      <c r="D84" s="3202"/>
      <c r="E84" s="3202" t="s">
        <v>1776</v>
      </c>
      <c r="F84" s="3203"/>
      <c r="G84" s="3203"/>
      <c r="H84" s="3203"/>
      <c r="I84" s="3204"/>
      <c r="J84" s="3196" t="s">
        <v>2798</v>
      </c>
      <c r="K84" s="3197"/>
    </row>
    <row r="85" spans="1:11" ht="12.75" customHeight="1" x14ac:dyDescent="0.2">
      <c r="A85" s="3182" t="s">
        <v>1917</v>
      </c>
      <c r="B85" s="3183"/>
      <c r="C85" s="3201" t="s">
        <v>2444</v>
      </c>
      <c r="D85" s="3202"/>
      <c r="E85" s="3202" t="s">
        <v>1777</v>
      </c>
      <c r="F85" s="3203"/>
      <c r="G85" s="3203"/>
      <c r="H85" s="3203"/>
      <c r="I85" s="3204"/>
      <c r="J85" s="3196" t="s">
        <v>2799</v>
      </c>
      <c r="K85" s="3197"/>
    </row>
    <row r="86" spans="1:11" ht="12.75" customHeight="1" x14ac:dyDescent="0.2">
      <c r="A86" s="3182" t="s">
        <v>1918</v>
      </c>
      <c r="B86" s="3183"/>
      <c r="C86" s="3201" t="s">
        <v>2445</v>
      </c>
      <c r="D86" s="3202"/>
      <c r="E86" s="3202" t="s">
        <v>1778</v>
      </c>
      <c r="F86" s="3203"/>
      <c r="G86" s="3203"/>
      <c r="H86" s="3203"/>
      <c r="I86" s="3204"/>
      <c r="J86" s="3196" t="s">
        <v>2800</v>
      </c>
      <c r="K86" s="3197"/>
    </row>
    <row r="87" spans="1:11" ht="12.75" customHeight="1" x14ac:dyDescent="0.2">
      <c r="A87" s="3182" t="s">
        <v>2730</v>
      </c>
      <c r="B87" s="3183"/>
      <c r="C87" s="3201" t="s">
        <v>2446</v>
      </c>
      <c r="D87" s="3202"/>
      <c r="E87" s="3202" t="s">
        <v>1779</v>
      </c>
      <c r="F87" s="3203"/>
      <c r="G87" s="3203"/>
      <c r="H87" s="3203"/>
      <c r="I87" s="3204"/>
      <c r="J87" s="3196" t="s">
        <v>2801</v>
      </c>
      <c r="K87" s="3197"/>
    </row>
    <row r="88" spans="1:11" ht="12.75" customHeight="1" x14ac:dyDescent="0.2">
      <c r="A88" s="3182" t="s">
        <v>1919</v>
      </c>
      <c r="B88" s="3183"/>
      <c r="C88" s="3201" t="s">
        <v>1966</v>
      </c>
      <c r="D88" s="3202"/>
      <c r="E88" s="3202" t="s">
        <v>1780</v>
      </c>
      <c r="F88" s="3203"/>
      <c r="G88" s="3203"/>
      <c r="H88" s="3203"/>
      <c r="I88" s="3204"/>
      <c r="J88" s="3196" t="s">
        <v>2802</v>
      </c>
      <c r="K88" s="3197"/>
    </row>
    <row r="89" spans="1:11" ht="12.75" customHeight="1" x14ac:dyDescent="0.2">
      <c r="A89" s="3182" t="s">
        <v>1920</v>
      </c>
      <c r="B89" s="3183"/>
      <c r="C89" s="3201" t="s">
        <v>1967</v>
      </c>
      <c r="D89" s="3202"/>
      <c r="E89" s="3202" t="s">
        <v>1781</v>
      </c>
      <c r="F89" s="3203"/>
      <c r="G89" s="3203"/>
      <c r="H89" s="3203"/>
      <c r="I89" s="3204"/>
      <c r="J89" s="3196" t="s">
        <v>2803</v>
      </c>
      <c r="K89" s="3197"/>
    </row>
    <row r="90" spans="1:11" ht="12.75" customHeight="1" x14ac:dyDescent="0.2">
      <c r="A90" s="3182" t="s">
        <v>1921</v>
      </c>
      <c r="B90" s="3183"/>
      <c r="C90" s="3201" t="s">
        <v>1968</v>
      </c>
      <c r="D90" s="3202"/>
      <c r="E90" s="3202" t="s">
        <v>1782</v>
      </c>
      <c r="F90" s="3203"/>
      <c r="G90" s="3203"/>
      <c r="H90" s="3203"/>
      <c r="I90" s="3204"/>
      <c r="J90" s="3196" t="s">
        <v>2804</v>
      </c>
      <c r="K90" s="3197"/>
    </row>
    <row r="91" spans="1:11" ht="12.75" customHeight="1" x14ac:dyDescent="0.2">
      <c r="A91" s="3182" t="s">
        <v>1922</v>
      </c>
      <c r="B91" s="3183"/>
      <c r="C91" s="3201" t="s">
        <v>1969</v>
      </c>
      <c r="D91" s="3202"/>
      <c r="E91" s="3202" t="s">
        <v>1647</v>
      </c>
      <c r="F91" s="3203"/>
      <c r="G91" s="3203"/>
      <c r="H91" s="3203"/>
      <c r="I91" s="3204"/>
      <c r="J91" s="3196" t="s">
        <v>2805</v>
      </c>
      <c r="K91" s="3197"/>
    </row>
    <row r="92" spans="1:11" ht="12.75" customHeight="1" x14ac:dyDescent="0.2">
      <c r="A92" s="3182" t="s">
        <v>2003</v>
      </c>
      <c r="B92" s="3183"/>
      <c r="C92" s="3201" t="s">
        <v>1970</v>
      </c>
      <c r="D92" s="3202"/>
      <c r="E92" s="3202" t="s">
        <v>1784</v>
      </c>
      <c r="F92" s="3203"/>
      <c r="G92" s="3203"/>
      <c r="H92" s="3203"/>
      <c r="I92" s="3204"/>
      <c r="J92" s="3196" t="s">
        <v>2806</v>
      </c>
      <c r="K92" s="3197"/>
    </row>
    <row r="93" spans="1:11" ht="12.75" customHeight="1" x14ac:dyDescent="0.2">
      <c r="A93" s="3182" t="s">
        <v>2731</v>
      </c>
      <c r="B93" s="3183"/>
      <c r="C93" s="3201" t="s">
        <v>1971</v>
      </c>
      <c r="D93" s="3202"/>
      <c r="E93" s="3202" t="s">
        <v>1650</v>
      </c>
      <c r="F93" s="3203"/>
      <c r="G93" s="3203"/>
      <c r="H93" s="3203"/>
      <c r="I93" s="3204"/>
      <c r="J93" s="3196" t="s">
        <v>2807</v>
      </c>
      <c r="K93" s="3197"/>
    </row>
    <row r="94" spans="1:11" ht="12.75" customHeight="1" x14ac:dyDescent="0.2">
      <c r="A94" s="3182" t="s">
        <v>2732</v>
      </c>
      <c r="B94" s="3183"/>
      <c r="C94" s="3201" t="s">
        <v>1972</v>
      </c>
      <c r="D94" s="3202"/>
      <c r="E94" s="3202" t="s">
        <v>1785</v>
      </c>
      <c r="F94" s="3203"/>
      <c r="G94" s="3203"/>
      <c r="H94" s="3203"/>
      <c r="I94" s="3204"/>
      <c r="J94" s="3196" t="s">
        <v>2808</v>
      </c>
      <c r="K94" s="3197"/>
    </row>
    <row r="95" spans="1:11" ht="12.75" customHeight="1" x14ac:dyDescent="0.2">
      <c r="A95" s="3182" t="s">
        <v>2733</v>
      </c>
      <c r="B95" s="3183"/>
      <c r="C95" s="3201" t="s">
        <v>1973</v>
      </c>
      <c r="D95" s="3202"/>
      <c r="E95" s="3202" t="s">
        <v>1783</v>
      </c>
      <c r="F95" s="3203"/>
      <c r="G95" s="3203"/>
      <c r="H95" s="3203"/>
      <c r="I95" s="3204"/>
      <c r="J95" s="3196" t="s">
        <v>2809</v>
      </c>
      <c r="K95" s="3197"/>
    </row>
    <row r="96" spans="1:11" ht="12.75" customHeight="1" x14ac:dyDescent="0.2">
      <c r="A96" s="3182" t="s">
        <v>2734</v>
      </c>
      <c r="B96" s="3183"/>
      <c r="C96" s="3201" t="s">
        <v>1974</v>
      </c>
      <c r="D96" s="3202"/>
      <c r="E96" s="3202" t="s">
        <v>1805</v>
      </c>
      <c r="F96" s="3203"/>
      <c r="G96" s="3203"/>
      <c r="H96" s="3203"/>
      <c r="I96" s="3204"/>
      <c r="J96" s="3196" t="s">
        <v>2810</v>
      </c>
      <c r="K96" s="3197"/>
    </row>
    <row r="97" spans="1:11" ht="12.75" customHeight="1" x14ac:dyDescent="0.2">
      <c r="A97" s="3182" t="s">
        <v>2735</v>
      </c>
      <c r="B97" s="3183"/>
      <c r="C97" s="3201" t="s">
        <v>1975</v>
      </c>
      <c r="D97" s="3202"/>
      <c r="E97" s="3202" t="s">
        <v>1806</v>
      </c>
      <c r="F97" s="3203"/>
      <c r="G97" s="3203"/>
      <c r="H97" s="3203"/>
      <c r="I97" s="3204"/>
      <c r="J97" s="3196" t="s">
        <v>2811</v>
      </c>
      <c r="K97" s="3197"/>
    </row>
    <row r="98" spans="1:11" ht="12.75" customHeight="1" x14ac:dyDescent="0.2">
      <c r="A98" s="3182" t="s">
        <v>2736</v>
      </c>
      <c r="B98" s="3183"/>
      <c r="C98" s="3201" t="s">
        <v>1976</v>
      </c>
      <c r="D98" s="3202"/>
      <c r="E98" s="3202" t="s">
        <v>1807</v>
      </c>
      <c r="F98" s="3203"/>
      <c r="G98" s="3203"/>
      <c r="H98" s="3203"/>
      <c r="I98" s="3204"/>
      <c r="J98" s="3196" t="s">
        <v>2812</v>
      </c>
      <c r="K98" s="3197"/>
    </row>
    <row r="99" spans="1:11" ht="12.75" customHeight="1" thickBot="1" x14ac:dyDescent="0.25">
      <c r="A99" s="3223"/>
      <c r="B99" s="3218"/>
      <c r="C99" s="3218"/>
      <c r="D99" s="3218"/>
      <c r="E99" s="3217"/>
      <c r="F99" s="3217"/>
      <c r="G99" s="3217"/>
      <c r="H99" s="3217"/>
      <c r="I99" s="3217"/>
      <c r="J99" s="3213"/>
      <c r="K99" s="3214"/>
    </row>
    <row r="100" spans="1:11" ht="12.75" customHeight="1" x14ac:dyDescent="0.2"/>
    <row r="101" spans="1:11" ht="12.75" customHeight="1" x14ac:dyDescent="0.2"/>
    <row r="102" spans="1:11" ht="12.75" customHeight="1" x14ac:dyDescent="0.2"/>
    <row r="103" spans="1:11" ht="12.75" customHeight="1" x14ac:dyDescent="0.2"/>
    <row r="104" spans="1:11" ht="12.75" customHeight="1" x14ac:dyDescent="0.2"/>
    <row r="105" spans="1:11" ht="12.75" customHeight="1" x14ac:dyDescent="0.2"/>
    <row r="106" spans="1:11" ht="12.75" customHeight="1" x14ac:dyDescent="0.2"/>
    <row r="107" spans="1:11" ht="12.75" customHeight="1" x14ac:dyDescent="0.2"/>
    <row r="108" spans="1:11" ht="12.75" customHeight="1" x14ac:dyDescent="0.2"/>
    <row r="109" spans="1:11" ht="12.75" customHeight="1" x14ac:dyDescent="0.2"/>
    <row r="110" spans="1:11" ht="12.75" customHeight="1" x14ac:dyDescent="0.2"/>
    <row r="111" spans="1:11" ht="12.75" customHeight="1" x14ac:dyDescent="0.2"/>
    <row r="112" spans="1:11" ht="12.75" customHeight="1" x14ac:dyDescent="0.2"/>
  </sheetData>
  <mergeCells count="348">
    <mergeCell ref="C17:D17"/>
    <mergeCell ref="E18:I18"/>
    <mergeCell ref="E19:I19"/>
    <mergeCell ref="C18:D18"/>
    <mergeCell ref="C19:D19"/>
    <mergeCell ref="C24:D24"/>
    <mergeCell ref="E24:I24"/>
    <mergeCell ref="A27:B27"/>
    <mergeCell ref="J50:K50"/>
    <mergeCell ref="J19:K19"/>
    <mergeCell ref="C21:D21"/>
    <mergeCell ref="E21:I21"/>
    <mergeCell ref="J21:K21"/>
    <mergeCell ref="A22:B22"/>
    <mergeCell ref="C22:D22"/>
    <mergeCell ref="E22:I22"/>
    <mergeCell ref="J22:K22"/>
    <mergeCell ref="J24:K24"/>
    <mergeCell ref="A25:B25"/>
    <mergeCell ref="C25:D25"/>
    <mergeCell ref="E25:I25"/>
    <mergeCell ref="J25:K25"/>
    <mergeCell ref="A33:B33"/>
    <mergeCell ref="C33:D33"/>
    <mergeCell ref="J51:K51"/>
    <mergeCell ref="J52:K52"/>
    <mergeCell ref="J20:K20"/>
    <mergeCell ref="A13:B13"/>
    <mergeCell ref="C13:D13"/>
    <mergeCell ref="A18:B18"/>
    <mergeCell ref="A19:B19"/>
    <mergeCell ref="A20:B20"/>
    <mergeCell ref="E99:I99"/>
    <mergeCell ref="C20:D20"/>
    <mergeCell ref="C99:D99"/>
    <mergeCell ref="E14:I14"/>
    <mergeCell ref="E16:I16"/>
    <mergeCell ref="E17:I17"/>
    <mergeCell ref="E20:I20"/>
    <mergeCell ref="E27:I27"/>
    <mergeCell ref="C14:D14"/>
    <mergeCell ref="C16:D16"/>
    <mergeCell ref="A99:B99"/>
    <mergeCell ref="J13:K13"/>
    <mergeCell ref="J14:K14"/>
    <mergeCell ref="J16:K16"/>
    <mergeCell ref="J17:K17"/>
    <mergeCell ref="J18:K18"/>
    <mergeCell ref="A14:B14"/>
    <mergeCell ref="A16:B16"/>
    <mergeCell ref="A17:B17"/>
    <mergeCell ref="C27:D27"/>
    <mergeCell ref="E13:I13"/>
    <mergeCell ref="J99:K99"/>
    <mergeCell ref="A15:B15"/>
    <mergeCell ref="C15:D15"/>
    <mergeCell ref="E15:I15"/>
    <mergeCell ref="J15:K15"/>
    <mergeCell ref="A32:B32"/>
    <mergeCell ref="C32:D32"/>
    <mergeCell ref="E32:I32"/>
    <mergeCell ref="A24:B24"/>
    <mergeCell ref="J32:K32"/>
    <mergeCell ref="A26:B26"/>
    <mergeCell ref="C26:D26"/>
    <mergeCell ref="E26:I26"/>
    <mergeCell ref="J26:K26"/>
    <mergeCell ref="A31:B31"/>
    <mergeCell ref="C31:D31"/>
    <mergeCell ref="E31:I31"/>
    <mergeCell ref="J31:K31"/>
    <mergeCell ref="A21:B21"/>
    <mergeCell ref="E33:I33"/>
    <mergeCell ref="J33:K33"/>
    <mergeCell ref="J27:K27"/>
    <mergeCell ref="A38:B38"/>
    <mergeCell ref="C38:D38"/>
    <mergeCell ref="E38:I38"/>
    <mergeCell ref="J38:K38"/>
    <mergeCell ref="E35:I35"/>
    <mergeCell ref="J35:K35"/>
    <mergeCell ref="A36:B36"/>
    <mergeCell ref="C36:D36"/>
    <mergeCell ref="E36:I36"/>
    <mergeCell ref="J36:K36"/>
    <mergeCell ref="A28:B28"/>
    <mergeCell ref="A29:B29"/>
    <mergeCell ref="A30:B30"/>
    <mergeCell ref="E28:I28"/>
    <mergeCell ref="E29:I29"/>
    <mergeCell ref="E30:I30"/>
    <mergeCell ref="A39:B39"/>
    <mergeCell ref="C39:D39"/>
    <mergeCell ref="E39:I39"/>
    <mergeCell ref="J39:K39"/>
    <mergeCell ref="A34:B34"/>
    <mergeCell ref="C34:D34"/>
    <mergeCell ref="E34:I34"/>
    <mergeCell ref="J34:K34"/>
    <mergeCell ref="A35:B35"/>
    <mergeCell ref="C35:D35"/>
    <mergeCell ref="A37:B37"/>
    <mergeCell ref="C37:D37"/>
    <mergeCell ref="E37:I37"/>
    <mergeCell ref="J37:K37"/>
    <mergeCell ref="A56:B56"/>
    <mergeCell ref="C56:D56"/>
    <mergeCell ref="E56:I56"/>
    <mergeCell ref="J56:K56"/>
    <mergeCell ref="E53:I53"/>
    <mergeCell ref="A85:B85"/>
    <mergeCell ref="C85:D85"/>
    <mergeCell ref="E85:I85"/>
    <mergeCell ref="J85:K85"/>
    <mergeCell ref="A83:B83"/>
    <mergeCell ref="A55:B55"/>
    <mergeCell ref="C55:D55"/>
    <mergeCell ref="E55:I55"/>
    <mergeCell ref="J55:K55"/>
    <mergeCell ref="A81:B81"/>
    <mergeCell ref="C81:D81"/>
    <mergeCell ref="E81:I81"/>
    <mergeCell ref="J81:K81"/>
    <mergeCell ref="E71:I71"/>
    <mergeCell ref="J71:K71"/>
    <mergeCell ref="A68:B68"/>
    <mergeCell ref="C68:D68"/>
    <mergeCell ref="E68:I68"/>
    <mergeCell ref="A74:B74"/>
    <mergeCell ref="A52:B52"/>
    <mergeCell ref="C52:D52"/>
    <mergeCell ref="E52:I52"/>
    <mergeCell ref="A53:B53"/>
    <mergeCell ref="C53:D53"/>
    <mergeCell ref="A54:B54"/>
    <mergeCell ref="C54:D54"/>
    <mergeCell ref="E54:I54"/>
    <mergeCell ref="J54:K54"/>
    <mergeCell ref="J53:K53"/>
    <mergeCell ref="J42:K42"/>
    <mergeCell ref="A43:B43"/>
    <mergeCell ref="C43:D43"/>
    <mergeCell ref="E43:I43"/>
    <mergeCell ref="J43:K43"/>
    <mergeCell ref="A45:B45"/>
    <mergeCell ref="C45:D45"/>
    <mergeCell ref="E45:I45"/>
    <mergeCell ref="J45:K45"/>
    <mergeCell ref="J46:K46"/>
    <mergeCell ref="A47:B47"/>
    <mergeCell ref="C47:D47"/>
    <mergeCell ref="E47:I47"/>
    <mergeCell ref="J47:K47"/>
    <mergeCell ref="A48:B48"/>
    <mergeCell ref="C48:D48"/>
    <mergeCell ref="E48:I48"/>
    <mergeCell ref="J48:K48"/>
    <mergeCell ref="A50:B50"/>
    <mergeCell ref="C50:D50"/>
    <mergeCell ref="E50:I50"/>
    <mergeCell ref="A51:B51"/>
    <mergeCell ref="C51:D51"/>
    <mergeCell ref="E51:I51"/>
    <mergeCell ref="A40:B40"/>
    <mergeCell ref="C40:D40"/>
    <mergeCell ref="E40:I40"/>
    <mergeCell ref="E49:I49"/>
    <mergeCell ref="A46:B46"/>
    <mergeCell ref="C46:D46"/>
    <mergeCell ref="E46:I46"/>
    <mergeCell ref="A42:B42"/>
    <mergeCell ref="C42:D42"/>
    <mergeCell ref="E42:I42"/>
    <mergeCell ref="J40:K40"/>
    <mergeCell ref="A41:B41"/>
    <mergeCell ref="C41:D41"/>
    <mergeCell ref="E41:I41"/>
    <mergeCell ref="J41:K41"/>
    <mergeCell ref="E83:I83"/>
    <mergeCell ref="J83:K83"/>
    <mergeCell ref="A84:B84"/>
    <mergeCell ref="C84:D84"/>
    <mergeCell ref="E84:I84"/>
    <mergeCell ref="J84:K84"/>
    <mergeCell ref="C83:D83"/>
    <mergeCell ref="A78:B78"/>
    <mergeCell ref="C78:D78"/>
    <mergeCell ref="E78:I78"/>
    <mergeCell ref="J78:K78"/>
    <mergeCell ref="A79:B79"/>
    <mergeCell ref="C79:D79"/>
    <mergeCell ref="E79:I79"/>
    <mergeCell ref="J79:K79"/>
    <mergeCell ref="A80:B80"/>
    <mergeCell ref="C80:D80"/>
    <mergeCell ref="E80:I80"/>
    <mergeCell ref="J80:K80"/>
    <mergeCell ref="C74:D74"/>
    <mergeCell ref="E74:I74"/>
    <mergeCell ref="J74:K74"/>
    <mergeCell ref="A70:B70"/>
    <mergeCell ref="C70:D70"/>
    <mergeCell ref="E70:I70"/>
    <mergeCell ref="J70:K70"/>
    <mergeCell ref="A71:B71"/>
    <mergeCell ref="C71:D71"/>
    <mergeCell ref="A73:B73"/>
    <mergeCell ref="C73:D73"/>
    <mergeCell ref="E73:I73"/>
    <mergeCell ref="J73:K73"/>
    <mergeCell ref="C63:D63"/>
    <mergeCell ref="E58:I58"/>
    <mergeCell ref="J58:K58"/>
    <mergeCell ref="A77:B77"/>
    <mergeCell ref="C77:D77"/>
    <mergeCell ref="E77:I77"/>
    <mergeCell ref="J77:K77"/>
    <mergeCell ref="A72:B72"/>
    <mergeCell ref="C72:D72"/>
    <mergeCell ref="E72:I72"/>
    <mergeCell ref="J72:K72"/>
    <mergeCell ref="A60:B60"/>
    <mergeCell ref="C60:D60"/>
    <mergeCell ref="E60:I60"/>
    <mergeCell ref="J60:K60"/>
    <mergeCell ref="A67:B67"/>
    <mergeCell ref="C67:D67"/>
    <mergeCell ref="E67:I67"/>
    <mergeCell ref="J67:K67"/>
    <mergeCell ref="J68:K68"/>
    <mergeCell ref="A69:B69"/>
    <mergeCell ref="C69:D69"/>
    <mergeCell ref="E69:I69"/>
    <mergeCell ref="J69:K69"/>
    <mergeCell ref="C64:D64"/>
    <mergeCell ref="E64:I64"/>
    <mergeCell ref="J64:K64"/>
    <mergeCell ref="A65:B65"/>
    <mergeCell ref="C65:D65"/>
    <mergeCell ref="A57:B57"/>
    <mergeCell ref="C57:D57"/>
    <mergeCell ref="E57:I57"/>
    <mergeCell ref="J57:K57"/>
    <mergeCell ref="A58:B58"/>
    <mergeCell ref="C58:D58"/>
    <mergeCell ref="E65:I65"/>
    <mergeCell ref="J65:K65"/>
    <mergeCell ref="A62:B62"/>
    <mergeCell ref="C62:D62"/>
    <mergeCell ref="A59:B59"/>
    <mergeCell ref="C59:D59"/>
    <mergeCell ref="E59:I59"/>
    <mergeCell ref="J59:K59"/>
    <mergeCell ref="E63:I63"/>
    <mergeCell ref="J63:K63"/>
    <mergeCell ref="E62:I62"/>
    <mergeCell ref="J62:K62"/>
    <mergeCell ref="A63:B63"/>
    <mergeCell ref="A98:B98"/>
    <mergeCell ref="C98:D98"/>
    <mergeCell ref="A76:B76"/>
    <mergeCell ref="C76:D76"/>
    <mergeCell ref="E76:I76"/>
    <mergeCell ref="J76:K76"/>
    <mergeCell ref="J94:K94"/>
    <mergeCell ref="C92:D92"/>
    <mergeCell ref="A93:B93"/>
    <mergeCell ref="C93:D93"/>
    <mergeCell ref="E98:I98"/>
    <mergeCell ref="J98:K98"/>
    <mergeCell ref="A96:B96"/>
    <mergeCell ref="C96:D96"/>
    <mergeCell ref="E96:I96"/>
    <mergeCell ref="J96:K96"/>
    <mergeCell ref="A97:B97"/>
    <mergeCell ref="C97:D97"/>
    <mergeCell ref="E97:I97"/>
    <mergeCell ref="J97:K97"/>
    <mergeCell ref="J89:K89"/>
    <mergeCell ref="A92:B92"/>
    <mergeCell ref="E92:I92"/>
    <mergeCell ref="E86:I86"/>
    <mergeCell ref="J86:K86"/>
    <mergeCell ref="A87:B87"/>
    <mergeCell ref="C87:D87"/>
    <mergeCell ref="E87:I87"/>
    <mergeCell ref="J87:K87"/>
    <mergeCell ref="J91:K91"/>
    <mergeCell ref="A86:B86"/>
    <mergeCell ref="C86:D86"/>
    <mergeCell ref="C91:D91"/>
    <mergeCell ref="J95:K95"/>
    <mergeCell ref="A88:B88"/>
    <mergeCell ref="C88:D88"/>
    <mergeCell ref="E88:I88"/>
    <mergeCell ref="J88:K88"/>
    <mergeCell ref="A89:B89"/>
    <mergeCell ref="C89:D89"/>
    <mergeCell ref="E89:I89"/>
    <mergeCell ref="A95:B95"/>
    <mergeCell ref="C95:D95"/>
    <mergeCell ref="E95:I95"/>
    <mergeCell ref="A94:B94"/>
    <mergeCell ref="C94:D94"/>
    <mergeCell ref="E94:I94"/>
    <mergeCell ref="E93:I93"/>
    <mergeCell ref="J93:K93"/>
    <mergeCell ref="A90:B90"/>
    <mergeCell ref="C90:D90"/>
    <mergeCell ref="E90:I90"/>
    <mergeCell ref="J90:K90"/>
    <mergeCell ref="A91:B91"/>
    <mergeCell ref="J92:K92"/>
    <mergeCell ref="E91:I91"/>
    <mergeCell ref="C82:D82"/>
    <mergeCell ref="A82:B82"/>
    <mergeCell ref="E82:I82"/>
    <mergeCell ref="J82:K82"/>
    <mergeCell ref="A44:B44"/>
    <mergeCell ref="C44:D44"/>
    <mergeCell ref="E44:I44"/>
    <mergeCell ref="J44:K44"/>
    <mergeCell ref="A49:B49"/>
    <mergeCell ref="C49:D49"/>
    <mergeCell ref="A75:B75"/>
    <mergeCell ref="C75:D75"/>
    <mergeCell ref="E75:I75"/>
    <mergeCell ref="J75:K75"/>
    <mergeCell ref="J49:K49"/>
    <mergeCell ref="A61:B61"/>
    <mergeCell ref="C61:D61"/>
    <mergeCell ref="E61:I61"/>
    <mergeCell ref="J61:K61"/>
    <mergeCell ref="A66:B66"/>
    <mergeCell ref="C66:D66"/>
    <mergeCell ref="E66:I66"/>
    <mergeCell ref="J66:K66"/>
    <mergeCell ref="A64:B64"/>
    <mergeCell ref="A23:B23"/>
    <mergeCell ref="C23:D23"/>
    <mergeCell ref="E23:I23"/>
    <mergeCell ref="J23:K23"/>
    <mergeCell ref="C28:D28"/>
    <mergeCell ref="C29:D29"/>
    <mergeCell ref="C30:D30"/>
    <mergeCell ref="J28:K28"/>
    <mergeCell ref="J29:K29"/>
    <mergeCell ref="J30:K30"/>
  </mergeCells>
  <phoneticPr fontId="80" type="noConversion"/>
  <hyperlinks>
    <hyperlink ref="J15:K15" location="Cover!A1" display="Cover"/>
    <hyperlink ref="J16:K16" location="'P1 - Com Prof'!A1" display="P1 - Com Prof"/>
    <hyperlink ref="J17:K17" location="'P1 - Annex '!A1" display="P1 - Annex"/>
    <hyperlink ref="J18:K18" location="'P2, E1 - Inc LA'!A1" display="P2.a, E1 - Inc LA"/>
    <hyperlink ref="J19:K19" location="'P3, E1 - Dec LA'!A1" display="P3, E1 - Dec LA"/>
    <hyperlink ref="J20:K20" location="'P4, E2 - SFP - Asset'!A1" display="P4, E2 - SFP - Asset"/>
    <hyperlink ref="J21:K21" location="'P5, E2 - SFP - Liab, NW '!A1" display="P5, E2 - SFP - Liab, NW "/>
    <hyperlink ref="J22:K22" location="'P6, E3 - SCI'!A1" display="P6, E3 - SCI"/>
    <hyperlink ref="J23:K23" location="'P7, E4 - IS (Accrual)'!A1" display="P7, E4 - IS (Accrual)"/>
    <hyperlink ref="J24:K24" location="'P8, E5 - Tax'!A1" display="P8, E5 - Tax"/>
    <hyperlink ref="J25:K25" location="'P9, E6 - Prem and Loss'!A1" display="P9, E6 - Prem and Loss"/>
    <hyperlink ref="J26:K26" location="'P10, E7 - Reinsurance'!A1" display="P10, E7 - Reinsurance"/>
    <hyperlink ref="J27:K27" location="'P11, E8 - Seguro'!A1" display="P11, E8 - Seguro"/>
    <hyperlink ref="J28:K28" location="'P12, E9 - Micro1'!A1" display="P12, E9 - Micro1"/>
    <hyperlink ref="J29:K29" location="'P13, E10 - Micro2'!A1" display="P13, E10 - Micro2"/>
    <hyperlink ref="J30:K30" location="'P14, E11 - Micro3'!A1" display="P14, E11 - Micro3"/>
    <hyperlink ref="J31:K31" location="'P15, E12 - Gen''l Inte'!A1" display="P15, E12 - Gen'l Inte"/>
    <hyperlink ref="J32:K32" location="'P16, E13 - Notes to FS'!A1" display="P16, E13 - Notes to FS"/>
    <hyperlink ref="J33:K33" location="'P17, R1 - Premiums'!A1" display="P17, R1 - Premiums"/>
    <hyperlink ref="J34:K34" location="'P18, R2 - Losses'!A1" display=" P18, R2 - Losses"/>
    <hyperlink ref="J35:K35" location="'P19, R3 Commissions'!A1" display="P19, R3 - Commissions"/>
    <hyperlink ref="J36:K36" location="'P20, R4 - Risk in Force'!A1" display="P20, R4 - Risk in Force"/>
    <hyperlink ref="J37:K37" location="'P21, R5 - Losses and Claims'!A1" display="P21, R5 - Losses and Claims"/>
    <hyperlink ref="J38:K38" location="'P22, R6 - Prem and Claims'!A1" display="P22, R6 - Prem and Claims"/>
    <hyperlink ref="J39:K39" location="'P23, R7 - Line of Business'!A1" display="P23, R7 - Line of Business"/>
    <hyperlink ref="J40:K40" location="'P24, S1 - Cash'!A1" display="P24, S1 - Cash"/>
    <hyperlink ref="J41:K41" location="'P25, S2 - T Dep'!A1" display="P25, S2 - T Dep"/>
    <hyperlink ref="J42:K42" location="'P26, S3.A - Prem Rec w90'!A1" display="P26, S3.A - Prem Rec w90"/>
    <hyperlink ref="J43:K43" location="'P27, S3.B - Prem Rec Govt'!A1" display="P27, S3.B - Prem Rec Govt"/>
    <hyperlink ref="J44:K44" location="'P28, S3.C - Prem Rec Marine'!A1" display="P28, S3.C - Prem Rec Marine"/>
    <hyperlink ref="J45:K45" location="'P29,S3.D - Prem Rec Jumbo Risks'!A1" display="P29,S3.D - Prem Rec Jumbo Risks"/>
    <hyperlink ref="J46:K46" location="'P30, S4 - Reinsurance'!A1" display="P30, S4 - Reinsurance"/>
    <hyperlink ref="J47:K47" location="'P31, S5 - Surety Loss'!A1" display="P31, S5 - Surety Loss"/>
    <hyperlink ref="J48:K48" location="'P32, S6.A - FAFVPL - Debt'!A1" display="P32, S6.A - FAFVPL - Debt"/>
    <hyperlink ref="J49:K49" location="'P33, S6.B - FAFVPL - Equity'!A1" display="P33, S6.B - FAFVPL - Equity"/>
    <hyperlink ref="J50:K50" location="'P34, S6.C - FAFVPL - Funds'!A1" display="P34, S6.C - FAFVPL - Funds"/>
    <hyperlink ref="J51:K51" location="'P35, S6.D - FAFVPL - Deriv'!A1" display="P35, S6.D - FAFVPL - Deriv"/>
    <hyperlink ref="J52:K52" location="'P36, S7 - HTM'!A1" display="P36, S7 - HTM"/>
    <hyperlink ref="J53:K53" location="'P37, S8 - RE Mortgage Loan'!A1" display="P37, S8 - RE Mortgage Loan"/>
    <hyperlink ref="J54:K54" location="'P38, S9 - Collateral Loan'!A1" display="P38, S9 - Collateral Loan"/>
    <hyperlink ref="J55:K55" location="'P39, S10 - Guaranteed Loan'!A1" display="P39, S10 - Guaranteed Loan"/>
    <hyperlink ref="J56:K56" location="'P40, S11 - Chattel Mortgage'!A1" display="P40, S11 - Chattel Mortgage"/>
    <hyperlink ref="J57:K57" location="'P41, S12 - Notes Rec'!A1" display="P41, S12 - Notes Rec"/>
    <hyperlink ref="J58:K58" location="'P42, S13 - Housing Loan'!A1" display="P42, S13 - Housing Loan"/>
    <hyperlink ref="J59:K59" location="'P43, S14 - Car Loan'!A1" display="P43, S14 - Car Loan"/>
    <hyperlink ref="J60:K60" location="'P44, S15 - Money Mortgage'!A1" display="P44, S15 - Money Mortgage"/>
    <hyperlink ref="J61:K61" location="'P45, S16 - Sales Contract'!A1" display="P45, S16 - Sales Contract"/>
    <hyperlink ref="J62:K62" location="'P46, S17 - Unquoted Debt Sec'!A1" display="P46, S17 - Unquoted Debt Sec"/>
    <hyperlink ref="J63:K63" location="'P47, S18 - Salary Loans'!A1" display="P47, S18 - Salary Loans"/>
    <hyperlink ref="J64:K64" location="'P48, S19 - Other Loans'!A1" display="P48, S19 - Other Loans"/>
    <hyperlink ref="J65:K65" location="'P49, S20.A - AFS - Debt'!A1" display="P49, S20.A - AFS - Debt"/>
    <hyperlink ref="J66:K66" location="'P50, S20.B - AFS - Equity'!A1" display="P50, S20.B - AFS - Equity"/>
    <hyperlink ref="J67:K67" location="'P51, S20.C - AFS - Funds'!A1" display="P51, S20.C - AFS - Funds"/>
    <hyperlink ref="J68:K68" location="'P52, S21 - Due and Accrued'!A1" display="P52, S21 - Due and Accrued"/>
    <hyperlink ref="J69:K69" location="'P53, S22 - Acc Rec'!A1" display="P53, S22 - Acc Rec"/>
    <hyperlink ref="J70:K70" location="'P54, S23 - Inv in Sub,Assoc,JV'!A1" display="P54, S23 - Inv in Sub,Assoc,JV"/>
    <hyperlink ref="J71:K71" location="'P55, S24.A - P and E'!A1" display="P55, S24.A - P and E"/>
    <hyperlink ref="J72:K72" location="'P56, S24.B - P and E'!A1" display="P56, S24.B - P and E"/>
    <hyperlink ref="J73:K73" location="'P57, S24.C - P and E'!A1" display="P57, S24.C - P and E"/>
    <hyperlink ref="J74:K74" location="'P58, S25 - Inv Prop'!A1" display="P58, S25 - Inv Prop"/>
    <hyperlink ref="J75:K75" location="'P59, S26 - Lease '!A1" display="P59, S26 - Lease "/>
    <hyperlink ref="J76:K76" location="'P60, S27 - NCAHS'!A1" display="P60, S27 - NCAHS"/>
    <hyperlink ref="J77:K77" location="'P61, S28 - Subs Receivable'!A1" display="P61, S28 - Subs Receivable"/>
    <hyperlink ref="J78:K78" location="'P62, S29 - Derivative Asset'!A1" display="P62, S29 - Derivative Asset"/>
    <hyperlink ref="J79:K79" location="'P63, S30 - Other Asset'!A1" display="P63, S30 - Other Asset"/>
    <hyperlink ref="J80:K80" location="'P64, S31.A-CL-Undiscounted'!A1" display="P64, S31.A-CL-Undiscounted"/>
    <hyperlink ref="J81:K81" location="'P65, S31.B-CL-Discounted'!A1" display="P65, S31.B-CL-Discounted"/>
    <hyperlink ref="J82:K82" location="'P66, S32.A - PL - Undiscounted'!A1" display="P66, S32.A - PL - Undiscounted"/>
    <hyperlink ref="J83:K83" location="'P67, S32.B - PL - Discounted'!A1" display="P67, S32.B - PL - Discounted"/>
    <hyperlink ref="J84:K84" location="'P68, S33 - Loss Triangle'!A1" display="P68, S33 - Loss Triangle"/>
    <hyperlink ref="J85:K85" location="'P69, S34.A - LCP - Direct'!A1" display="P69, S34.A - LCP - Direct"/>
    <hyperlink ref="J86:K86" location="'P70, S34.B - LCP - Treaty'!A1" display="P70, S34.B - LCP - Treaty"/>
    <hyperlink ref="J87:K87" location="'P71, S34.C - LCP - Facultative'!A1" display="P71, S34.C - LCP - Facultative"/>
    <hyperlink ref="J88:K88" location="'P72, S35 - Comm. Pay'!A1" display="P72, S35 - Comm. Pay"/>
    <hyperlink ref="J89:K89" location="'P73, S36 - Ret Prem Pay'!A1" display="P73, S36 - Ret Prem Pay"/>
    <hyperlink ref="J90:K90" location="'P74, S37 - Tax Pay'!A1" display="P74, S37 - Tax Pay"/>
    <hyperlink ref="J91:K91" location="'P75, S38 - Accts. Pay'!A1" display="P75, S38 - Accts. Pay"/>
    <hyperlink ref="J92:K92" location="'P76, S39 - Div Pay'!A1" display="P76, S39 - Div Pay"/>
    <hyperlink ref="J93:K93" location="'P77, S40 - Notes Pay'!A1" display="P77, S40 - Notes Pay"/>
    <hyperlink ref="J94:K94" location="'P78, S41 - Prov'!A1" display="P78, S41 - Prov"/>
    <hyperlink ref="J95:K95" location="'P79, S42 - Accrd Exp'!A1" display="P79, S42 - Accrd Exp"/>
    <hyperlink ref="J96:K96" location="'P80, S43 - Other Liab'!A1" display="P80, S43 - Other Liab"/>
    <hyperlink ref="J97:K97" location="'P81, S44 - Net Worth'!A1" display="P81, S44 - Net Worth"/>
    <hyperlink ref="J98:K98" location="'P82, S45 - Comm Paid'!A1" display="P82, S45 - Comm Paid"/>
  </hyperlinks>
  <pageMargins left="1" right="0.5" top="1" bottom="0.5" header="0.2" footer="0.2"/>
  <pageSetup paperSize="5" scale="79"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pageSetUpPr fitToPage="1"/>
  </sheetPr>
  <dimension ref="A1:Z139"/>
  <sheetViews>
    <sheetView showGridLines="0" zoomScale="85" zoomScaleNormal="85" zoomScaleSheetLayoutView="80" zoomScalePageLayoutView="50" workbookViewId="0">
      <pane xSplit="5" ySplit="9" topLeftCell="F91" activePane="bottomRight" state="frozen"/>
      <selection pane="topRight" activeCell="F1" sqref="F1"/>
      <selection pane="bottomLeft" activeCell="A10" sqref="A10"/>
      <selection pane="bottomRight" activeCell="D103" sqref="D103"/>
    </sheetView>
  </sheetViews>
  <sheetFormatPr defaultRowHeight="12.75" customHeight="1" x14ac:dyDescent="0.2"/>
  <cols>
    <col min="1" max="2" width="3.140625" style="20" customWidth="1"/>
    <col min="3" max="3" width="45.5703125" style="1" customWidth="1"/>
    <col min="4" max="4" width="28.42578125" style="1" customWidth="1"/>
    <col min="5" max="5" width="19.5703125" style="1" customWidth="1"/>
    <col min="6" max="6" width="13.5703125" style="925" customWidth="1"/>
    <col min="7" max="14" width="13.5703125" style="1" customWidth="1"/>
    <col min="15" max="15" width="18.5703125" style="1" customWidth="1"/>
    <col min="16" max="16" width="4.28515625" style="1" customWidth="1"/>
    <col min="17" max="17" width="21.5703125" style="1" bestFit="1" customWidth="1"/>
    <col min="18" max="16384" width="9.140625" style="1"/>
  </cols>
  <sheetData>
    <row r="1" spans="1:26" s="43" customFormat="1" ht="15.2" customHeight="1" thickTop="1" thickBot="1" x14ac:dyDescent="0.25">
      <c r="A1" s="1927"/>
      <c r="B1" s="1927"/>
      <c r="C1" s="1039"/>
      <c r="D1" s="1039"/>
      <c r="E1" s="1039"/>
      <c r="F1" s="1039"/>
      <c r="G1" s="1039"/>
      <c r="H1" s="1039"/>
      <c r="I1" s="1039"/>
      <c r="J1" s="1039"/>
      <c r="K1" s="1039"/>
      <c r="L1" s="1039"/>
      <c r="M1" s="1039"/>
      <c r="N1" s="1039"/>
      <c r="O1" s="1039"/>
      <c r="P1" s="776"/>
      <c r="Q1" s="3117" t="s">
        <v>2247</v>
      </c>
    </row>
    <row r="2" spans="1:26" s="43" customFormat="1" ht="15.2" customHeight="1" thickTop="1" thickBot="1" x14ac:dyDescent="0.3">
      <c r="A2" s="1927"/>
      <c r="B2" s="1927"/>
      <c r="C2" s="3437" t="s">
        <v>2222</v>
      </c>
      <c r="D2" s="3437"/>
      <c r="E2" s="3437"/>
      <c r="F2" s="3437"/>
      <c r="G2" s="3437"/>
      <c r="H2" s="3437"/>
      <c r="I2" s="3437"/>
      <c r="J2" s="3437"/>
      <c r="K2" s="3437"/>
      <c r="L2" s="3437"/>
      <c r="M2" s="3437"/>
      <c r="N2" s="3437"/>
      <c r="O2" s="3437"/>
      <c r="P2" s="44"/>
      <c r="Q2" s="3117" t="s">
        <v>2248</v>
      </c>
      <c r="R2" s="44"/>
      <c r="S2" s="44"/>
      <c r="T2" s="44"/>
      <c r="U2" s="44"/>
      <c r="V2" s="44"/>
      <c r="W2" s="44"/>
      <c r="X2" s="44"/>
      <c r="Y2" s="44"/>
      <c r="Z2" s="44"/>
    </row>
    <row r="3" spans="1:26" s="43" customFormat="1" ht="15.2" customHeight="1" thickTop="1" thickBot="1" x14ac:dyDescent="0.3">
      <c r="A3" s="1927"/>
      <c r="B3" s="1927"/>
      <c r="C3" s="1039"/>
      <c r="D3" s="1039"/>
      <c r="E3" s="1039"/>
      <c r="F3" s="1039"/>
      <c r="G3" s="1039"/>
      <c r="H3" s="1039"/>
      <c r="I3" s="1039"/>
      <c r="J3" s="1039"/>
      <c r="K3" s="1039"/>
      <c r="L3" s="1039"/>
      <c r="M3" s="1039"/>
      <c r="N3" s="1039"/>
      <c r="O3" s="1388"/>
      <c r="Q3" s="3117" t="s">
        <v>2249</v>
      </c>
    </row>
    <row r="4" spans="1:26" s="43" customFormat="1" ht="15.2" customHeight="1" thickTop="1" thickBot="1" x14ac:dyDescent="0.3">
      <c r="A4" s="3438" t="s">
        <v>2310</v>
      </c>
      <c r="B4" s="3438"/>
      <c r="C4" s="3438"/>
      <c r="D4" s="3438"/>
      <c r="E4" s="3438"/>
      <c r="F4" s="3438"/>
      <c r="G4" s="3438"/>
      <c r="H4" s="3438"/>
      <c r="I4" s="3438"/>
      <c r="J4" s="3438"/>
      <c r="K4" s="3438"/>
      <c r="L4" s="3438"/>
      <c r="M4" s="3438"/>
      <c r="N4" s="3438"/>
      <c r="O4" s="3438"/>
      <c r="Q4" s="3117" t="s">
        <v>2250</v>
      </c>
    </row>
    <row r="5" spans="1:26" s="43" customFormat="1" ht="14.1" customHeight="1" thickTop="1" x14ac:dyDescent="0.2">
      <c r="A5" s="1927"/>
      <c r="B5" s="1927"/>
      <c r="C5" s="1039"/>
      <c r="D5" s="1039"/>
      <c r="E5" s="1039"/>
      <c r="F5" s="1039"/>
      <c r="G5" s="1039"/>
      <c r="H5" s="1039"/>
      <c r="I5" s="1039"/>
      <c r="J5" s="1039"/>
      <c r="K5" s="1039"/>
      <c r="L5" s="1039"/>
      <c r="M5" s="1039"/>
      <c r="N5" s="1039"/>
      <c r="O5" s="1039"/>
    </row>
    <row r="6" spans="1:26" s="43" customFormat="1" ht="14.1" customHeight="1" thickBot="1" x14ac:dyDescent="0.25">
      <c r="A6" s="1927"/>
      <c r="B6" s="1927"/>
      <c r="C6" s="1039"/>
      <c r="D6" s="1039"/>
      <c r="E6" s="1039"/>
      <c r="F6" s="1039"/>
      <c r="G6" s="1039"/>
      <c r="H6" s="1039"/>
      <c r="I6" s="1039"/>
      <c r="J6" s="1039"/>
      <c r="K6" s="1039"/>
      <c r="L6" s="1039"/>
      <c r="M6" s="1039"/>
      <c r="N6" s="1039"/>
      <c r="O6" s="1039"/>
    </row>
    <row r="7" spans="1:26" s="122" customFormat="1" ht="12.75" customHeight="1" x14ac:dyDescent="0.25">
      <c r="A7" s="3886" t="s">
        <v>1402</v>
      </c>
      <c r="B7" s="3587"/>
      <c r="C7" s="3588"/>
      <c r="D7" s="3786" t="s">
        <v>1403</v>
      </c>
      <c r="E7" s="3892" t="s">
        <v>540</v>
      </c>
      <c r="F7" s="3848" t="s">
        <v>2587</v>
      </c>
      <c r="G7" s="3848" t="s">
        <v>591</v>
      </c>
      <c r="H7" s="3894" t="s">
        <v>1413</v>
      </c>
      <c r="I7" s="3896" t="s">
        <v>1414</v>
      </c>
      <c r="J7" s="3896" t="s">
        <v>2043</v>
      </c>
      <c r="K7" s="3898" t="s">
        <v>2089</v>
      </c>
      <c r="L7" s="3898" t="s">
        <v>2090</v>
      </c>
      <c r="M7" s="2121" t="s">
        <v>606</v>
      </c>
      <c r="N7" s="3896" t="s">
        <v>2044</v>
      </c>
      <c r="O7" s="3900" t="s">
        <v>2588</v>
      </c>
    </row>
    <row r="8" spans="1:26" s="122" customFormat="1" ht="12.75" customHeight="1" x14ac:dyDescent="0.25">
      <c r="A8" s="3902"/>
      <c r="B8" s="3903"/>
      <c r="C8" s="3904"/>
      <c r="D8" s="3891"/>
      <c r="E8" s="3893"/>
      <c r="F8" s="3833"/>
      <c r="G8" s="3833"/>
      <c r="H8" s="3895"/>
      <c r="I8" s="3897"/>
      <c r="J8" s="3897"/>
      <c r="K8" s="3899"/>
      <c r="L8" s="3899"/>
      <c r="M8" s="1794" t="s">
        <v>2589</v>
      </c>
      <c r="N8" s="3897"/>
      <c r="O8" s="3901"/>
    </row>
    <row r="9" spans="1:26" ht="12.75" customHeight="1" thickBot="1" x14ac:dyDescent="0.25">
      <c r="A9" s="3888" t="s">
        <v>70</v>
      </c>
      <c r="B9" s="3889"/>
      <c r="C9" s="3890"/>
      <c r="D9" s="549" t="s">
        <v>71</v>
      </c>
      <c r="E9" s="176" t="s">
        <v>72</v>
      </c>
      <c r="F9" s="176" t="s">
        <v>73</v>
      </c>
      <c r="G9" s="176" t="s">
        <v>74</v>
      </c>
      <c r="H9" s="2122" t="s">
        <v>267</v>
      </c>
      <c r="I9" s="2122" t="s">
        <v>268</v>
      </c>
      <c r="J9" s="2122" t="s">
        <v>269</v>
      </c>
      <c r="K9" s="2122" t="s">
        <v>270</v>
      </c>
      <c r="L9" s="2122" t="s">
        <v>271</v>
      </c>
      <c r="M9" s="2122" t="s">
        <v>272</v>
      </c>
      <c r="N9" s="2122" t="s">
        <v>273</v>
      </c>
      <c r="O9" s="2123" t="s">
        <v>274</v>
      </c>
    </row>
    <row r="10" spans="1:26" ht="12.75" customHeight="1" x14ac:dyDescent="0.2">
      <c r="A10" s="2045"/>
      <c r="B10" s="1954"/>
      <c r="C10" s="2046"/>
      <c r="D10" s="2026"/>
      <c r="E10" s="2027"/>
      <c r="F10" s="2027"/>
      <c r="G10" s="2027"/>
      <c r="H10" s="2027"/>
      <c r="I10" s="2027"/>
      <c r="J10" s="2027"/>
      <c r="K10" s="2027"/>
      <c r="L10" s="2027"/>
      <c r="M10" s="2027"/>
      <c r="N10" s="2027"/>
      <c r="O10" s="2028"/>
    </row>
    <row r="11" spans="1:26" s="941" customFormat="1" ht="12.75" customHeight="1" x14ac:dyDescent="0.2">
      <c r="A11" s="2047" t="s">
        <v>2596</v>
      </c>
      <c r="B11" s="2048" t="s">
        <v>2597</v>
      </c>
      <c r="C11" s="2049"/>
      <c r="D11" s="1942"/>
      <c r="E11" s="2029"/>
      <c r="F11" s="2029"/>
      <c r="G11" s="2029"/>
      <c r="H11" s="2029"/>
      <c r="I11" s="2029"/>
      <c r="J11" s="2029"/>
      <c r="K11" s="2029"/>
      <c r="L11" s="2029"/>
      <c r="M11" s="2029"/>
      <c r="N11" s="2029"/>
      <c r="O11" s="2030"/>
    </row>
    <row r="12" spans="1:26" ht="12.75" customHeight="1" x14ac:dyDescent="0.2">
      <c r="A12" s="2047" t="s">
        <v>35</v>
      </c>
      <c r="B12" s="2048"/>
      <c r="C12" s="2004" t="s">
        <v>2309</v>
      </c>
      <c r="D12" s="1934"/>
      <c r="E12" s="1934"/>
      <c r="F12" s="1934"/>
      <c r="G12" s="1934"/>
      <c r="H12" s="1935"/>
      <c r="I12" s="1935"/>
      <c r="J12" s="1935"/>
      <c r="K12" s="1935"/>
      <c r="L12" s="1935"/>
      <c r="M12" s="1935"/>
      <c r="N12" s="1935"/>
      <c r="O12" s="2031"/>
    </row>
    <row r="13" spans="1:26" ht="12.75" customHeight="1" x14ac:dyDescent="0.2">
      <c r="A13" s="2050"/>
      <c r="B13" s="1587" t="s">
        <v>36</v>
      </c>
      <c r="C13" s="2051"/>
      <c r="D13" s="1989"/>
      <c r="E13" s="1989"/>
      <c r="F13" s="1989"/>
      <c r="G13" s="1989"/>
      <c r="H13" s="1989"/>
      <c r="I13" s="1989"/>
      <c r="J13" s="1989"/>
      <c r="K13" s="1989"/>
      <c r="L13" s="1989"/>
      <c r="M13" s="1989"/>
      <c r="N13" s="1989"/>
      <c r="O13" s="2039"/>
    </row>
    <row r="14" spans="1:26" ht="12.75" customHeight="1" x14ac:dyDescent="0.2">
      <c r="A14" s="2050"/>
      <c r="B14" s="1587" t="s">
        <v>37</v>
      </c>
      <c r="C14" s="2052"/>
      <c r="D14" s="1992"/>
      <c r="E14" s="1992"/>
      <c r="F14" s="1992"/>
      <c r="G14" s="1992"/>
      <c r="H14" s="1992"/>
      <c r="I14" s="1992"/>
      <c r="J14" s="1992"/>
      <c r="K14" s="1992"/>
      <c r="L14" s="1992"/>
      <c r="M14" s="1992"/>
      <c r="N14" s="1992"/>
      <c r="O14" s="2040"/>
    </row>
    <row r="15" spans="1:26" ht="12.75" customHeight="1" x14ac:dyDescent="0.2">
      <c r="A15" s="2050"/>
      <c r="B15" s="1587" t="s">
        <v>38</v>
      </c>
      <c r="C15" s="2052"/>
      <c r="D15" s="1992"/>
      <c r="E15" s="1992"/>
      <c r="F15" s="1992"/>
      <c r="G15" s="1992"/>
      <c r="H15" s="1992"/>
      <c r="I15" s="1992"/>
      <c r="J15" s="1992"/>
      <c r="K15" s="1992"/>
      <c r="L15" s="1992"/>
      <c r="M15" s="1992"/>
      <c r="N15" s="1992"/>
      <c r="O15" s="2040"/>
    </row>
    <row r="16" spans="1:26" ht="12.75" customHeight="1" x14ac:dyDescent="0.2">
      <c r="A16" s="2050"/>
      <c r="B16" s="1587" t="s">
        <v>51</v>
      </c>
      <c r="C16" s="2052"/>
      <c r="D16" s="1992"/>
      <c r="E16" s="1992"/>
      <c r="F16" s="1992"/>
      <c r="G16" s="1992"/>
      <c r="H16" s="1992"/>
      <c r="I16" s="1992"/>
      <c r="J16" s="1992"/>
      <c r="K16" s="1992"/>
      <c r="L16" s="1992"/>
      <c r="M16" s="1992"/>
      <c r="N16" s="1992"/>
      <c r="O16" s="2040"/>
    </row>
    <row r="17" spans="1:15" ht="12.75" customHeight="1" x14ac:dyDescent="0.2">
      <c r="A17" s="2050"/>
      <c r="B17" s="1587" t="s">
        <v>39</v>
      </c>
      <c r="C17" s="2052"/>
      <c r="D17" s="1999"/>
      <c r="E17" s="1999"/>
      <c r="F17" s="1999"/>
      <c r="G17" s="1999"/>
      <c r="H17" s="1999"/>
      <c r="I17" s="1999"/>
      <c r="J17" s="1999"/>
      <c r="K17" s="1999"/>
      <c r="L17" s="1999"/>
      <c r="M17" s="1999"/>
      <c r="N17" s="1999"/>
      <c r="O17" s="2041"/>
    </row>
    <row r="18" spans="1:15" ht="12.75" customHeight="1" x14ac:dyDescent="0.2">
      <c r="A18" s="2053"/>
      <c r="B18" s="2054"/>
      <c r="C18" s="2055" t="s">
        <v>964</v>
      </c>
      <c r="D18" s="1989"/>
      <c r="E18" s="1989"/>
      <c r="F18" s="1989"/>
      <c r="G18" s="1989"/>
      <c r="H18" s="1989"/>
      <c r="I18" s="1989"/>
      <c r="J18" s="1989"/>
      <c r="K18" s="1989"/>
      <c r="L18" s="1989"/>
      <c r="M18" s="1989"/>
      <c r="N18" s="1989"/>
      <c r="O18" s="2039"/>
    </row>
    <row r="19" spans="1:15" ht="12.75" customHeight="1" x14ac:dyDescent="0.2">
      <c r="A19" s="2053"/>
      <c r="B19" s="2054"/>
      <c r="C19" s="2056" t="s">
        <v>215</v>
      </c>
      <c r="D19" s="1992"/>
      <c r="E19" s="1992"/>
      <c r="F19" s="1992"/>
      <c r="G19" s="1992"/>
      <c r="H19" s="1992"/>
      <c r="I19" s="1992"/>
      <c r="J19" s="1992"/>
      <c r="K19" s="1992"/>
      <c r="L19" s="1992"/>
      <c r="M19" s="1992"/>
      <c r="N19" s="1992"/>
      <c r="O19" s="2040"/>
    </row>
    <row r="20" spans="1:15" ht="12.75" customHeight="1" x14ac:dyDescent="0.2">
      <c r="A20" s="2053"/>
      <c r="B20" s="2054"/>
      <c r="C20" s="2056" t="s">
        <v>382</v>
      </c>
      <c r="D20" s="1992"/>
      <c r="E20" s="1992"/>
      <c r="F20" s="1992"/>
      <c r="G20" s="1992"/>
      <c r="H20" s="1992"/>
      <c r="I20" s="1992"/>
      <c r="J20" s="1992"/>
      <c r="K20" s="1992"/>
      <c r="L20" s="1992"/>
      <c r="M20" s="1992"/>
      <c r="N20" s="1992"/>
      <c r="O20" s="2040"/>
    </row>
    <row r="21" spans="1:15" ht="12.75" customHeight="1" x14ac:dyDescent="0.2">
      <c r="A21" s="2053"/>
      <c r="B21" s="2054"/>
      <c r="C21" s="2056" t="s">
        <v>383</v>
      </c>
      <c r="D21" s="1992"/>
      <c r="E21" s="1992"/>
      <c r="F21" s="1992"/>
      <c r="G21" s="1992"/>
      <c r="H21" s="1992"/>
      <c r="I21" s="1992"/>
      <c r="J21" s="1992"/>
      <c r="K21" s="1992"/>
      <c r="L21" s="1992"/>
      <c r="M21" s="1992"/>
      <c r="N21" s="1992"/>
      <c r="O21" s="2040"/>
    </row>
    <row r="22" spans="1:15" ht="12.75" customHeight="1" x14ac:dyDescent="0.2">
      <c r="A22" s="2053"/>
      <c r="B22" s="2054"/>
      <c r="C22" s="2057"/>
      <c r="D22" s="1948"/>
      <c r="E22" s="1948"/>
      <c r="F22" s="1948"/>
      <c r="G22" s="1948"/>
      <c r="H22" s="1948"/>
      <c r="I22" s="1948"/>
      <c r="J22" s="1948"/>
      <c r="K22" s="1948"/>
      <c r="L22" s="1948"/>
      <c r="M22" s="1948"/>
      <c r="N22" s="1948"/>
      <c r="O22" s="2038"/>
    </row>
    <row r="23" spans="1:15" ht="12.75" customHeight="1" x14ac:dyDescent="0.2">
      <c r="A23" s="2047" t="s">
        <v>50</v>
      </c>
      <c r="B23" s="2048"/>
      <c r="C23" s="2004" t="s">
        <v>1405</v>
      </c>
      <c r="D23" s="1935"/>
      <c r="E23" s="1935"/>
      <c r="F23" s="1935"/>
      <c r="G23" s="1935"/>
      <c r="H23" s="1935"/>
      <c r="I23" s="1935"/>
      <c r="J23" s="1935"/>
      <c r="K23" s="1935"/>
      <c r="L23" s="1935"/>
      <c r="M23" s="1935"/>
      <c r="N23" s="1935"/>
      <c r="O23" s="2031"/>
    </row>
    <row r="24" spans="1:15" ht="12.75" customHeight="1" x14ac:dyDescent="0.2">
      <c r="A24" s="2050"/>
      <c r="B24" s="1587" t="s">
        <v>36</v>
      </c>
      <c r="C24" s="2051"/>
      <c r="D24" s="1989"/>
      <c r="E24" s="1989"/>
      <c r="F24" s="1989"/>
      <c r="G24" s="1989"/>
      <c r="H24" s="1989"/>
      <c r="I24" s="1989"/>
      <c r="J24" s="1989"/>
      <c r="K24" s="1989"/>
      <c r="L24" s="1989"/>
      <c r="M24" s="1989"/>
      <c r="N24" s="1989"/>
      <c r="O24" s="2039"/>
    </row>
    <row r="25" spans="1:15" ht="12.75" customHeight="1" x14ac:dyDescent="0.2">
      <c r="A25" s="2050"/>
      <c r="B25" s="1587" t="s">
        <v>37</v>
      </c>
      <c r="C25" s="2052"/>
      <c r="D25" s="1992"/>
      <c r="E25" s="1992"/>
      <c r="F25" s="1992"/>
      <c r="G25" s="1992"/>
      <c r="H25" s="1992"/>
      <c r="I25" s="1992"/>
      <c r="J25" s="1992"/>
      <c r="K25" s="1992"/>
      <c r="L25" s="1992"/>
      <c r="M25" s="1992"/>
      <c r="N25" s="1992"/>
      <c r="O25" s="2040"/>
    </row>
    <row r="26" spans="1:15" ht="12.75" customHeight="1" x14ac:dyDescent="0.2">
      <c r="A26" s="2050"/>
      <c r="B26" s="1587" t="s">
        <v>38</v>
      </c>
      <c r="C26" s="2052"/>
      <c r="D26" s="1992"/>
      <c r="E26" s="1992"/>
      <c r="F26" s="1992"/>
      <c r="G26" s="1992"/>
      <c r="H26" s="1992"/>
      <c r="I26" s="1992"/>
      <c r="J26" s="1992"/>
      <c r="K26" s="1992"/>
      <c r="L26" s="1992"/>
      <c r="M26" s="1992"/>
      <c r="N26" s="1992"/>
      <c r="O26" s="2040"/>
    </row>
    <row r="27" spans="1:15" ht="12.75" customHeight="1" x14ac:dyDescent="0.2">
      <c r="A27" s="2050"/>
      <c r="B27" s="1587" t="s">
        <v>51</v>
      </c>
      <c r="C27" s="2052"/>
      <c r="D27" s="1992"/>
      <c r="E27" s="1992"/>
      <c r="F27" s="1992"/>
      <c r="G27" s="1992"/>
      <c r="H27" s="1992"/>
      <c r="I27" s="1992"/>
      <c r="J27" s="1992"/>
      <c r="K27" s="1992"/>
      <c r="L27" s="1992"/>
      <c r="M27" s="1992"/>
      <c r="N27" s="1992"/>
      <c r="O27" s="2040"/>
    </row>
    <row r="28" spans="1:15" ht="12.75" customHeight="1" x14ac:dyDescent="0.2">
      <c r="A28" s="2050"/>
      <c r="B28" s="1587" t="s">
        <v>39</v>
      </c>
      <c r="C28" s="2052"/>
      <c r="D28" s="1999"/>
      <c r="E28" s="1999"/>
      <c r="F28" s="1999"/>
      <c r="G28" s="1999"/>
      <c r="H28" s="1999"/>
      <c r="I28" s="1999"/>
      <c r="J28" s="1999"/>
      <c r="K28" s="1999"/>
      <c r="L28" s="1999"/>
      <c r="M28" s="1999"/>
      <c r="N28" s="1999"/>
      <c r="O28" s="2041"/>
    </row>
    <row r="29" spans="1:15" ht="12.75" customHeight="1" x14ac:dyDescent="0.2">
      <c r="A29" s="2053"/>
      <c r="B29" s="2054"/>
      <c r="C29" s="2055" t="s">
        <v>964</v>
      </c>
      <c r="D29" s="1989"/>
      <c r="E29" s="1989"/>
      <c r="F29" s="1989"/>
      <c r="G29" s="1989"/>
      <c r="H29" s="1989"/>
      <c r="I29" s="1989"/>
      <c r="J29" s="1989"/>
      <c r="K29" s="1989"/>
      <c r="L29" s="1989"/>
      <c r="M29" s="1989"/>
      <c r="N29" s="1989"/>
      <c r="O29" s="2039"/>
    </row>
    <row r="30" spans="1:15" ht="12.75" customHeight="1" x14ac:dyDescent="0.2">
      <c r="A30" s="2053"/>
      <c r="B30" s="2054"/>
      <c r="C30" s="2056" t="s">
        <v>215</v>
      </c>
      <c r="D30" s="1992"/>
      <c r="E30" s="1992"/>
      <c r="F30" s="1992"/>
      <c r="G30" s="1992"/>
      <c r="H30" s="1992"/>
      <c r="I30" s="1992"/>
      <c r="J30" s="1992"/>
      <c r="K30" s="1992"/>
      <c r="L30" s="1992"/>
      <c r="M30" s="1992"/>
      <c r="N30" s="1992"/>
      <c r="O30" s="2040"/>
    </row>
    <row r="31" spans="1:15" ht="12.75" customHeight="1" x14ac:dyDescent="0.2">
      <c r="A31" s="2053"/>
      <c r="B31" s="2054"/>
      <c r="C31" s="2056" t="s">
        <v>382</v>
      </c>
      <c r="D31" s="1992"/>
      <c r="E31" s="1992"/>
      <c r="F31" s="1992"/>
      <c r="G31" s="1992"/>
      <c r="H31" s="1992"/>
      <c r="I31" s="1992"/>
      <c r="J31" s="1992"/>
      <c r="K31" s="1992"/>
      <c r="L31" s="1992"/>
      <c r="M31" s="1992"/>
      <c r="N31" s="1992"/>
      <c r="O31" s="2040"/>
    </row>
    <row r="32" spans="1:15" ht="12.75" customHeight="1" x14ac:dyDescent="0.2">
      <c r="A32" s="2053"/>
      <c r="B32" s="2054"/>
      <c r="C32" s="2056" t="s">
        <v>383</v>
      </c>
      <c r="D32" s="1992"/>
      <c r="E32" s="1992"/>
      <c r="F32" s="1992"/>
      <c r="G32" s="1992"/>
      <c r="H32" s="1992"/>
      <c r="I32" s="1992"/>
      <c r="J32" s="1992"/>
      <c r="K32" s="1992"/>
      <c r="L32" s="1992"/>
      <c r="M32" s="1992"/>
      <c r="N32" s="1992"/>
      <c r="O32" s="2040"/>
    </row>
    <row r="33" spans="1:15" ht="12.75" customHeight="1" x14ac:dyDescent="0.2">
      <c r="A33" s="2053"/>
      <c r="B33" s="2054"/>
      <c r="C33" s="2057"/>
      <c r="D33" s="1935"/>
      <c r="E33" s="1935"/>
      <c r="F33" s="1935"/>
      <c r="G33" s="1935"/>
      <c r="H33" s="1935"/>
      <c r="I33" s="1935"/>
      <c r="J33" s="1935"/>
      <c r="K33" s="1935"/>
      <c r="L33" s="1935"/>
      <c r="M33" s="1935"/>
      <c r="N33" s="1935"/>
      <c r="O33" s="2031"/>
    </row>
    <row r="34" spans="1:15" ht="12.75" customHeight="1" x14ac:dyDescent="0.2">
      <c r="A34" s="2058" t="s">
        <v>114</v>
      </c>
      <c r="B34" s="2048"/>
      <c r="C34" s="2004" t="s">
        <v>1179</v>
      </c>
      <c r="D34" s="1935"/>
      <c r="E34" s="1935"/>
      <c r="F34" s="1935"/>
      <c r="G34" s="1935"/>
      <c r="H34" s="1935"/>
      <c r="I34" s="1935"/>
      <c r="J34" s="1935"/>
      <c r="K34" s="1935"/>
      <c r="L34" s="1935"/>
      <c r="M34" s="1935"/>
      <c r="N34" s="1935"/>
      <c r="O34" s="2031"/>
    </row>
    <row r="35" spans="1:15" ht="12.75" customHeight="1" x14ac:dyDescent="0.2">
      <c r="A35" s="2050"/>
      <c r="B35" s="1587" t="s">
        <v>36</v>
      </c>
      <c r="C35" s="2051"/>
      <c r="D35" s="1989"/>
      <c r="E35" s="1989"/>
      <c r="F35" s="1989"/>
      <c r="G35" s="1989"/>
      <c r="H35" s="1989"/>
      <c r="I35" s="1989"/>
      <c r="J35" s="1989"/>
      <c r="K35" s="1989"/>
      <c r="L35" s="1989"/>
      <c r="M35" s="1989"/>
      <c r="N35" s="1989"/>
      <c r="O35" s="2039"/>
    </row>
    <row r="36" spans="1:15" ht="12.75" customHeight="1" x14ac:dyDescent="0.2">
      <c r="A36" s="2050"/>
      <c r="B36" s="1587" t="s">
        <v>37</v>
      </c>
      <c r="C36" s="2052"/>
      <c r="D36" s="1992"/>
      <c r="E36" s="1992"/>
      <c r="F36" s="1992"/>
      <c r="G36" s="1992"/>
      <c r="H36" s="1992"/>
      <c r="I36" s="1992"/>
      <c r="J36" s="1992"/>
      <c r="K36" s="1992"/>
      <c r="L36" s="1992"/>
      <c r="M36" s="1992"/>
      <c r="N36" s="1992"/>
      <c r="O36" s="2040"/>
    </row>
    <row r="37" spans="1:15" ht="12.75" customHeight="1" x14ac:dyDescent="0.2">
      <c r="A37" s="2050"/>
      <c r="B37" s="1587" t="s">
        <v>38</v>
      </c>
      <c r="C37" s="2052"/>
      <c r="D37" s="1992"/>
      <c r="E37" s="1992"/>
      <c r="F37" s="1992"/>
      <c r="G37" s="1992"/>
      <c r="H37" s="1992"/>
      <c r="I37" s="1992"/>
      <c r="J37" s="1992"/>
      <c r="K37" s="1992"/>
      <c r="L37" s="1992"/>
      <c r="M37" s="1992"/>
      <c r="N37" s="1992"/>
      <c r="O37" s="2040"/>
    </row>
    <row r="38" spans="1:15" ht="12.75" customHeight="1" x14ac:dyDescent="0.2">
      <c r="A38" s="2050"/>
      <c r="B38" s="1587" t="s">
        <v>51</v>
      </c>
      <c r="C38" s="2052"/>
      <c r="D38" s="1992"/>
      <c r="E38" s="1992"/>
      <c r="F38" s="1992"/>
      <c r="G38" s="1992"/>
      <c r="H38" s="1992"/>
      <c r="I38" s="1992"/>
      <c r="J38" s="1992"/>
      <c r="K38" s="1992"/>
      <c r="L38" s="1992"/>
      <c r="M38" s="1992"/>
      <c r="N38" s="1992"/>
      <c r="O38" s="2040"/>
    </row>
    <row r="39" spans="1:15" ht="12.75" customHeight="1" x14ac:dyDescent="0.2">
      <c r="A39" s="2050"/>
      <c r="B39" s="1587" t="s">
        <v>39</v>
      </c>
      <c r="C39" s="2052"/>
      <c r="D39" s="1999"/>
      <c r="E39" s="1999"/>
      <c r="F39" s="1999"/>
      <c r="G39" s="1999"/>
      <c r="H39" s="1999"/>
      <c r="I39" s="1999"/>
      <c r="J39" s="1999"/>
      <c r="K39" s="1999"/>
      <c r="L39" s="1999"/>
      <c r="M39" s="1999"/>
      <c r="N39" s="1999"/>
      <c r="O39" s="2041"/>
    </row>
    <row r="40" spans="1:15" ht="12.75" customHeight="1" x14ac:dyDescent="0.2">
      <c r="A40" s="2053"/>
      <c r="B40" s="2054"/>
      <c r="C40" s="2055" t="s">
        <v>964</v>
      </c>
      <c r="D40" s="1989"/>
      <c r="E40" s="1989"/>
      <c r="F40" s="1989"/>
      <c r="G40" s="1989"/>
      <c r="H40" s="1989"/>
      <c r="I40" s="1989"/>
      <c r="J40" s="1989"/>
      <c r="K40" s="1989"/>
      <c r="L40" s="1989"/>
      <c r="M40" s="1989"/>
      <c r="N40" s="1989"/>
      <c r="O40" s="2039"/>
    </row>
    <row r="41" spans="1:15" ht="12.75" customHeight="1" x14ac:dyDescent="0.2">
      <c r="A41" s="2053"/>
      <c r="B41" s="2054"/>
      <c r="C41" s="2056" t="s">
        <v>215</v>
      </c>
      <c r="D41" s="1992"/>
      <c r="E41" s="1992"/>
      <c r="F41" s="1992"/>
      <c r="G41" s="1992"/>
      <c r="H41" s="1992"/>
      <c r="I41" s="1992"/>
      <c r="J41" s="1992"/>
      <c r="K41" s="1992"/>
      <c r="L41" s="1992"/>
      <c r="M41" s="1992"/>
      <c r="N41" s="1992"/>
      <c r="O41" s="2040"/>
    </row>
    <row r="42" spans="1:15" ht="12.75" customHeight="1" x14ac:dyDescent="0.2">
      <c r="A42" s="2053"/>
      <c r="B42" s="2054"/>
      <c r="C42" s="2056" t="s">
        <v>382</v>
      </c>
      <c r="D42" s="1992"/>
      <c r="E42" s="1992"/>
      <c r="F42" s="1992"/>
      <c r="G42" s="1992"/>
      <c r="H42" s="1992"/>
      <c r="I42" s="1992"/>
      <c r="J42" s="1992"/>
      <c r="K42" s="1992"/>
      <c r="L42" s="1992"/>
      <c r="M42" s="1992"/>
      <c r="N42" s="1992"/>
      <c r="O42" s="2040"/>
    </row>
    <row r="43" spans="1:15" ht="12.75" customHeight="1" x14ac:dyDescent="0.2">
      <c r="A43" s="2053"/>
      <c r="B43" s="2054"/>
      <c r="C43" s="2056" t="s">
        <v>383</v>
      </c>
      <c r="D43" s="1992"/>
      <c r="E43" s="1992"/>
      <c r="F43" s="1992"/>
      <c r="G43" s="1992"/>
      <c r="H43" s="1992"/>
      <c r="I43" s="1992"/>
      <c r="J43" s="1992"/>
      <c r="K43" s="1992"/>
      <c r="L43" s="1992"/>
      <c r="M43" s="1992"/>
      <c r="N43" s="1992"/>
      <c r="O43" s="2040"/>
    </row>
    <row r="44" spans="1:15" ht="12.75" customHeight="1" x14ac:dyDescent="0.2">
      <c r="A44" s="2050"/>
      <c r="B44" s="1586"/>
      <c r="C44" s="1957"/>
      <c r="D44" s="1935"/>
      <c r="E44" s="1935"/>
      <c r="F44" s="1935"/>
      <c r="G44" s="1935"/>
      <c r="H44" s="1935"/>
      <c r="I44" s="1935"/>
      <c r="J44" s="1935"/>
      <c r="K44" s="1935"/>
      <c r="L44" s="1935"/>
      <c r="M44" s="1935"/>
      <c r="N44" s="1935"/>
      <c r="O44" s="2031"/>
    </row>
    <row r="45" spans="1:15" ht="12.75" customHeight="1" x14ac:dyDescent="0.2">
      <c r="A45" s="2058" t="s">
        <v>126</v>
      </c>
      <c r="B45" s="2048"/>
      <c r="C45" s="2004" t="s">
        <v>1406</v>
      </c>
      <c r="D45" s="1935"/>
      <c r="E45" s="1935"/>
      <c r="F45" s="1935"/>
      <c r="G45" s="1935"/>
      <c r="H45" s="1935"/>
      <c r="I45" s="1935"/>
      <c r="J45" s="1935"/>
      <c r="K45" s="1935"/>
      <c r="L45" s="1935"/>
      <c r="M45" s="1935"/>
      <c r="N45" s="1935"/>
      <c r="O45" s="2031"/>
    </row>
    <row r="46" spans="1:15" ht="12.75" customHeight="1" x14ac:dyDescent="0.2">
      <c r="A46" s="2050"/>
      <c r="B46" s="1587" t="s">
        <v>36</v>
      </c>
      <c r="C46" s="2051"/>
      <c r="D46" s="1989"/>
      <c r="E46" s="1989"/>
      <c r="F46" s="1989"/>
      <c r="G46" s="1989"/>
      <c r="H46" s="1989"/>
      <c r="I46" s="1989"/>
      <c r="J46" s="1989"/>
      <c r="K46" s="1989"/>
      <c r="L46" s="1989"/>
      <c r="M46" s="1989"/>
      <c r="N46" s="1989"/>
      <c r="O46" s="2039"/>
    </row>
    <row r="47" spans="1:15" ht="12.75" customHeight="1" x14ac:dyDescent="0.2">
      <c r="A47" s="2050"/>
      <c r="B47" s="1587" t="s">
        <v>37</v>
      </c>
      <c r="C47" s="2052"/>
      <c r="D47" s="1992"/>
      <c r="E47" s="1992"/>
      <c r="F47" s="1992"/>
      <c r="G47" s="1992"/>
      <c r="H47" s="1992"/>
      <c r="I47" s="1992"/>
      <c r="J47" s="1992"/>
      <c r="K47" s="1992"/>
      <c r="L47" s="1992"/>
      <c r="M47" s="1992"/>
      <c r="N47" s="1992"/>
      <c r="O47" s="2040"/>
    </row>
    <row r="48" spans="1:15" ht="12.75" customHeight="1" x14ac:dyDescent="0.2">
      <c r="A48" s="2050"/>
      <c r="B48" s="1587" t="s">
        <v>38</v>
      </c>
      <c r="C48" s="2052"/>
      <c r="D48" s="1992"/>
      <c r="E48" s="1992"/>
      <c r="F48" s="1992"/>
      <c r="G48" s="1992"/>
      <c r="H48" s="1992"/>
      <c r="I48" s="1992"/>
      <c r="J48" s="1992"/>
      <c r="K48" s="1992"/>
      <c r="L48" s="1992"/>
      <c r="M48" s="1992"/>
      <c r="N48" s="1992"/>
      <c r="O48" s="2040"/>
    </row>
    <row r="49" spans="1:15" ht="12.75" customHeight="1" x14ac:dyDescent="0.2">
      <c r="A49" s="2050"/>
      <c r="B49" s="1587" t="s">
        <v>51</v>
      </c>
      <c r="C49" s="2052"/>
      <c r="D49" s="1992"/>
      <c r="E49" s="1992"/>
      <c r="F49" s="1992"/>
      <c r="G49" s="1992"/>
      <c r="H49" s="1992"/>
      <c r="I49" s="1992"/>
      <c r="J49" s="1992"/>
      <c r="K49" s="1992"/>
      <c r="L49" s="1992"/>
      <c r="M49" s="1992"/>
      <c r="N49" s="1992"/>
      <c r="O49" s="2040"/>
    </row>
    <row r="50" spans="1:15" ht="12.75" customHeight="1" x14ac:dyDescent="0.2">
      <c r="A50" s="2050"/>
      <c r="B50" s="1587" t="s">
        <v>39</v>
      </c>
      <c r="C50" s="2052"/>
      <c r="D50" s="1999"/>
      <c r="E50" s="1999"/>
      <c r="F50" s="1999"/>
      <c r="G50" s="1999"/>
      <c r="H50" s="1999"/>
      <c r="I50" s="1999"/>
      <c r="J50" s="1999"/>
      <c r="K50" s="1999"/>
      <c r="L50" s="1999"/>
      <c r="M50" s="1999"/>
      <c r="N50" s="1999"/>
      <c r="O50" s="2041"/>
    </row>
    <row r="51" spans="1:15" ht="12.75" customHeight="1" x14ac:dyDescent="0.2">
      <c r="A51" s="2053"/>
      <c r="B51" s="2054"/>
      <c r="C51" s="2055" t="s">
        <v>964</v>
      </c>
      <c r="D51" s="1989"/>
      <c r="E51" s="1989"/>
      <c r="F51" s="1989"/>
      <c r="G51" s="1989"/>
      <c r="H51" s="1989"/>
      <c r="I51" s="1989"/>
      <c r="J51" s="1989"/>
      <c r="K51" s="1989"/>
      <c r="L51" s="1989"/>
      <c r="M51" s="1989"/>
      <c r="N51" s="1989"/>
      <c r="O51" s="2039"/>
    </row>
    <row r="52" spans="1:15" ht="12.75" customHeight="1" x14ac:dyDescent="0.2">
      <c r="A52" s="2053"/>
      <c r="B52" s="2054"/>
      <c r="C52" s="2056" t="s">
        <v>215</v>
      </c>
      <c r="D52" s="1992"/>
      <c r="E52" s="1992"/>
      <c r="F52" s="1992"/>
      <c r="G52" s="1992"/>
      <c r="H52" s="1992"/>
      <c r="I52" s="1992"/>
      <c r="J52" s="1992"/>
      <c r="K52" s="1992"/>
      <c r="L52" s="1992"/>
      <c r="M52" s="1992"/>
      <c r="N52" s="1992"/>
      <c r="O52" s="2040"/>
    </row>
    <row r="53" spans="1:15" ht="12.75" customHeight="1" x14ac:dyDescent="0.2">
      <c r="A53" s="2053"/>
      <c r="B53" s="2054"/>
      <c r="C53" s="2056" t="s">
        <v>382</v>
      </c>
      <c r="D53" s="1992"/>
      <c r="E53" s="1992"/>
      <c r="F53" s="1992"/>
      <c r="G53" s="1992"/>
      <c r="H53" s="1992"/>
      <c r="I53" s="1992"/>
      <c r="J53" s="1992"/>
      <c r="K53" s="1992"/>
      <c r="L53" s="1992"/>
      <c r="M53" s="1992"/>
      <c r="N53" s="1992"/>
      <c r="O53" s="2040"/>
    </row>
    <row r="54" spans="1:15" ht="12.75" customHeight="1" x14ac:dyDescent="0.2">
      <c r="A54" s="2053"/>
      <c r="B54" s="2054"/>
      <c r="C54" s="2056" t="s">
        <v>383</v>
      </c>
      <c r="D54" s="1992"/>
      <c r="E54" s="1992"/>
      <c r="F54" s="1992"/>
      <c r="G54" s="1992"/>
      <c r="H54" s="1992"/>
      <c r="I54" s="1992"/>
      <c r="J54" s="1992"/>
      <c r="K54" s="1992"/>
      <c r="L54" s="1992"/>
      <c r="M54" s="1992"/>
      <c r="N54" s="1992"/>
      <c r="O54" s="2040"/>
    </row>
    <row r="55" spans="1:15" ht="12.75" customHeight="1" thickBot="1" x14ac:dyDescent="0.25">
      <c r="A55" s="2053"/>
      <c r="B55" s="2054"/>
      <c r="C55" s="2057"/>
      <c r="D55" s="1934"/>
      <c r="E55" s="1934"/>
      <c r="F55" s="1934"/>
      <c r="G55" s="1934"/>
      <c r="H55" s="1947"/>
      <c r="I55" s="1947"/>
      <c r="J55" s="1947"/>
      <c r="K55" s="1947"/>
      <c r="L55" s="1947"/>
      <c r="M55" s="1947"/>
      <c r="N55" s="1947"/>
      <c r="O55" s="2042"/>
    </row>
    <row r="56" spans="1:15" ht="12.75" customHeight="1" x14ac:dyDescent="0.2">
      <c r="A56" s="2047" t="s">
        <v>1408</v>
      </c>
      <c r="B56" s="1586"/>
      <c r="C56" s="1957"/>
      <c r="D56" s="1934"/>
      <c r="E56" s="1934"/>
      <c r="F56" s="1934"/>
      <c r="G56" s="1934"/>
      <c r="H56" s="2043"/>
      <c r="I56" s="2043"/>
      <c r="J56" s="2043"/>
      <c r="K56" s="2043"/>
      <c r="L56" s="2043"/>
      <c r="M56" s="2043"/>
      <c r="N56" s="2043"/>
      <c r="O56" s="2044"/>
    </row>
    <row r="57" spans="1:15" s="940" customFormat="1" ht="12.75" customHeight="1" x14ac:dyDescent="0.2">
      <c r="A57" s="2047"/>
      <c r="B57" s="1586"/>
      <c r="C57" s="1957"/>
      <c r="D57" s="1934"/>
      <c r="E57" s="1934"/>
      <c r="F57" s="1934"/>
      <c r="G57" s="1934"/>
      <c r="H57" s="1948"/>
      <c r="I57" s="1948"/>
      <c r="J57" s="1948"/>
      <c r="K57" s="1948"/>
      <c r="L57" s="1948"/>
      <c r="M57" s="1948"/>
      <c r="N57" s="1948"/>
      <c r="O57" s="2038"/>
    </row>
    <row r="58" spans="1:15" s="941" customFormat="1" ht="12.75" customHeight="1" x14ac:dyDescent="0.2">
      <c r="A58" s="2047" t="s">
        <v>2598</v>
      </c>
      <c r="B58" s="2048" t="s">
        <v>2599</v>
      </c>
      <c r="C58" s="2049"/>
      <c r="D58" s="1942"/>
      <c r="E58" s="2029"/>
      <c r="F58" s="2029"/>
      <c r="G58" s="2029"/>
      <c r="H58" s="2029"/>
      <c r="I58" s="2029"/>
      <c r="J58" s="2029"/>
      <c r="K58" s="2029"/>
      <c r="L58" s="2029"/>
      <c r="M58" s="2029"/>
      <c r="N58" s="2029"/>
      <c r="O58" s="2030"/>
    </row>
    <row r="59" spans="1:15" s="940" customFormat="1" ht="12.75" customHeight="1" x14ac:dyDescent="0.2">
      <c r="A59" s="2047" t="s">
        <v>35</v>
      </c>
      <c r="B59" s="2048"/>
      <c r="C59" s="2004" t="s">
        <v>2309</v>
      </c>
      <c r="D59" s="1934"/>
      <c r="E59" s="1934"/>
      <c r="F59" s="1934"/>
      <c r="G59" s="1934"/>
      <c r="H59" s="1935"/>
      <c r="I59" s="1935"/>
      <c r="J59" s="1935"/>
      <c r="K59" s="1935"/>
      <c r="L59" s="1935"/>
      <c r="M59" s="1935"/>
      <c r="N59" s="1935"/>
      <c r="O59" s="2031"/>
    </row>
    <row r="60" spans="1:15" s="940" customFormat="1" ht="12.75" customHeight="1" x14ac:dyDescent="0.2">
      <c r="A60" s="2050"/>
      <c r="B60" s="1587" t="s">
        <v>36</v>
      </c>
      <c r="C60" s="2051"/>
      <c r="D60" s="1989"/>
      <c r="E60" s="1989"/>
      <c r="F60" s="1989"/>
      <c r="G60" s="1989"/>
      <c r="H60" s="1989"/>
      <c r="I60" s="1989"/>
      <c r="J60" s="1989"/>
      <c r="K60" s="1989"/>
      <c r="L60" s="1989"/>
      <c r="M60" s="1989"/>
      <c r="N60" s="1989"/>
      <c r="O60" s="2039"/>
    </row>
    <row r="61" spans="1:15" s="940" customFormat="1" ht="12.75" customHeight="1" x14ac:dyDescent="0.2">
      <c r="A61" s="2050"/>
      <c r="B61" s="1587" t="s">
        <v>37</v>
      </c>
      <c r="C61" s="2052"/>
      <c r="D61" s="1992"/>
      <c r="E61" s="1992"/>
      <c r="F61" s="1992"/>
      <c r="G61" s="1992"/>
      <c r="H61" s="1992"/>
      <c r="I61" s="1992"/>
      <c r="J61" s="1992"/>
      <c r="K61" s="1992"/>
      <c r="L61" s="1992"/>
      <c r="M61" s="1992"/>
      <c r="N61" s="1992"/>
      <c r="O61" s="2040"/>
    </row>
    <row r="62" spans="1:15" s="940" customFormat="1" ht="12.75" customHeight="1" x14ac:dyDescent="0.2">
      <c r="A62" s="2050"/>
      <c r="B62" s="1587" t="s">
        <v>38</v>
      </c>
      <c r="C62" s="2052"/>
      <c r="D62" s="1992"/>
      <c r="E62" s="1992"/>
      <c r="F62" s="1992"/>
      <c r="G62" s="1992"/>
      <c r="H62" s="1992"/>
      <c r="I62" s="1992"/>
      <c r="J62" s="1992"/>
      <c r="K62" s="1992"/>
      <c r="L62" s="1992"/>
      <c r="M62" s="1992"/>
      <c r="N62" s="1992"/>
      <c r="O62" s="2040"/>
    </row>
    <row r="63" spans="1:15" s="940" customFormat="1" ht="12.75" customHeight="1" x14ac:dyDescent="0.2">
      <c r="A63" s="2050"/>
      <c r="B63" s="1587" t="s">
        <v>51</v>
      </c>
      <c r="C63" s="2052"/>
      <c r="D63" s="1992"/>
      <c r="E63" s="1992"/>
      <c r="F63" s="1992"/>
      <c r="G63" s="1992"/>
      <c r="H63" s="1992"/>
      <c r="I63" s="1992"/>
      <c r="J63" s="1992"/>
      <c r="K63" s="1992"/>
      <c r="L63" s="1992"/>
      <c r="M63" s="1992"/>
      <c r="N63" s="1992"/>
      <c r="O63" s="2040"/>
    </row>
    <row r="64" spans="1:15" s="940" customFormat="1" ht="12.75" customHeight="1" x14ac:dyDescent="0.2">
      <c r="A64" s="2050"/>
      <c r="B64" s="1587" t="s">
        <v>39</v>
      </c>
      <c r="C64" s="2052"/>
      <c r="D64" s="1999"/>
      <c r="E64" s="1999"/>
      <c r="F64" s="1999"/>
      <c r="G64" s="1999"/>
      <c r="H64" s="1999"/>
      <c r="I64" s="1999"/>
      <c r="J64" s="1999"/>
      <c r="K64" s="1999"/>
      <c r="L64" s="1999"/>
      <c r="M64" s="1999"/>
      <c r="N64" s="1999"/>
      <c r="O64" s="2041"/>
    </row>
    <row r="65" spans="1:15" s="940" customFormat="1" ht="12.75" customHeight="1" x14ac:dyDescent="0.2">
      <c r="A65" s="2053"/>
      <c r="B65" s="2054"/>
      <c r="C65" s="2055" t="s">
        <v>964</v>
      </c>
      <c r="D65" s="1989"/>
      <c r="E65" s="1989"/>
      <c r="F65" s="1989"/>
      <c r="G65" s="1989"/>
      <c r="H65" s="1989"/>
      <c r="I65" s="1989"/>
      <c r="J65" s="1989"/>
      <c r="K65" s="1989"/>
      <c r="L65" s="1989"/>
      <c r="M65" s="1989"/>
      <c r="N65" s="1989"/>
      <c r="O65" s="2039"/>
    </row>
    <row r="66" spans="1:15" s="940" customFormat="1" ht="12.75" customHeight="1" x14ac:dyDescent="0.2">
      <c r="A66" s="2053"/>
      <c r="B66" s="2054"/>
      <c r="C66" s="2056" t="s">
        <v>215</v>
      </c>
      <c r="D66" s="1992"/>
      <c r="E66" s="1992"/>
      <c r="F66" s="1992"/>
      <c r="G66" s="1992"/>
      <c r="H66" s="1992"/>
      <c r="I66" s="1992"/>
      <c r="J66" s="1992"/>
      <c r="K66" s="1992"/>
      <c r="L66" s="1992"/>
      <c r="M66" s="1992"/>
      <c r="N66" s="1992"/>
      <c r="O66" s="2040"/>
    </row>
    <row r="67" spans="1:15" s="940" customFormat="1" ht="12.75" customHeight="1" x14ac:dyDescent="0.2">
      <c r="A67" s="2053"/>
      <c r="B67" s="2054"/>
      <c r="C67" s="2056" t="s">
        <v>382</v>
      </c>
      <c r="D67" s="1992"/>
      <c r="E67" s="1992"/>
      <c r="F67" s="1992"/>
      <c r="G67" s="1992"/>
      <c r="H67" s="1992"/>
      <c r="I67" s="1992"/>
      <c r="J67" s="1992"/>
      <c r="K67" s="1992"/>
      <c r="L67" s="1992"/>
      <c r="M67" s="1992"/>
      <c r="N67" s="1992"/>
      <c r="O67" s="2040"/>
    </row>
    <row r="68" spans="1:15" s="940" customFormat="1" ht="12.75" customHeight="1" x14ac:dyDescent="0.2">
      <c r="A68" s="2053"/>
      <c r="B68" s="2054"/>
      <c r="C68" s="2056" t="s">
        <v>383</v>
      </c>
      <c r="D68" s="1992"/>
      <c r="E68" s="1992"/>
      <c r="F68" s="1992"/>
      <c r="G68" s="1992"/>
      <c r="H68" s="1992"/>
      <c r="I68" s="1992"/>
      <c r="J68" s="1992"/>
      <c r="K68" s="1992"/>
      <c r="L68" s="1992"/>
      <c r="M68" s="1992"/>
      <c r="N68" s="1992"/>
      <c r="O68" s="2040"/>
    </row>
    <row r="69" spans="1:15" s="940" customFormat="1" ht="12.75" customHeight="1" x14ac:dyDescent="0.2">
      <c r="A69" s="2053"/>
      <c r="B69" s="2054"/>
      <c r="C69" s="2057"/>
      <c r="D69" s="1948"/>
      <c r="E69" s="1948"/>
      <c r="F69" s="1948"/>
      <c r="G69" s="1948"/>
      <c r="H69" s="1948"/>
      <c r="I69" s="1948"/>
      <c r="J69" s="1948"/>
      <c r="K69" s="1948"/>
      <c r="L69" s="1948"/>
      <c r="M69" s="1948"/>
      <c r="N69" s="1948"/>
      <c r="O69" s="2038"/>
    </row>
    <row r="70" spans="1:15" s="940" customFormat="1" ht="12.75" customHeight="1" x14ac:dyDescent="0.2">
      <c r="A70" s="2047" t="s">
        <v>50</v>
      </c>
      <c r="B70" s="2048"/>
      <c r="C70" s="2004" t="s">
        <v>1405</v>
      </c>
      <c r="D70" s="1935"/>
      <c r="E70" s="1935"/>
      <c r="F70" s="1935"/>
      <c r="G70" s="1935"/>
      <c r="H70" s="1935"/>
      <c r="I70" s="1935"/>
      <c r="J70" s="1935"/>
      <c r="K70" s="1935"/>
      <c r="L70" s="1935"/>
      <c r="M70" s="1935"/>
      <c r="N70" s="1935"/>
      <c r="O70" s="2031"/>
    </row>
    <row r="71" spans="1:15" s="940" customFormat="1" ht="12.75" customHeight="1" x14ac:dyDescent="0.2">
      <c r="A71" s="2050"/>
      <c r="B71" s="1587" t="s">
        <v>36</v>
      </c>
      <c r="C71" s="2051"/>
      <c r="D71" s="1989"/>
      <c r="E71" s="1989"/>
      <c r="F71" s="1989"/>
      <c r="G71" s="1989"/>
      <c r="H71" s="1989"/>
      <c r="I71" s="1989"/>
      <c r="J71" s="1989"/>
      <c r="K71" s="1989"/>
      <c r="L71" s="1989"/>
      <c r="M71" s="1989"/>
      <c r="N71" s="1989"/>
      <c r="O71" s="2039"/>
    </row>
    <row r="72" spans="1:15" s="940" customFormat="1" ht="12.75" customHeight="1" x14ac:dyDescent="0.2">
      <c r="A72" s="2050"/>
      <c r="B72" s="1587" t="s">
        <v>37</v>
      </c>
      <c r="C72" s="2052"/>
      <c r="D72" s="1992"/>
      <c r="E72" s="1992"/>
      <c r="F72" s="1992"/>
      <c r="G72" s="1992"/>
      <c r="H72" s="1992"/>
      <c r="I72" s="1992"/>
      <c r="J72" s="1992"/>
      <c r="K72" s="1992"/>
      <c r="L72" s="1992"/>
      <c r="M72" s="1992"/>
      <c r="N72" s="1992"/>
      <c r="O72" s="2040"/>
    </row>
    <row r="73" spans="1:15" s="940" customFormat="1" ht="12.75" customHeight="1" x14ac:dyDescent="0.2">
      <c r="A73" s="2050"/>
      <c r="B73" s="1587" t="s">
        <v>38</v>
      </c>
      <c r="C73" s="2052"/>
      <c r="D73" s="1992"/>
      <c r="E73" s="1992"/>
      <c r="F73" s="1992"/>
      <c r="G73" s="1992"/>
      <c r="H73" s="1992"/>
      <c r="I73" s="1992"/>
      <c r="J73" s="1992"/>
      <c r="K73" s="1992"/>
      <c r="L73" s="1992"/>
      <c r="M73" s="1992"/>
      <c r="N73" s="1992"/>
      <c r="O73" s="2040"/>
    </row>
    <row r="74" spans="1:15" s="940" customFormat="1" ht="12.75" customHeight="1" x14ac:dyDescent="0.2">
      <c r="A74" s="2050"/>
      <c r="B74" s="1587" t="s">
        <v>51</v>
      </c>
      <c r="C74" s="2052"/>
      <c r="D74" s="1992"/>
      <c r="E74" s="1992"/>
      <c r="F74" s="1992"/>
      <c r="G74" s="1992"/>
      <c r="H74" s="1992"/>
      <c r="I74" s="1992"/>
      <c r="J74" s="1992"/>
      <c r="K74" s="1992"/>
      <c r="L74" s="1992"/>
      <c r="M74" s="1992"/>
      <c r="N74" s="1992"/>
      <c r="O74" s="2040"/>
    </row>
    <row r="75" spans="1:15" s="940" customFormat="1" ht="12.75" customHeight="1" x14ac:dyDescent="0.2">
      <c r="A75" s="2050"/>
      <c r="B75" s="1587" t="s">
        <v>39</v>
      </c>
      <c r="C75" s="2052"/>
      <c r="D75" s="1999"/>
      <c r="E75" s="1999"/>
      <c r="F75" s="1999"/>
      <c r="G75" s="1999"/>
      <c r="H75" s="1999"/>
      <c r="I75" s="1999"/>
      <c r="J75" s="1999"/>
      <c r="K75" s="1999"/>
      <c r="L75" s="1999"/>
      <c r="M75" s="1999"/>
      <c r="N75" s="1999"/>
      <c r="O75" s="2041"/>
    </row>
    <row r="76" spans="1:15" s="940" customFormat="1" ht="12.75" customHeight="1" x14ac:dyDescent="0.2">
      <c r="A76" s="2053"/>
      <c r="B76" s="2054"/>
      <c r="C76" s="2055" t="s">
        <v>964</v>
      </c>
      <c r="D76" s="1989"/>
      <c r="E76" s="1989"/>
      <c r="F76" s="1989"/>
      <c r="G76" s="1989"/>
      <c r="H76" s="1989"/>
      <c r="I76" s="1989"/>
      <c r="J76" s="1989"/>
      <c r="K76" s="1989"/>
      <c r="L76" s="1989"/>
      <c r="M76" s="1989"/>
      <c r="N76" s="1989"/>
      <c r="O76" s="2039"/>
    </row>
    <row r="77" spans="1:15" s="940" customFormat="1" ht="12.75" customHeight="1" x14ac:dyDescent="0.2">
      <c r="A77" s="2053"/>
      <c r="B77" s="2054"/>
      <c r="C77" s="2056" t="s">
        <v>215</v>
      </c>
      <c r="D77" s="1992"/>
      <c r="E77" s="1992"/>
      <c r="F77" s="1992"/>
      <c r="G77" s="1992"/>
      <c r="H77" s="1992"/>
      <c r="I77" s="1992"/>
      <c r="J77" s="1992"/>
      <c r="K77" s="1992"/>
      <c r="L77" s="1992"/>
      <c r="M77" s="1992"/>
      <c r="N77" s="1992"/>
      <c r="O77" s="2040"/>
    </row>
    <row r="78" spans="1:15" s="940" customFormat="1" ht="12.75" customHeight="1" x14ac:dyDescent="0.2">
      <c r="A78" s="2053"/>
      <c r="B78" s="2054"/>
      <c r="C78" s="2056" t="s">
        <v>382</v>
      </c>
      <c r="D78" s="1992"/>
      <c r="E78" s="1992"/>
      <c r="F78" s="1992"/>
      <c r="G78" s="1992"/>
      <c r="H78" s="1992"/>
      <c r="I78" s="1992"/>
      <c r="J78" s="1992"/>
      <c r="K78" s="1992"/>
      <c r="L78" s="1992"/>
      <c r="M78" s="1992"/>
      <c r="N78" s="1992"/>
      <c r="O78" s="2040"/>
    </row>
    <row r="79" spans="1:15" s="940" customFormat="1" ht="12.75" customHeight="1" x14ac:dyDescent="0.2">
      <c r="A79" s="2053"/>
      <c r="B79" s="2054"/>
      <c r="C79" s="2056" t="s">
        <v>383</v>
      </c>
      <c r="D79" s="1992"/>
      <c r="E79" s="1992"/>
      <c r="F79" s="1992"/>
      <c r="G79" s="1992"/>
      <c r="H79" s="1992"/>
      <c r="I79" s="1992"/>
      <c r="J79" s="1992"/>
      <c r="K79" s="1992"/>
      <c r="L79" s="1992"/>
      <c r="M79" s="1992"/>
      <c r="N79" s="1992"/>
      <c r="O79" s="2040"/>
    </row>
    <row r="80" spans="1:15" s="940" customFormat="1" ht="12.75" customHeight="1" x14ac:dyDescent="0.2">
      <c r="A80" s="2053"/>
      <c r="B80" s="2054"/>
      <c r="C80" s="2057"/>
      <c r="D80" s="1935"/>
      <c r="E80" s="1935"/>
      <c r="F80" s="1935"/>
      <c r="G80" s="1935"/>
      <c r="H80" s="1935"/>
      <c r="I80" s="1935"/>
      <c r="J80" s="1935"/>
      <c r="K80" s="1935"/>
      <c r="L80" s="1935"/>
      <c r="M80" s="1935"/>
      <c r="N80" s="1935"/>
      <c r="O80" s="2031"/>
    </row>
    <row r="81" spans="1:15" s="940" customFormat="1" ht="12.75" customHeight="1" x14ac:dyDescent="0.2">
      <c r="A81" s="2058" t="s">
        <v>114</v>
      </c>
      <c r="B81" s="2048"/>
      <c r="C81" s="2004" t="s">
        <v>1179</v>
      </c>
      <c r="D81" s="1935"/>
      <c r="E81" s="1935"/>
      <c r="F81" s="1935"/>
      <c r="G81" s="1935"/>
      <c r="H81" s="1935"/>
      <c r="I81" s="1935"/>
      <c r="J81" s="1935"/>
      <c r="K81" s="1935"/>
      <c r="L81" s="1935"/>
      <c r="M81" s="1935"/>
      <c r="N81" s="1935"/>
      <c r="O81" s="2031"/>
    </row>
    <row r="82" spans="1:15" s="940" customFormat="1" ht="12.75" customHeight="1" x14ac:dyDescent="0.2">
      <c r="A82" s="2050"/>
      <c r="B82" s="1587" t="s">
        <v>36</v>
      </c>
      <c r="C82" s="2051"/>
      <c r="D82" s="1989"/>
      <c r="E82" s="1989"/>
      <c r="F82" s="1989"/>
      <c r="G82" s="1989"/>
      <c r="H82" s="1989"/>
      <c r="I82" s="1989"/>
      <c r="J82" s="1989"/>
      <c r="K82" s="1989"/>
      <c r="L82" s="1989"/>
      <c r="M82" s="1989"/>
      <c r="N82" s="1989"/>
      <c r="O82" s="2039"/>
    </row>
    <row r="83" spans="1:15" s="940" customFormat="1" ht="12.75" customHeight="1" x14ac:dyDescent="0.2">
      <c r="A83" s="2050"/>
      <c r="B83" s="1587" t="s">
        <v>37</v>
      </c>
      <c r="C83" s="2052"/>
      <c r="D83" s="1992"/>
      <c r="E83" s="1992"/>
      <c r="F83" s="1992"/>
      <c r="G83" s="1992"/>
      <c r="H83" s="1992"/>
      <c r="I83" s="1992"/>
      <c r="J83" s="1992"/>
      <c r="K83" s="1992"/>
      <c r="L83" s="1992"/>
      <c r="M83" s="1992"/>
      <c r="N83" s="1992"/>
      <c r="O83" s="2040"/>
    </row>
    <row r="84" spans="1:15" s="940" customFormat="1" ht="12.75" customHeight="1" x14ac:dyDescent="0.2">
      <c r="A84" s="2050"/>
      <c r="B84" s="1587" t="s">
        <v>38</v>
      </c>
      <c r="C84" s="2052"/>
      <c r="D84" s="1992"/>
      <c r="E84" s="1992"/>
      <c r="F84" s="1992"/>
      <c r="G84" s="1992"/>
      <c r="H84" s="1992"/>
      <c r="I84" s="1992"/>
      <c r="J84" s="1992"/>
      <c r="K84" s="1992"/>
      <c r="L84" s="1992"/>
      <c r="M84" s="1992"/>
      <c r="N84" s="1992"/>
      <c r="O84" s="2040"/>
    </row>
    <row r="85" spans="1:15" s="940" customFormat="1" ht="12.75" customHeight="1" x14ac:dyDescent="0.2">
      <c r="A85" s="2050"/>
      <c r="B85" s="1587" t="s">
        <v>51</v>
      </c>
      <c r="C85" s="2052"/>
      <c r="D85" s="1992"/>
      <c r="E85" s="1992"/>
      <c r="F85" s="1992"/>
      <c r="G85" s="1992"/>
      <c r="H85" s="1992"/>
      <c r="I85" s="1992"/>
      <c r="J85" s="1992"/>
      <c r="K85" s="1992"/>
      <c r="L85" s="1992"/>
      <c r="M85" s="1992"/>
      <c r="N85" s="1992"/>
      <c r="O85" s="2040"/>
    </row>
    <row r="86" spans="1:15" s="940" customFormat="1" ht="12.75" customHeight="1" x14ac:dyDescent="0.2">
      <c r="A86" s="2050"/>
      <c r="B86" s="1587" t="s">
        <v>39</v>
      </c>
      <c r="C86" s="2052"/>
      <c r="D86" s="1999"/>
      <c r="E86" s="1999"/>
      <c r="F86" s="1999"/>
      <c r="G86" s="1999"/>
      <c r="H86" s="1999"/>
      <c r="I86" s="1999"/>
      <c r="J86" s="1999"/>
      <c r="K86" s="1999"/>
      <c r="L86" s="1999"/>
      <c r="M86" s="1999"/>
      <c r="N86" s="1999"/>
      <c r="O86" s="2041"/>
    </row>
    <row r="87" spans="1:15" s="940" customFormat="1" ht="12.75" customHeight="1" x14ac:dyDescent="0.2">
      <c r="A87" s="2053"/>
      <c r="B87" s="2054"/>
      <c r="C87" s="2055" t="s">
        <v>964</v>
      </c>
      <c r="D87" s="1989"/>
      <c r="E87" s="1989"/>
      <c r="F87" s="1989"/>
      <c r="G87" s="1989"/>
      <c r="H87" s="1989"/>
      <c r="I87" s="1989"/>
      <c r="J87" s="1989"/>
      <c r="K87" s="1989"/>
      <c r="L87" s="1989"/>
      <c r="M87" s="1989"/>
      <c r="N87" s="1989"/>
      <c r="O87" s="2039"/>
    </row>
    <row r="88" spans="1:15" s="940" customFormat="1" ht="12.75" customHeight="1" x14ac:dyDescent="0.2">
      <c r="A88" s="2053"/>
      <c r="B88" s="2054"/>
      <c r="C88" s="2056" t="s">
        <v>215</v>
      </c>
      <c r="D88" s="1992"/>
      <c r="E88" s="1992"/>
      <c r="F88" s="1992"/>
      <c r="G88" s="1992"/>
      <c r="H88" s="1992"/>
      <c r="I88" s="1992"/>
      <c r="J88" s="1992"/>
      <c r="K88" s="1992"/>
      <c r="L88" s="1992"/>
      <c r="M88" s="1992"/>
      <c r="N88" s="1992"/>
      <c r="O88" s="2040"/>
    </row>
    <row r="89" spans="1:15" s="940" customFormat="1" ht="12.75" customHeight="1" x14ac:dyDescent="0.2">
      <c r="A89" s="2053"/>
      <c r="B89" s="2054"/>
      <c r="C89" s="2056" t="s">
        <v>382</v>
      </c>
      <c r="D89" s="1992"/>
      <c r="E89" s="1992"/>
      <c r="F89" s="1992"/>
      <c r="G89" s="1992"/>
      <c r="H89" s="1992"/>
      <c r="I89" s="1992"/>
      <c r="J89" s="1992"/>
      <c r="K89" s="1992"/>
      <c r="L89" s="1992"/>
      <c r="M89" s="1992"/>
      <c r="N89" s="1992"/>
      <c r="O89" s="2040"/>
    </row>
    <row r="90" spans="1:15" s="940" customFormat="1" ht="12.75" customHeight="1" x14ac:dyDescent="0.2">
      <c r="A90" s="2053"/>
      <c r="B90" s="2054"/>
      <c r="C90" s="2056" t="s">
        <v>383</v>
      </c>
      <c r="D90" s="1992"/>
      <c r="E90" s="1992"/>
      <c r="F90" s="1992"/>
      <c r="G90" s="1992"/>
      <c r="H90" s="1992"/>
      <c r="I90" s="1992"/>
      <c r="J90" s="1992"/>
      <c r="K90" s="1992"/>
      <c r="L90" s="1992"/>
      <c r="M90" s="1992"/>
      <c r="N90" s="1992"/>
      <c r="O90" s="2040"/>
    </row>
    <row r="91" spans="1:15" s="940" customFormat="1" ht="12.75" customHeight="1" x14ac:dyDescent="0.2">
      <c r="A91" s="2050"/>
      <c r="B91" s="1586"/>
      <c r="C91" s="1957"/>
      <c r="D91" s="1935"/>
      <c r="E91" s="1935"/>
      <c r="F91" s="1935"/>
      <c r="G91" s="1935"/>
      <c r="H91" s="1935"/>
      <c r="I91" s="1935"/>
      <c r="J91" s="1935"/>
      <c r="K91" s="1935"/>
      <c r="L91" s="1935"/>
      <c r="M91" s="1935"/>
      <c r="N91" s="1935"/>
      <c r="O91" s="2031"/>
    </row>
    <row r="92" spans="1:15" s="940" customFormat="1" ht="12.75" customHeight="1" x14ac:dyDescent="0.2">
      <c r="A92" s="2058" t="s">
        <v>126</v>
      </c>
      <c r="B92" s="2048"/>
      <c r="C92" s="2004" t="s">
        <v>1406</v>
      </c>
      <c r="D92" s="1935"/>
      <c r="E92" s="1935"/>
      <c r="F92" s="1935"/>
      <c r="G92" s="1935"/>
      <c r="H92" s="1935"/>
      <c r="I92" s="1935"/>
      <c r="J92" s="1935"/>
      <c r="K92" s="1935"/>
      <c r="L92" s="1935"/>
      <c r="M92" s="1935"/>
      <c r="N92" s="1935"/>
      <c r="O92" s="2031"/>
    </row>
    <row r="93" spans="1:15" s="940" customFormat="1" ht="12.75" customHeight="1" x14ac:dyDescent="0.2">
      <c r="A93" s="2050"/>
      <c r="B93" s="1587" t="s">
        <v>36</v>
      </c>
      <c r="C93" s="2051"/>
      <c r="D93" s="1989"/>
      <c r="E93" s="1989"/>
      <c r="F93" s="1989"/>
      <c r="G93" s="1989"/>
      <c r="H93" s="1989"/>
      <c r="I93" s="1989"/>
      <c r="J93" s="1989"/>
      <c r="K93" s="1989"/>
      <c r="L93" s="1989"/>
      <c r="M93" s="1989"/>
      <c r="N93" s="1989"/>
      <c r="O93" s="2039"/>
    </row>
    <row r="94" spans="1:15" s="940" customFormat="1" ht="12.75" customHeight="1" x14ac:dyDescent="0.2">
      <c r="A94" s="2050"/>
      <c r="B94" s="1587" t="s">
        <v>37</v>
      </c>
      <c r="C94" s="2052"/>
      <c r="D94" s="1992"/>
      <c r="E94" s="1992"/>
      <c r="F94" s="1992"/>
      <c r="G94" s="1992"/>
      <c r="H94" s="1992"/>
      <c r="I94" s="1992"/>
      <c r="J94" s="1992"/>
      <c r="K94" s="1992"/>
      <c r="L94" s="1992"/>
      <c r="M94" s="1992"/>
      <c r="N94" s="1992"/>
      <c r="O94" s="2040"/>
    </row>
    <row r="95" spans="1:15" s="940" customFormat="1" ht="12.75" customHeight="1" x14ac:dyDescent="0.2">
      <c r="A95" s="2050"/>
      <c r="B95" s="1587" t="s">
        <v>38</v>
      </c>
      <c r="C95" s="2052"/>
      <c r="D95" s="1992"/>
      <c r="E95" s="1992"/>
      <c r="F95" s="1992"/>
      <c r="G95" s="1992"/>
      <c r="H95" s="1992"/>
      <c r="I95" s="1992"/>
      <c r="J95" s="1992"/>
      <c r="K95" s="1992"/>
      <c r="L95" s="1992"/>
      <c r="M95" s="1992"/>
      <c r="N95" s="1992"/>
      <c r="O95" s="2040"/>
    </row>
    <row r="96" spans="1:15" s="940" customFormat="1" ht="12.75" customHeight="1" x14ac:dyDescent="0.2">
      <c r="A96" s="2050"/>
      <c r="B96" s="1587" t="s">
        <v>51</v>
      </c>
      <c r="C96" s="2052"/>
      <c r="D96" s="1992"/>
      <c r="E96" s="1992"/>
      <c r="F96" s="1992"/>
      <c r="G96" s="1992"/>
      <c r="H96" s="1992"/>
      <c r="I96" s="1992"/>
      <c r="J96" s="1992"/>
      <c r="K96" s="1992"/>
      <c r="L96" s="1992"/>
      <c r="M96" s="1992"/>
      <c r="N96" s="1992"/>
      <c r="O96" s="2040"/>
    </row>
    <row r="97" spans="1:16" s="940" customFormat="1" ht="12.75" customHeight="1" x14ac:dyDescent="0.2">
      <c r="A97" s="2050"/>
      <c r="B97" s="1587" t="s">
        <v>39</v>
      </c>
      <c r="C97" s="2052"/>
      <c r="D97" s="1999"/>
      <c r="E97" s="1999"/>
      <c r="F97" s="1999"/>
      <c r="G97" s="1999"/>
      <c r="H97" s="1999"/>
      <c r="I97" s="1999"/>
      <c r="J97" s="1999"/>
      <c r="K97" s="1999"/>
      <c r="L97" s="1999"/>
      <c r="M97" s="1999"/>
      <c r="N97" s="1999"/>
      <c r="O97" s="2041"/>
    </row>
    <row r="98" spans="1:16" s="940" customFormat="1" ht="12.75" customHeight="1" x14ac:dyDescent="0.2">
      <c r="A98" s="2053"/>
      <c r="B98" s="2054"/>
      <c r="C98" s="2055" t="s">
        <v>964</v>
      </c>
      <c r="D98" s="1989"/>
      <c r="E98" s="1989"/>
      <c r="F98" s="1989"/>
      <c r="G98" s="1989"/>
      <c r="H98" s="1989"/>
      <c r="I98" s="1989"/>
      <c r="J98" s="1989"/>
      <c r="K98" s="1989"/>
      <c r="L98" s="1989"/>
      <c r="M98" s="1989"/>
      <c r="N98" s="1989"/>
      <c r="O98" s="2039"/>
    </row>
    <row r="99" spans="1:16" s="940" customFormat="1" ht="12.75" customHeight="1" x14ac:dyDescent="0.2">
      <c r="A99" s="2053"/>
      <c r="B99" s="2054"/>
      <c r="C99" s="2056" t="s">
        <v>215</v>
      </c>
      <c r="D99" s="1992"/>
      <c r="E99" s="1992"/>
      <c r="F99" s="1992"/>
      <c r="G99" s="1992"/>
      <c r="H99" s="1992"/>
      <c r="I99" s="1992"/>
      <c r="J99" s="1992"/>
      <c r="K99" s="1992"/>
      <c r="L99" s="1992"/>
      <c r="M99" s="1992"/>
      <c r="N99" s="1992"/>
      <c r="O99" s="2040"/>
    </row>
    <row r="100" spans="1:16" s="940" customFormat="1" ht="12.75" customHeight="1" x14ac:dyDescent="0.2">
      <c r="A100" s="2053"/>
      <c r="B100" s="2054"/>
      <c r="C100" s="2056" t="s">
        <v>382</v>
      </c>
      <c r="D100" s="1992"/>
      <c r="E100" s="1992"/>
      <c r="F100" s="1992"/>
      <c r="G100" s="1992"/>
      <c r="H100" s="1992"/>
      <c r="I100" s="1992"/>
      <c r="J100" s="1992"/>
      <c r="K100" s="1992"/>
      <c r="L100" s="1992"/>
      <c r="M100" s="1992"/>
      <c r="N100" s="1992"/>
      <c r="O100" s="2040"/>
    </row>
    <row r="101" spans="1:16" s="940" customFormat="1" ht="12.75" customHeight="1" x14ac:dyDescent="0.2">
      <c r="A101" s="2053"/>
      <c r="B101" s="2054"/>
      <c r="C101" s="2056" t="s">
        <v>383</v>
      </c>
      <c r="D101" s="1992"/>
      <c r="E101" s="1992"/>
      <c r="F101" s="1992"/>
      <c r="G101" s="1992"/>
      <c r="H101" s="1992"/>
      <c r="I101" s="1992"/>
      <c r="J101" s="1992"/>
      <c r="K101" s="1992"/>
      <c r="L101" s="1992"/>
      <c r="M101" s="1992"/>
      <c r="N101" s="1992"/>
      <c r="O101" s="2040"/>
    </row>
    <row r="102" spans="1:16" s="940" customFormat="1" ht="12.75" customHeight="1" thickBot="1" x14ac:dyDescent="0.25">
      <c r="A102" s="2053"/>
      <c r="B102" s="2054"/>
      <c r="C102" s="2057"/>
      <c r="D102" s="1934"/>
      <c r="E102" s="1934"/>
      <c r="F102" s="1934"/>
      <c r="G102" s="1934"/>
      <c r="H102" s="1947"/>
      <c r="I102" s="1947"/>
      <c r="J102" s="1947"/>
      <c r="K102" s="1947"/>
      <c r="L102" s="1947"/>
      <c r="M102" s="1947"/>
      <c r="N102" s="1947"/>
      <c r="O102" s="2042"/>
    </row>
    <row r="103" spans="1:16" s="940" customFormat="1" ht="12.75" customHeight="1" x14ac:dyDescent="0.2">
      <c r="A103" s="2047" t="s">
        <v>2600</v>
      </c>
      <c r="B103" s="1586"/>
      <c r="C103" s="1957"/>
      <c r="D103" s="1934"/>
      <c r="E103" s="1934"/>
      <c r="F103" s="1934"/>
      <c r="G103" s="1934"/>
      <c r="H103" s="2043"/>
      <c r="I103" s="2043"/>
      <c r="J103" s="2043"/>
      <c r="K103" s="2043"/>
      <c r="L103" s="2043"/>
      <c r="M103" s="2043"/>
      <c r="N103" s="2043"/>
      <c r="O103" s="2044"/>
    </row>
    <row r="104" spans="1:16" s="1791" customFormat="1" ht="12.75" customHeight="1" thickBot="1" x14ac:dyDescent="0.25">
      <c r="A104" s="2047"/>
      <c r="B104" s="1586"/>
      <c r="C104" s="1957"/>
      <c r="D104" s="1934"/>
      <c r="E104" s="1934"/>
      <c r="F104" s="1934"/>
      <c r="G104" s="1934"/>
      <c r="H104" s="1985"/>
      <c r="I104" s="1985"/>
      <c r="J104" s="1985"/>
      <c r="K104" s="1985"/>
      <c r="L104" s="1985"/>
      <c r="M104" s="1985"/>
      <c r="N104" s="1985"/>
      <c r="O104" s="2120"/>
    </row>
    <row r="105" spans="1:16" s="1791" customFormat="1" ht="12.75" customHeight="1" x14ac:dyDescent="0.2">
      <c r="A105" s="2047" t="s">
        <v>2880</v>
      </c>
      <c r="B105" s="1586"/>
      <c r="C105" s="1957"/>
      <c r="D105" s="1934"/>
      <c r="E105" s="1934"/>
      <c r="F105" s="1934"/>
      <c r="G105" s="1934"/>
      <c r="H105" s="2043"/>
      <c r="I105" s="2043"/>
      <c r="J105" s="2043"/>
      <c r="K105" s="2043"/>
      <c r="L105" s="2043"/>
      <c r="M105" s="2043"/>
      <c r="N105" s="2043"/>
      <c r="O105" s="2044"/>
    </row>
    <row r="106" spans="1:16" ht="12.75" customHeight="1" thickBot="1" x14ac:dyDescent="0.25">
      <c r="A106" s="2047" t="s">
        <v>1407</v>
      </c>
      <c r="B106" s="1586"/>
      <c r="C106" s="1957"/>
      <c r="D106" s="1934"/>
      <c r="E106" s="1934"/>
      <c r="F106" s="1934"/>
      <c r="G106" s="1934"/>
      <c r="H106" s="2077"/>
      <c r="I106" s="2077"/>
      <c r="J106" s="2077"/>
      <c r="K106" s="2077"/>
      <c r="L106" s="2077"/>
      <c r="M106" s="2077"/>
      <c r="N106" s="2077"/>
      <c r="O106" s="2078"/>
    </row>
    <row r="107" spans="1:16" s="3" customFormat="1" ht="12.75" customHeight="1" thickBot="1" x14ac:dyDescent="0.25">
      <c r="A107" s="2047" t="s">
        <v>2961</v>
      </c>
      <c r="B107" s="2048"/>
      <c r="C107" s="2004"/>
      <c r="D107" s="1933"/>
      <c r="E107" s="1933"/>
      <c r="F107" s="1933"/>
      <c r="G107" s="1933"/>
      <c r="H107" s="2076">
        <f>H103-H106</f>
        <v>0</v>
      </c>
      <c r="I107" s="1951">
        <f t="shared" ref="I107" si="0">I103-I106</f>
        <v>0</v>
      </c>
      <c r="J107" s="1951">
        <f t="shared" ref="J107" si="1">J103-J106</f>
        <v>0</v>
      </c>
      <c r="K107" s="1951">
        <f t="shared" ref="K107" si="2">K103-K106</f>
        <v>0</v>
      </c>
      <c r="L107" s="1951">
        <f t="shared" ref="L107" si="3">L103-L106</f>
        <v>0</v>
      </c>
      <c r="M107" s="1951">
        <f t="shared" ref="M107" si="4">M103-M106</f>
        <v>0</v>
      </c>
      <c r="N107" s="1951">
        <f t="shared" ref="N107" si="5">N103-N106</f>
        <v>0</v>
      </c>
      <c r="O107" s="2063">
        <f t="shared" ref="O107" si="6">O103-O106</f>
        <v>0</v>
      </c>
    </row>
    <row r="108" spans="1:16" s="1791" customFormat="1" ht="12.75" customHeight="1" thickTop="1" x14ac:dyDescent="0.2">
      <c r="A108" s="2053"/>
      <c r="B108" s="2054"/>
      <c r="C108" s="2057"/>
      <c r="D108" s="1934"/>
      <c r="E108" s="1934"/>
      <c r="F108" s="1934"/>
      <c r="G108" s="1934"/>
      <c r="H108" s="1947"/>
      <c r="I108" s="1947"/>
      <c r="J108" s="1947"/>
      <c r="K108" s="1947"/>
      <c r="L108" s="1947"/>
      <c r="M108" s="1947"/>
      <c r="N108" s="1947"/>
      <c r="O108" s="2042"/>
    </row>
    <row r="109" spans="1:16" ht="12.75" customHeight="1" x14ac:dyDescent="0.2">
      <c r="A109" s="2047" t="s">
        <v>2952</v>
      </c>
      <c r="B109" s="1586"/>
      <c r="C109" s="1957"/>
      <c r="D109" s="1934"/>
      <c r="E109" s="1934"/>
      <c r="F109" s="1934"/>
      <c r="G109" s="1934"/>
      <c r="H109" s="2064"/>
      <c r="I109" s="2064"/>
      <c r="J109" s="2064"/>
      <c r="K109" s="2064"/>
      <c r="L109" s="2064"/>
      <c r="M109" s="2064"/>
      <c r="N109" s="2064"/>
      <c r="O109" s="2065"/>
    </row>
    <row r="110" spans="1:16" s="1485" customFormat="1" ht="12.75" customHeight="1" x14ac:dyDescent="0.2">
      <c r="A110" s="2047"/>
      <c r="B110" s="1586"/>
      <c r="C110" s="1957"/>
      <c r="D110" s="1934"/>
      <c r="E110" s="1934"/>
      <c r="F110" s="1934"/>
      <c r="G110" s="1934"/>
      <c r="H110" s="2081"/>
      <c r="I110" s="2081"/>
      <c r="J110" s="2081"/>
      <c r="K110" s="2081"/>
      <c r="L110" s="2081"/>
      <c r="M110" s="2081"/>
      <c r="N110" s="2081"/>
      <c r="O110" s="2082"/>
    </row>
    <row r="111" spans="1:16" ht="12.75" customHeight="1" x14ac:dyDescent="0.2">
      <c r="A111" s="2047" t="s">
        <v>2246</v>
      </c>
      <c r="B111" s="1586"/>
      <c r="C111" s="1957"/>
      <c r="D111" s="1934"/>
      <c r="E111" s="1934"/>
      <c r="F111" s="1934"/>
      <c r="G111" s="1934"/>
      <c r="H111" s="2079"/>
      <c r="I111" s="2079"/>
      <c r="J111" s="2079"/>
      <c r="K111" s="2079"/>
      <c r="L111" s="2079"/>
      <c r="M111" s="2079"/>
      <c r="N111" s="2079"/>
      <c r="O111" s="2080"/>
      <c r="P111" s="105"/>
    </row>
    <row r="112" spans="1:16" s="1485" customFormat="1" ht="12.75" customHeight="1" x14ac:dyDescent="0.2">
      <c r="A112" s="2047"/>
      <c r="B112" s="1586"/>
      <c r="C112" s="1957"/>
      <c r="D112" s="1934"/>
      <c r="E112" s="1934"/>
      <c r="F112" s="1934"/>
      <c r="G112" s="1934"/>
      <c r="H112" s="2081"/>
      <c r="I112" s="2081"/>
      <c r="J112" s="2081"/>
      <c r="K112" s="2081"/>
      <c r="L112" s="2081"/>
      <c r="M112" s="2081"/>
      <c r="N112" s="2081"/>
      <c r="O112" s="2082"/>
      <c r="P112" s="105"/>
    </row>
    <row r="113" spans="1:16" ht="12.75" customHeight="1" x14ac:dyDescent="0.2">
      <c r="A113" s="2047" t="s">
        <v>2245</v>
      </c>
      <c r="B113" s="1586"/>
      <c r="C113" s="1957"/>
      <c r="D113" s="1934"/>
      <c r="E113" s="1934"/>
      <c r="F113" s="1934"/>
      <c r="G113" s="1934"/>
      <c r="H113" s="2079"/>
      <c r="I113" s="2079"/>
      <c r="J113" s="2079"/>
      <c r="K113" s="2079"/>
      <c r="L113" s="2079"/>
      <c r="M113" s="2079"/>
      <c r="N113" s="2079"/>
      <c r="O113" s="2080"/>
      <c r="P113" s="105"/>
    </row>
    <row r="114" spans="1:16" s="1485" customFormat="1" ht="12.75" customHeight="1" x14ac:dyDescent="0.2">
      <c r="A114" s="2047"/>
      <c r="B114" s="1586"/>
      <c r="C114" s="1957"/>
      <c r="D114" s="1934"/>
      <c r="E114" s="1934"/>
      <c r="F114" s="1934"/>
      <c r="G114" s="1934"/>
      <c r="H114" s="2083"/>
      <c r="I114" s="2083"/>
      <c r="J114" s="2083"/>
      <c r="K114" s="2083"/>
      <c r="L114" s="2083"/>
      <c r="M114" s="2083"/>
      <c r="N114" s="2083"/>
      <c r="O114" s="2084"/>
      <c r="P114" s="105"/>
    </row>
    <row r="115" spans="1:16" ht="12.75" customHeight="1" x14ac:dyDescent="0.2">
      <c r="A115" s="2059" t="s">
        <v>2601</v>
      </c>
      <c r="B115" s="1964"/>
      <c r="C115" s="1965"/>
      <c r="D115" s="1934"/>
      <c r="E115" s="1934"/>
      <c r="F115" s="2032"/>
      <c r="G115" s="2032"/>
      <c r="H115" s="2085">
        <f t="shared" ref="H115:O115" si="7">SUM(H116:H120)</f>
        <v>0</v>
      </c>
      <c r="I115" s="2085">
        <f t="shared" si="7"/>
        <v>0</v>
      </c>
      <c r="J115" s="2085">
        <f t="shared" si="7"/>
        <v>0</v>
      </c>
      <c r="K115" s="2085">
        <f t="shared" si="7"/>
        <v>0</v>
      </c>
      <c r="L115" s="2085">
        <f t="shared" si="7"/>
        <v>0</v>
      </c>
      <c r="M115" s="2085">
        <f t="shared" si="7"/>
        <v>0</v>
      </c>
      <c r="N115" s="2085">
        <f t="shared" si="7"/>
        <v>0</v>
      </c>
      <c r="O115" s="2086">
        <f t="shared" si="7"/>
        <v>0</v>
      </c>
    </row>
    <row r="116" spans="1:16" ht="12.75" customHeight="1" x14ac:dyDescent="0.2">
      <c r="A116" s="2060"/>
      <c r="B116" s="1964" t="s">
        <v>2602</v>
      </c>
      <c r="C116" s="1965"/>
      <c r="D116" s="1934"/>
      <c r="E116" s="1934"/>
      <c r="F116" s="1934"/>
      <c r="G116" s="1934"/>
      <c r="H116" s="2066"/>
      <c r="I116" s="2066"/>
      <c r="J116" s="2066"/>
      <c r="K116" s="2066"/>
      <c r="L116" s="2066"/>
      <c r="M116" s="2066"/>
      <c r="N116" s="2066"/>
      <c r="O116" s="2067"/>
    </row>
    <row r="117" spans="1:16" ht="12.75" customHeight="1" x14ac:dyDescent="0.2">
      <c r="A117" s="2060"/>
      <c r="B117" s="1964" t="s">
        <v>2603</v>
      </c>
      <c r="C117" s="1965"/>
      <c r="D117" s="1934"/>
      <c r="E117" s="1934"/>
      <c r="F117" s="1934"/>
      <c r="G117" s="1934"/>
      <c r="H117" s="1992"/>
      <c r="I117" s="1992"/>
      <c r="J117" s="1992"/>
      <c r="K117" s="1992"/>
      <c r="L117" s="1992"/>
      <c r="M117" s="1992"/>
      <c r="N117" s="1992"/>
      <c r="O117" s="2040"/>
    </row>
    <row r="118" spans="1:16" s="2228" customFormat="1" ht="12.75" customHeight="1" x14ac:dyDescent="0.2">
      <c r="A118" s="2060"/>
      <c r="B118" s="1964" t="s">
        <v>2927</v>
      </c>
      <c r="C118" s="1965"/>
      <c r="D118" s="1934"/>
      <c r="E118" s="1934"/>
      <c r="F118" s="1934"/>
      <c r="G118" s="1934"/>
      <c r="H118" s="1992"/>
      <c r="I118" s="1992"/>
      <c r="J118" s="1992"/>
      <c r="K118" s="1992"/>
      <c r="L118" s="1992"/>
      <c r="M118" s="1992"/>
      <c r="N118" s="1992"/>
      <c r="O118" s="2040"/>
    </row>
    <row r="119" spans="1:16" ht="12.75" customHeight="1" x14ac:dyDescent="0.2">
      <c r="A119" s="2060"/>
      <c r="B119" s="1964" t="s">
        <v>2928</v>
      </c>
      <c r="C119" s="1965"/>
      <c r="D119" s="1934"/>
      <c r="E119" s="1934"/>
      <c r="F119" s="1934"/>
      <c r="G119" s="1934"/>
      <c r="H119" s="1992"/>
      <c r="I119" s="1992"/>
      <c r="J119" s="1992"/>
      <c r="K119" s="1992"/>
      <c r="L119" s="1992"/>
      <c r="M119" s="1992"/>
      <c r="N119" s="1992"/>
      <c r="O119" s="2040"/>
    </row>
    <row r="120" spans="1:16" ht="12.75" customHeight="1" x14ac:dyDescent="0.2">
      <c r="A120" s="2060"/>
      <c r="B120" s="1964" t="s">
        <v>2929</v>
      </c>
      <c r="C120" s="1965"/>
      <c r="D120" s="1934"/>
      <c r="E120" s="1934"/>
      <c r="F120" s="1934"/>
      <c r="G120" s="1934"/>
      <c r="H120" s="1992"/>
      <c r="I120" s="1992"/>
      <c r="J120" s="1992"/>
      <c r="K120" s="1992"/>
      <c r="L120" s="1992"/>
      <c r="M120" s="1992"/>
      <c r="N120" s="1992"/>
      <c r="O120" s="2040"/>
    </row>
    <row r="121" spans="1:16" s="1485" customFormat="1" ht="12.75" customHeight="1" x14ac:dyDescent="0.2">
      <c r="A121" s="2047"/>
      <c r="B121" s="1586"/>
      <c r="C121" s="1957"/>
      <c r="D121" s="1934"/>
      <c r="E121" s="1934"/>
      <c r="F121" s="1934"/>
      <c r="G121" s="1934"/>
      <c r="H121" s="1948"/>
      <c r="I121" s="1948"/>
      <c r="J121" s="1948"/>
      <c r="K121" s="1948"/>
      <c r="L121" s="1948"/>
      <c r="M121" s="1948"/>
      <c r="N121" s="1948"/>
      <c r="O121" s="2038"/>
      <c r="P121" s="105"/>
    </row>
    <row r="122" spans="1:16" ht="12.75" customHeight="1" x14ac:dyDescent="0.2">
      <c r="A122" s="2047" t="s">
        <v>2604</v>
      </c>
      <c r="B122" s="2048"/>
      <c r="C122" s="2004"/>
      <c r="D122" s="1934"/>
      <c r="E122" s="1934"/>
      <c r="F122" s="1934"/>
      <c r="G122" s="1934"/>
      <c r="H122" s="1992"/>
      <c r="I122" s="1992"/>
      <c r="J122" s="1992"/>
      <c r="K122" s="1992"/>
      <c r="L122" s="1992"/>
      <c r="M122" s="1992"/>
      <c r="N122" s="1992"/>
      <c r="O122" s="2040"/>
    </row>
    <row r="123" spans="1:16" s="940" customFormat="1" ht="12.75" customHeight="1" x14ac:dyDescent="0.2">
      <c r="A123" s="2047"/>
      <c r="B123" s="2048"/>
      <c r="C123" s="1961" t="s">
        <v>2605</v>
      </c>
      <c r="D123" s="1934"/>
      <c r="E123" s="1934"/>
      <c r="F123" s="1934"/>
      <c r="G123" s="1934"/>
      <c r="H123" s="2018"/>
      <c r="I123" s="2018"/>
      <c r="J123" s="2018"/>
      <c r="K123" s="2018"/>
      <c r="L123" s="2018"/>
      <c r="M123" s="2018"/>
      <c r="N123" s="2018"/>
      <c r="O123" s="2040"/>
    </row>
    <row r="124" spans="1:16" ht="12.75" customHeight="1" x14ac:dyDescent="0.2">
      <c r="A124" s="2047"/>
      <c r="B124" s="2048"/>
      <c r="C124" s="1961" t="s">
        <v>1409</v>
      </c>
      <c r="D124" s="1934"/>
      <c r="E124" s="1934"/>
      <c r="F124" s="1934"/>
      <c r="G124" s="1934"/>
      <c r="H124" s="2018"/>
      <c r="I124" s="2018"/>
      <c r="J124" s="2018"/>
      <c r="K124" s="2018"/>
      <c r="L124" s="2018"/>
      <c r="M124" s="2018"/>
      <c r="N124" s="2018"/>
      <c r="O124" s="2040"/>
    </row>
    <row r="125" spans="1:16" ht="12.75" customHeight="1" x14ac:dyDescent="0.2">
      <c r="A125" s="2050"/>
      <c r="B125" s="1586"/>
      <c r="C125" s="2061"/>
      <c r="D125" s="1934"/>
      <c r="E125" s="1934"/>
      <c r="F125" s="1934"/>
      <c r="G125" s="1934"/>
      <c r="H125" s="2013"/>
      <c r="I125" s="2013"/>
      <c r="J125" s="2013"/>
      <c r="K125" s="2013"/>
      <c r="L125" s="2013"/>
      <c r="M125" s="2013"/>
      <c r="N125" s="2013"/>
      <c r="O125" s="2038"/>
    </row>
    <row r="126" spans="1:16" ht="12.75" customHeight="1" thickBot="1" x14ac:dyDescent="0.25">
      <c r="A126" s="2062"/>
      <c r="B126" s="1969"/>
      <c r="C126" s="1970"/>
      <c r="D126" s="1943"/>
      <c r="E126" s="1943"/>
      <c r="F126" s="1943"/>
      <c r="G126" s="1943"/>
      <c r="H126" s="1943"/>
      <c r="I126" s="1943"/>
      <c r="J126" s="1943"/>
      <c r="K126" s="1943"/>
      <c r="L126" s="1943"/>
      <c r="M126" s="1943"/>
      <c r="N126" s="1943"/>
      <c r="O126" s="2007"/>
    </row>
    <row r="127" spans="1:16" s="880" customFormat="1" ht="12.75" customHeight="1" x14ac:dyDescent="0.2">
      <c r="A127" s="2068" t="s">
        <v>1434</v>
      </c>
      <c r="B127" s="2069"/>
      <c r="C127" s="2070"/>
      <c r="D127" s="2033"/>
      <c r="E127" s="2033"/>
      <c r="F127" s="2033"/>
      <c r="G127" s="2033"/>
      <c r="H127" s="2033"/>
      <c r="I127" s="2033"/>
      <c r="J127" s="2033"/>
      <c r="K127" s="2033"/>
      <c r="L127" s="2033"/>
      <c r="M127" s="2033"/>
      <c r="N127" s="2033"/>
      <c r="O127" s="2034"/>
    </row>
    <row r="128" spans="1:16" s="879" customFormat="1" ht="12.75" customHeight="1" thickBot="1" x14ac:dyDescent="0.25">
      <c r="A128" s="2071" t="s">
        <v>1443</v>
      </c>
      <c r="B128" s="2072"/>
      <c r="C128" s="2073"/>
      <c r="D128" s="2035"/>
      <c r="E128" s="2035"/>
      <c r="F128" s="2036"/>
      <c r="G128" s="2035"/>
      <c r="H128" s="2036"/>
      <c r="I128" s="2036"/>
      <c r="J128" s="2036"/>
      <c r="K128" s="2036"/>
      <c r="L128" s="2036"/>
      <c r="M128" s="2036"/>
      <c r="N128" s="2036"/>
      <c r="O128" s="2037"/>
    </row>
    <row r="129" spans="1:16" s="3" customFormat="1" ht="12.75" customHeight="1" thickBot="1" x14ac:dyDescent="0.25">
      <c r="A129" s="883" t="s">
        <v>2425</v>
      </c>
      <c r="B129" s="884"/>
      <c r="C129" s="885"/>
      <c r="D129" s="885"/>
      <c r="E129" s="885"/>
      <c r="F129" s="885"/>
      <c r="G129" s="885"/>
      <c r="H129" s="886"/>
      <c r="I129" s="886"/>
      <c r="J129" s="886"/>
      <c r="K129" s="886"/>
      <c r="L129" s="886"/>
      <c r="M129" s="886"/>
      <c r="N129" s="886"/>
      <c r="O129" s="887"/>
    </row>
    <row r="130" spans="1:16" ht="12.75" customHeight="1" x14ac:dyDescent="0.2">
      <c r="A130" s="1053"/>
      <c r="B130" s="1053"/>
      <c r="C130" s="876"/>
      <c r="D130" s="876"/>
      <c r="E130" s="876"/>
      <c r="F130" s="876"/>
      <c r="G130" s="876"/>
      <c r="H130" s="876"/>
      <c r="I130" s="876"/>
      <c r="J130" s="876"/>
      <c r="K130" s="876"/>
      <c r="L130" s="876"/>
      <c r="M130" s="876"/>
      <c r="N130" s="876"/>
      <c r="O130" s="876"/>
    </row>
    <row r="131" spans="1:16" ht="12.75" customHeight="1" x14ac:dyDescent="0.2">
      <c r="A131" s="2087" t="s">
        <v>360</v>
      </c>
      <c r="B131" s="2074"/>
      <c r="C131" s="1043"/>
      <c r="D131" s="876"/>
      <c r="E131" s="876"/>
      <c r="F131" s="876"/>
      <c r="G131" s="876"/>
      <c r="H131" s="876"/>
      <c r="I131" s="876"/>
      <c r="J131" s="876"/>
      <c r="K131" s="876"/>
      <c r="L131" s="876"/>
      <c r="M131" s="876"/>
      <c r="N131" s="876"/>
      <c r="O131" s="876"/>
    </row>
    <row r="132" spans="1:16" ht="12.75" customHeight="1" x14ac:dyDescent="0.2">
      <c r="A132" s="1372" t="s">
        <v>36</v>
      </c>
      <c r="B132" s="1053" t="s">
        <v>1412</v>
      </c>
      <c r="C132" s="876"/>
      <c r="D132" s="876"/>
      <c r="E132" s="876"/>
      <c r="F132" s="876"/>
      <c r="G132" s="876" t="s">
        <v>361</v>
      </c>
      <c r="H132" s="876"/>
      <c r="I132" s="876"/>
      <c r="J132" s="876"/>
      <c r="K132" s="876"/>
      <c r="L132" s="876"/>
      <c r="M132" s="876"/>
      <c r="N132" s="876"/>
    </row>
    <row r="133" spans="1:16" ht="12.75" customHeight="1" x14ac:dyDescent="0.2">
      <c r="A133" s="1053"/>
      <c r="B133" s="1053"/>
      <c r="C133" s="876"/>
      <c r="D133" s="2075"/>
      <c r="E133" s="876"/>
      <c r="F133" s="876"/>
      <c r="G133" s="876" t="s">
        <v>362</v>
      </c>
      <c r="H133" s="876"/>
      <c r="I133" s="876"/>
      <c r="J133" s="876"/>
      <c r="K133" s="876"/>
      <c r="L133" s="876"/>
      <c r="M133" s="876"/>
      <c r="N133" s="876"/>
    </row>
    <row r="134" spans="1:16" ht="12.75" customHeight="1" x14ac:dyDescent="0.2">
      <c r="A134" s="1053"/>
      <c r="B134" s="1053"/>
      <c r="C134" s="876"/>
      <c r="D134" s="876"/>
      <c r="E134" s="876"/>
      <c r="F134" s="876"/>
      <c r="G134" s="876" t="s">
        <v>363</v>
      </c>
      <c r="H134" s="876"/>
      <c r="I134" s="876"/>
      <c r="J134" s="876"/>
      <c r="K134" s="876"/>
      <c r="L134" s="876"/>
      <c r="M134" s="876"/>
      <c r="N134" s="876"/>
    </row>
    <row r="135" spans="1:16" ht="12.75" customHeight="1" x14ac:dyDescent="0.2">
      <c r="A135" s="1053"/>
      <c r="B135" s="1053"/>
      <c r="C135" s="876"/>
      <c r="D135" s="876"/>
      <c r="E135" s="876"/>
      <c r="F135" s="876"/>
      <c r="G135" s="876" t="s">
        <v>364</v>
      </c>
      <c r="H135" s="876"/>
      <c r="I135" s="876"/>
      <c r="J135" s="876"/>
      <c r="K135" s="876"/>
      <c r="L135" s="876"/>
      <c r="M135" s="876"/>
      <c r="N135" s="876"/>
    </row>
    <row r="136" spans="1:16" ht="12.75" customHeight="1" x14ac:dyDescent="0.2">
      <c r="A136" s="1372" t="s">
        <v>37</v>
      </c>
      <c r="B136" s="1053" t="s">
        <v>2879</v>
      </c>
      <c r="C136" s="876"/>
      <c r="D136" s="876"/>
      <c r="E136" s="876"/>
      <c r="F136" s="876"/>
      <c r="G136" s="876"/>
      <c r="H136" s="876"/>
      <c r="I136" s="876"/>
      <c r="J136" s="876"/>
      <c r="K136" s="876"/>
      <c r="L136" s="876"/>
      <c r="M136" s="876"/>
      <c r="N136" s="876"/>
      <c r="O136" s="876"/>
    </row>
    <row r="137" spans="1:16" ht="12.75" customHeight="1" x14ac:dyDescent="0.2">
      <c r="A137" s="1053">
        <v>3</v>
      </c>
      <c r="B137" s="1053" t="s">
        <v>2204</v>
      </c>
      <c r="C137" s="876"/>
      <c r="D137" s="876"/>
      <c r="E137" s="876"/>
      <c r="F137" s="876"/>
      <c r="G137" s="876"/>
      <c r="H137" s="876"/>
      <c r="I137" s="876"/>
      <c r="J137" s="876"/>
      <c r="K137" s="876"/>
      <c r="L137" s="876"/>
      <c r="M137" s="876"/>
      <c r="N137" s="876"/>
      <c r="O137" s="876"/>
    </row>
    <row r="138" spans="1:16" ht="12.75" customHeight="1" x14ac:dyDescent="0.2">
      <c r="A138" s="1053"/>
      <c r="B138" s="1053"/>
      <c r="C138" s="876"/>
      <c r="D138" s="876"/>
      <c r="E138" s="876"/>
      <c r="F138" s="876"/>
      <c r="G138" s="876"/>
      <c r="H138" s="876"/>
      <c r="I138" s="876"/>
      <c r="J138" s="876"/>
      <c r="K138" s="876"/>
      <c r="L138" s="876"/>
      <c r="M138" s="876"/>
      <c r="N138" s="876"/>
      <c r="O138" s="876"/>
    </row>
    <row r="139" spans="1:16" ht="12.75" customHeight="1" x14ac:dyDescent="0.2">
      <c r="A139" s="1053"/>
      <c r="B139" s="1053"/>
      <c r="C139" s="876"/>
      <c r="D139" s="876"/>
      <c r="E139" s="876"/>
      <c r="F139" s="876"/>
      <c r="G139" s="876"/>
      <c r="H139" s="876"/>
      <c r="I139" s="876"/>
      <c r="J139" s="876"/>
      <c r="K139" s="876"/>
      <c r="L139" s="876"/>
      <c r="M139" s="876"/>
      <c r="N139" s="876"/>
      <c r="O139" s="876"/>
      <c r="P139" s="98"/>
    </row>
  </sheetData>
  <mergeCells count="15">
    <mergeCell ref="A9:C9"/>
    <mergeCell ref="D7:D8"/>
    <mergeCell ref="E7:E8"/>
    <mergeCell ref="C2:O2"/>
    <mergeCell ref="G7:G8"/>
    <mergeCell ref="H7:H8"/>
    <mergeCell ref="J7:J8"/>
    <mergeCell ref="K7:K8"/>
    <mergeCell ref="L7:L8"/>
    <mergeCell ref="O7:O8"/>
    <mergeCell ref="A7:C8"/>
    <mergeCell ref="A4:O4"/>
    <mergeCell ref="I7:I8"/>
    <mergeCell ref="F7:F8"/>
    <mergeCell ref="N7:N8"/>
  </mergeCells>
  <hyperlinks>
    <hyperlink ref="Q1" location="Content!A1" display="Content"/>
    <hyperlink ref="Q2" location="'P4, E2 - SFP - Asset'!A1" display="SFP-Asset"/>
    <hyperlink ref="Q3" location="'P5, E2 - SFP - Liab, NW '!A1" display="SFP-Liab and NW"/>
    <hyperlink ref="Q4" location="'P6, E3 - SCI'!A1" display="SCI"/>
  </hyperlinks>
  <pageMargins left="0.7" right="0.36" top="0.75" bottom="0.75" header="0.3" footer="0.3"/>
  <pageSetup paperSize="5" scale="68" fitToHeight="0" orientation="landscape" r:id="rId1"/>
  <headerFooter>
    <oddFooter>&amp;R&amp;"-,Bold"Page 26</oddFooter>
  </headerFooter>
  <rowBreaks count="1" manualBreakCount="1">
    <brk id="54" max="14"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39997558519241921"/>
    <pageSetUpPr fitToPage="1"/>
  </sheetPr>
  <dimension ref="A1:S46"/>
  <sheetViews>
    <sheetView showGridLines="0" zoomScale="85" zoomScaleNormal="85" zoomScaleSheetLayoutView="75" zoomScalePageLayoutView="50" workbookViewId="0">
      <pane xSplit="5" ySplit="10" topLeftCell="F11" activePane="bottomRight" state="frozen"/>
      <selection pane="topRight" activeCell="F1" sqref="F1"/>
      <selection pane="bottomLeft" activeCell="A11" sqref="A11"/>
      <selection pane="bottomRight" activeCell="M25" sqref="M25"/>
    </sheetView>
  </sheetViews>
  <sheetFormatPr defaultRowHeight="12.75" customHeight="1" x14ac:dyDescent="0.2"/>
  <cols>
    <col min="1" max="1" width="2.140625" style="1" customWidth="1"/>
    <col min="2" max="2" width="3" style="20" customWidth="1"/>
    <col min="3" max="3" width="37" style="1" customWidth="1"/>
    <col min="4" max="4" width="33.5703125" style="1" customWidth="1"/>
    <col min="5" max="5" width="15.85546875" style="1" customWidth="1"/>
    <col min="6" max="6" width="15.85546875" style="925" customWidth="1"/>
    <col min="7" max="7" width="15.85546875" style="1" customWidth="1"/>
    <col min="8" max="8" width="16" style="1" customWidth="1"/>
    <col min="9" max="12" width="15.85546875" style="1" customWidth="1"/>
    <col min="13" max="13" width="15.85546875" style="926" customWidth="1"/>
    <col min="14" max="17" width="15.85546875" style="1" customWidth="1"/>
    <col min="18" max="18" width="9.140625" style="1"/>
    <col min="19" max="19" width="21.28515625" style="1" bestFit="1" customWidth="1"/>
    <col min="20" max="16384" width="9.140625" style="1"/>
  </cols>
  <sheetData>
    <row r="1" spans="1:19" s="180" customFormat="1" ht="15.2" customHeight="1" thickTop="1" thickBot="1" x14ac:dyDescent="0.3">
      <c r="A1" s="3906"/>
      <c r="B1" s="3906"/>
      <c r="C1" s="3906"/>
      <c r="D1" s="3906"/>
      <c r="E1" s="3906"/>
      <c r="F1" s="3906"/>
      <c r="G1" s="3906"/>
      <c r="H1" s="3906"/>
      <c r="I1" s="3906"/>
      <c r="J1" s="3906"/>
      <c r="K1" s="3906"/>
      <c r="L1" s="3906"/>
      <c r="M1" s="3906"/>
      <c r="N1" s="3906"/>
      <c r="O1" s="3906"/>
      <c r="P1" s="3906"/>
      <c r="Q1" s="3906"/>
      <c r="S1" s="3117" t="s">
        <v>2247</v>
      </c>
    </row>
    <row r="2" spans="1:19" s="180" customFormat="1" ht="15.2" customHeight="1" thickTop="1" thickBot="1" x14ac:dyDescent="0.3">
      <c r="A2" s="3437" t="s">
        <v>2222</v>
      </c>
      <c r="B2" s="3437"/>
      <c r="C2" s="3437"/>
      <c r="D2" s="3437"/>
      <c r="E2" s="3437"/>
      <c r="F2" s="3437"/>
      <c r="G2" s="3437"/>
      <c r="H2" s="3437"/>
      <c r="I2" s="3437"/>
      <c r="J2" s="3437"/>
      <c r="K2" s="3437"/>
      <c r="L2" s="3437"/>
      <c r="M2" s="3437"/>
      <c r="N2" s="3437"/>
      <c r="O2" s="3437"/>
      <c r="P2" s="3437"/>
      <c r="Q2" s="3437"/>
      <c r="R2" s="44"/>
      <c r="S2" s="3117" t="s">
        <v>2248</v>
      </c>
    </row>
    <row r="3" spans="1:19" s="180" customFormat="1" ht="15.2" customHeight="1" thickTop="1" thickBot="1" x14ac:dyDescent="0.3">
      <c r="A3" s="3906"/>
      <c r="B3" s="3906"/>
      <c r="C3" s="3906"/>
      <c r="D3" s="3906"/>
      <c r="E3" s="3906"/>
      <c r="F3" s="3906"/>
      <c r="G3" s="3906"/>
      <c r="H3" s="3906"/>
      <c r="I3" s="3906"/>
      <c r="J3" s="3906"/>
      <c r="K3" s="3906"/>
      <c r="L3" s="3906"/>
      <c r="M3" s="3906"/>
      <c r="N3" s="3906"/>
      <c r="O3" s="3906"/>
      <c r="P3" s="3906"/>
      <c r="Q3" s="3906"/>
      <c r="S3" s="3117" t="s">
        <v>2249</v>
      </c>
    </row>
    <row r="4" spans="1:19" s="180" customFormat="1" ht="15.2" customHeight="1" thickTop="1" thickBot="1" x14ac:dyDescent="0.3">
      <c r="A4" s="3438" t="s">
        <v>2276</v>
      </c>
      <c r="B4" s="3438"/>
      <c r="C4" s="3438"/>
      <c r="D4" s="3438"/>
      <c r="E4" s="3438"/>
      <c r="F4" s="3438"/>
      <c r="G4" s="3438"/>
      <c r="H4" s="3438"/>
      <c r="I4" s="3438"/>
      <c r="J4" s="3438"/>
      <c r="K4" s="3438"/>
      <c r="L4" s="3438"/>
      <c r="M4" s="3438"/>
      <c r="N4" s="3438"/>
      <c r="O4" s="3438"/>
      <c r="P4" s="3438"/>
      <c r="Q4" s="3438"/>
      <c r="S4" s="3117" t="s">
        <v>2250</v>
      </c>
    </row>
    <row r="5" spans="1:19" s="180" customFormat="1" ht="14.1" customHeight="1" thickTop="1" x14ac:dyDescent="0.25">
      <c r="A5" s="3906"/>
      <c r="B5" s="3906"/>
      <c r="C5" s="3906"/>
      <c r="D5" s="3906"/>
      <c r="E5" s="3906"/>
      <c r="F5" s="3906"/>
      <c r="G5" s="3906"/>
      <c r="H5" s="3906"/>
      <c r="I5" s="3906"/>
      <c r="J5" s="3906"/>
      <c r="K5" s="3906"/>
      <c r="L5" s="3906"/>
      <c r="M5" s="3906"/>
      <c r="N5" s="3906"/>
      <c r="O5" s="3906"/>
      <c r="P5" s="3906"/>
      <c r="Q5" s="3906"/>
    </row>
    <row r="6" spans="1:19" s="180" customFormat="1" ht="14.1" customHeight="1" thickBot="1" x14ac:dyDescent="0.3">
      <c r="A6" s="3905"/>
      <c r="B6" s="3905"/>
      <c r="C6" s="3905"/>
      <c r="D6" s="3905"/>
      <c r="E6" s="3905"/>
      <c r="F6" s="3905"/>
      <c r="G6" s="3905"/>
      <c r="H6" s="3905"/>
      <c r="I6" s="3905"/>
      <c r="J6" s="3905"/>
      <c r="K6" s="3905"/>
      <c r="L6" s="3905"/>
      <c r="M6" s="3905"/>
      <c r="N6" s="3905"/>
      <c r="O6" s="3905"/>
      <c r="P6" s="3905"/>
      <c r="Q6" s="3905"/>
    </row>
    <row r="7" spans="1:19" s="122" customFormat="1" ht="12.75" customHeight="1" x14ac:dyDescent="0.25">
      <c r="A7" s="3913" t="s">
        <v>351</v>
      </c>
      <c r="B7" s="3914"/>
      <c r="C7" s="3915"/>
      <c r="D7" s="3915" t="s">
        <v>352</v>
      </c>
      <c r="E7" s="3915" t="s">
        <v>350</v>
      </c>
      <c r="F7" s="3930"/>
      <c r="G7" s="3930"/>
      <c r="H7" s="3915"/>
      <c r="I7" s="3915"/>
      <c r="J7" s="3915"/>
      <c r="K7" s="3915"/>
      <c r="L7" s="3915"/>
      <c r="M7" s="3915"/>
      <c r="N7" s="3915"/>
      <c r="O7" s="3915"/>
      <c r="P7" s="3919" t="s">
        <v>1415</v>
      </c>
      <c r="Q7" s="3907" t="s">
        <v>1416</v>
      </c>
    </row>
    <row r="8" spans="1:19" s="122" customFormat="1" ht="12.75" customHeight="1" x14ac:dyDescent="0.25">
      <c r="A8" s="3916"/>
      <c r="B8" s="3917"/>
      <c r="C8" s="3918"/>
      <c r="D8" s="3918"/>
      <c r="E8" s="3918" t="s">
        <v>353</v>
      </c>
      <c r="F8" s="3931" t="s">
        <v>2587</v>
      </c>
      <c r="G8" s="3911" t="s">
        <v>591</v>
      </c>
      <c r="H8" s="3910" t="s">
        <v>1413</v>
      </c>
      <c r="I8" s="3910" t="s">
        <v>1414</v>
      </c>
      <c r="J8" s="3910" t="s">
        <v>2043</v>
      </c>
      <c r="K8" s="3909" t="s">
        <v>2089</v>
      </c>
      <c r="L8" s="3909" t="s">
        <v>2090</v>
      </c>
      <c r="M8" s="928" t="s">
        <v>606</v>
      </c>
      <c r="N8" s="3910" t="s">
        <v>2044</v>
      </c>
      <c r="O8" s="3912" t="s">
        <v>2588</v>
      </c>
      <c r="P8" s="3920"/>
      <c r="Q8" s="3908"/>
    </row>
    <row r="9" spans="1:19" s="122" customFormat="1" ht="12.75" customHeight="1" x14ac:dyDescent="0.25">
      <c r="A9" s="3916"/>
      <c r="B9" s="3917"/>
      <c r="C9" s="3918"/>
      <c r="D9" s="3918"/>
      <c r="E9" s="3918"/>
      <c r="F9" s="3932"/>
      <c r="G9" s="3911"/>
      <c r="H9" s="3897"/>
      <c r="I9" s="3897"/>
      <c r="J9" s="3897"/>
      <c r="K9" s="3899"/>
      <c r="L9" s="3899"/>
      <c r="M9" s="929" t="s">
        <v>2589</v>
      </c>
      <c r="N9" s="3897"/>
      <c r="O9" s="3912"/>
      <c r="P9" s="3920"/>
      <c r="Q9" s="3908"/>
    </row>
    <row r="10" spans="1:19" ht="12.75" customHeight="1" thickBot="1" x14ac:dyDescent="0.25">
      <c r="A10" s="3924" t="s">
        <v>70</v>
      </c>
      <c r="B10" s="3925"/>
      <c r="C10" s="3926"/>
      <c r="D10" s="251" t="s">
        <v>71</v>
      </c>
      <c r="E10" s="251" t="s">
        <v>72</v>
      </c>
      <c r="F10" s="252" t="s">
        <v>73</v>
      </c>
      <c r="G10" s="252" t="s">
        <v>74</v>
      </c>
      <c r="H10" s="252" t="s">
        <v>267</v>
      </c>
      <c r="I10" s="252" t="s">
        <v>268</v>
      </c>
      <c r="J10" s="252" t="s">
        <v>269</v>
      </c>
      <c r="K10" s="252" t="s">
        <v>270</v>
      </c>
      <c r="L10" s="252" t="s">
        <v>271</v>
      </c>
      <c r="M10" s="927" t="s">
        <v>272</v>
      </c>
      <c r="N10" s="927" t="s">
        <v>273</v>
      </c>
      <c r="O10" s="680" t="s">
        <v>274</v>
      </c>
      <c r="P10" s="680" t="s">
        <v>275</v>
      </c>
      <c r="Q10" s="680" t="s">
        <v>276</v>
      </c>
    </row>
    <row r="11" spans="1:19" ht="12.75" customHeight="1" x14ac:dyDescent="0.2">
      <c r="A11" s="3927"/>
      <c r="B11" s="3928"/>
      <c r="C11" s="3929"/>
      <c r="D11" s="2088"/>
      <c r="E11" s="2088"/>
      <c r="F11" s="2088"/>
      <c r="G11" s="2088"/>
      <c r="H11" s="2088"/>
      <c r="I11" s="2088"/>
      <c r="J11" s="2088"/>
      <c r="K11" s="2088"/>
      <c r="L11" s="2088"/>
      <c r="M11" s="2088"/>
      <c r="N11" s="2088"/>
      <c r="O11" s="2088"/>
      <c r="P11" s="2088"/>
      <c r="Q11" s="2089"/>
    </row>
    <row r="12" spans="1:19" s="3" customFormat="1" ht="12.75" customHeight="1" x14ac:dyDescent="0.2">
      <c r="A12" s="2058" t="s">
        <v>35</v>
      </c>
      <c r="B12" s="2048"/>
      <c r="C12" s="2095" t="s">
        <v>287</v>
      </c>
      <c r="D12" s="2090"/>
      <c r="E12" s="2090"/>
      <c r="F12" s="2090"/>
      <c r="G12" s="2090"/>
      <c r="H12" s="2090"/>
      <c r="I12" s="2090"/>
      <c r="J12" s="2090"/>
      <c r="K12" s="2090"/>
      <c r="L12" s="2090"/>
      <c r="M12" s="2090"/>
      <c r="N12" s="2090"/>
      <c r="O12" s="2090"/>
      <c r="P12" s="2090"/>
      <c r="Q12" s="2091"/>
    </row>
    <row r="13" spans="1:19" ht="12.75" customHeight="1" x14ac:dyDescent="0.2">
      <c r="A13" s="2050"/>
      <c r="B13" s="1587" t="s">
        <v>36</v>
      </c>
      <c r="C13" s="2106"/>
      <c r="D13" s="2101"/>
      <c r="E13" s="2101"/>
      <c r="F13" s="2101"/>
      <c r="G13" s="2101"/>
      <c r="H13" s="2101"/>
      <c r="I13" s="2101"/>
      <c r="J13" s="2101"/>
      <c r="K13" s="2101"/>
      <c r="L13" s="2101"/>
      <c r="M13" s="2101"/>
      <c r="N13" s="2101"/>
      <c r="O13" s="2101"/>
      <c r="P13" s="2101"/>
      <c r="Q13" s="2102"/>
    </row>
    <row r="14" spans="1:19" ht="12.75" customHeight="1" x14ac:dyDescent="0.2">
      <c r="A14" s="2050"/>
      <c r="B14" s="1587" t="s">
        <v>37</v>
      </c>
      <c r="C14" s="2107"/>
      <c r="D14" s="2103"/>
      <c r="E14" s="2103"/>
      <c r="F14" s="2103"/>
      <c r="G14" s="2103"/>
      <c r="H14" s="2103"/>
      <c r="I14" s="2103"/>
      <c r="J14" s="2103"/>
      <c r="K14" s="2103"/>
      <c r="L14" s="2103"/>
      <c r="M14" s="2103"/>
      <c r="N14" s="2103"/>
      <c r="O14" s="2103"/>
      <c r="P14" s="2103"/>
      <c r="Q14" s="2104"/>
    </row>
    <row r="15" spans="1:19" ht="12.75" customHeight="1" x14ac:dyDescent="0.2">
      <c r="A15" s="2050"/>
      <c r="B15" s="1587" t="s">
        <v>38</v>
      </c>
      <c r="C15" s="2107"/>
      <c r="D15" s="2103"/>
      <c r="E15" s="2103"/>
      <c r="F15" s="2103"/>
      <c r="G15" s="2103"/>
      <c r="H15" s="2103"/>
      <c r="I15" s="2103"/>
      <c r="J15" s="2103"/>
      <c r="K15" s="2103"/>
      <c r="L15" s="2103"/>
      <c r="M15" s="2103"/>
      <c r="N15" s="2103"/>
      <c r="O15" s="2103"/>
      <c r="P15" s="2103"/>
      <c r="Q15" s="2104"/>
    </row>
    <row r="16" spans="1:19" ht="12.75" customHeight="1" x14ac:dyDescent="0.2">
      <c r="A16" s="1512"/>
      <c r="B16" s="1586"/>
      <c r="C16" s="2105"/>
      <c r="D16" s="1527"/>
      <c r="E16" s="1527"/>
      <c r="F16" s="1527"/>
      <c r="G16" s="1527"/>
      <c r="H16" s="1527"/>
      <c r="I16" s="1527"/>
      <c r="J16" s="1527"/>
      <c r="K16" s="1527"/>
      <c r="L16" s="1527"/>
      <c r="M16" s="1527"/>
      <c r="N16" s="1527"/>
      <c r="O16" s="1527"/>
      <c r="P16" s="1527"/>
      <c r="Q16" s="2100"/>
    </row>
    <row r="17" spans="1:17" s="3" customFormat="1" ht="12.75" customHeight="1" x14ac:dyDescent="0.2">
      <c r="A17" s="2097" t="s">
        <v>50</v>
      </c>
      <c r="B17" s="2048"/>
      <c r="C17" s="2095" t="s">
        <v>1418</v>
      </c>
      <c r="D17" s="2090"/>
      <c r="E17" s="2090"/>
      <c r="F17" s="2090"/>
      <c r="G17" s="2090"/>
      <c r="H17" s="2090"/>
      <c r="I17" s="2090"/>
      <c r="J17" s="2090"/>
      <c r="K17" s="2090"/>
      <c r="L17" s="2090"/>
      <c r="M17" s="2090"/>
      <c r="N17" s="2090"/>
      <c r="O17" s="2090"/>
      <c r="P17" s="2090"/>
      <c r="Q17" s="2091"/>
    </row>
    <row r="18" spans="1:17" ht="12.75" customHeight="1" x14ac:dyDescent="0.2">
      <c r="A18" s="1512"/>
      <c r="B18" s="1587" t="s">
        <v>36</v>
      </c>
      <c r="C18" s="2106"/>
      <c r="D18" s="2101"/>
      <c r="E18" s="2101"/>
      <c r="F18" s="2101"/>
      <c r="G18" s="2101"/>
      <c r="H18" s="2101"/>
      <c r="I18" s="2101"/>
      <c r="J18" s="2101"/>
      <c r="K18" s="2101"/>
      <c r="L18" s="2101"/>
      <c r="M18" s="2101"/>
      <c r="N18" s="2101"/>
      <c r="O18" s="2101"/>
      <c r="P18" s="2101"/>
      <c r="Q18" s="2102"/>
    </row>
    <row r="19" spans="1:17" ht="12.75" customHeight="1" x14ac:dyDescent="0.2">
      <c r="A19" s="1512"/>
      <c r="B19" s="1587" t="s">
        <v>37</v>
      </c>
      <c r="C19" s="2107"/>
      <c r="D19" s="2103"/>
      <c r="E19" s="2103"/>
      <c r="F19" s="2103"/>
      <c r="G19" s="2103"/>
      <c r="H19" s="2103"/>
      <c r="I19" s="2103"/>
      <c r="J19" s="2103"/>
      <c r="K19" s="2103"/>
      <c r="L19" s="2103"/>
      <c r="M19" s="2103"/>
      <c r="N19" s="2103"/>
      <c r="O19" s="2103"/>
      <c r="P19" s="2103"/>
      <c r="Q19" s="2104"/>
    </row>
    <row r="20" spans="1:17" ht="12.75" customHeight="1" x14ac:dyDescent="0.2">
      <c r="A20" s="1512"/>
      <c r="B20" s="1586"/>
      <c r="C20" s="2096"/>
      <c r="D20" s="2092"/>
      <c r="E20" s="2092"/>
      <c r="F20" s="2092"/>
      <c r="G20" s="2092"/>
      <c r="H20" s="2092"/>
      <c r="I20" s="2092"/>
      <c r="J20" s="2092"/>
      <c r="K20" s="2092"/>
      <c r="L20" s="2092"/>
      <c r="M20" s="2092"/>
      <c r="N20" s="2092"/>
      <c r="O20" s="2092"/>
      <c r="P20" s="2092"/>
      <c r="Q20" s="2093"/>
    </row>
    <row r="21" spans="1:17" s="3" customFormat="1" ht="12.75" customHeight="1" x14ac:dyDescent="0.2">
      <c r="A21" s="2097" t="s">
        <v>114</v>
      </c>
      <c r="B21" s="2048"/>
      <c r="C21" s="2095" t="s">
        <v>1419</v>
      </c>
      <c r="D21" s="2090"/>
      <c r="E21" s="2090"/>
      <c r="F21" s="2090"/>
      <c r="G21" s="2090"/>
      <c r="H21" s="2090"/>
      <c r="I21" s="2090"/>
      <c r="J21" s="2090"/>
      <c r="K21" s="2090"/>
      <c r="L21" s="2090"/>
      <c r="M21" s="2090"/>
      <c r="N21" s="2090"/>
      <c r="O21" s="2090"/>
      <c r="P21" s="2090"/>
      <c r="Q21" s="2091"/>
    </row>
    <row r="22" spans="1:17" ht="12.75" customHeight="1" x14ac:dyDescent="0.2">
      <c r="A22" s="1512"/>
      <c r="B22" s="1587" t="s">
        <v>36</v>
      </c>
      <c r="C22" s="2106"/>
      <c r="D22" s="2101"/>
      <c r="E22" s="2101"/>
      <c r="F22" s="2101"/>
      <c r="G22" s="2101"/>
      <c r="H22" s="2101"/>
      <c r="I22" s="2101"/>
      <c r="J22" s="2101"/>
      <c r="K22" s="2101"/>
      <c r="L22" s="2101"/>
      <c r="M22" s="2101"/>
      <c r="N22" s="2101"/>
      <c r="O22" s="2101"/>
      <c r="P22" s="2101"/>
      <c r="Q22" s="2102"/>
    </row>
    <row r="23" spans="1:17" ht="12.75" customHeight="1" x14ac:dyDescent="0.2">
      <c r="A23" s="1512"/>
      <c r="B23" s="1587" t="s">
        <v>37</v>
      </c>
      <c r="C23" s="2107"/>
      <c r="D23" s="2103"/>
      <c r="E23" s="2103"/>
      <c r="F23" s="2103"/>
      <c r="G23" s="2103"/>
      <c r="H23" s="2103"/>
      <c r="I23" s="2103"/>
      <c r="J23" s="2103"/>
      <c r="K23" s="2103"/>
      <c r="L23" s="2103"/>
      <c r="M23" s="2103"/>
      <c r="N23" s="2103"/>
      <c r="O23" s="2103"/>
      <c r="P23" s="2103"/>
      <c r="Q23" s="2104"/>
    </row>
    <row r="24" spans="1:17" ht="12.75" customHeight="1" x14ac:dyDescent="0.2">
      <c r="A24" s="1512"/>
      <c r="B24" s="1586"/>
      <c r="C24" s="2096"/>
      <c r="D24" s="2092"/>
      <c r="E24" s="2092"/>
      <c r="F24" s="2092"/>
      <c r="G24" s="2092"/>
      <c r="H24" s="2092"/>
      <c r="I24" s="2092"/>
      <c r="J24" s="2092"/>
      <c r="K24" s="2092"/>
      <c r="L24" s="2092"/>
      <c r="M24" s="2092"/>
      <c r="N24" s="2092"/>
      <c r="O24" s="2092"/>
      <c r="P24" s="2092"/>
      <c r="Q24" s="2093"/>
    </row>
    <row r="25" spans="1:17" s="3" customFormat="1" ht="12.75" customHeight="1" x14ac:dyDescent="0.2">
      <c r="A25" s="2097" t="s">
        <v>126</v>
      </c>
      <c r="B25" s="2048"/>
      <c r="C25" s="2095" t="s">
        <v>1420</v>
      </c>
      <c r="D25" s="2090"/>
      <c r="E25" s="2090"/>
      <c r="F25" s="2090"/>
      <c r="G25" s="2090"/>
      <c r="H25" s="2090"/>
      <c r="I25" s="2090"/>
      <c r="J25" s="2090"/>
      <c r="K25" s="2090"/>
      <c r="L25" s="2090"/>
      <c r="M25" s="2090"/>
      <c r="N25" s="2090"/>
      <c r="O25" s="2090"/>
      <c r="P25" s="2090"/>
      <c r="Q25" s="2091"/>
    </row>
    <row r="26" spans="1:17" ht="12.75" customHeight="1" x14ac:dyDescent="0.2">
      <c r="A26" s="1512"/>
      <c r="B26" s="1587" t="s">
        <v>36</v>
      </c>
      <c r="C26" s="2106"/>
      <c r="D26" s="2101"/>
      <c r="E26" s="2101"/>
      <c r="F26" s="2101"/>
      <c r="G26" s="2101"/>
      <c r="H26" s="2101"/>
      <c r="I26" s="2101"/>
      <c r="J26" s="2101"/>
      <c r="K26" s="2101"/>
      <c r="L26" s="2101"/>
      <c r="M26" s="2101"/>
      <c r="N26" s="2101"/>
      <c r="O26" s="2101"/>
      <c r="P26" s="2101"/>
      <c r="Q26" s="2102"/>
    </row>
    <row r="27" spans="1:17" ht="12.75" customHeight="1" x14ac:dyDescent="0.2">
      <c r="A27" s="1512"/>
      <c r="B27" s="1587" t="s">
        <v>37</v>
      </c>
      <c r="C27" s="2107"/>
      <c r="D27" s="2103"/>
      <c r="E27" s="2103"/>
      <c r="F27" s="2103"/>
      <c r="G27" s="2103"/>
      <c r="H27" s="2103"/>
      <c r="I27" s="2103"/>
      <c r="J27" s="2103"/>
      <c r="K27" s="2103"/>
      <c r="L27" s="2103"/>
      <c r="M27" s="2103"/>
      <c r="N27" s="2103"/>
      <c r="O27" s="2103"/>
      <c r="P27" s="2103"/>
      <c r="Q27" s="2104"/>
    </row>
    <row r="28" spans="1:17" ht="12.75" customHeight="1" x14ac:dyDescent="0.2">
      <c r="A28" s="1512"/>
      <c r="B28" s="1586"/>
      <c r="C28" s="2096"/>
      <c r="D28" s="2092"/>
      <c r="E28" s="2092"/>
      <c r="F28" s="2092"/>
      <c r="G28" s="2092"/>
      <c r="H28" s="2092"/>
      <c r="I28" s="2092"/>
      <c r="J28" s="2092"/>
      <c r="K28" s="2092"/>
      <c r="L28" s="2092"/>
      <c r="M28" s="2092"/>
      <c r="N28" s="2092"/>
      <c r="O28" s="2092"/>
      <c r="P28" s="2092"/>
      <c r="Q28" s="2093"/>
    </row>
    <row r="29" spans="1:17" s="3" customFormat="1" ht="12.75" customHeight="1" x14ac:dyDescent="0.2">
      <c r="A29" s="2097" t="s">
        <v>137</v>
      </c>
      <c r="B29" s="2048"/>
      <c r="C29" s="2095" t="s">
        <v>364</v>
      </c>
      <c r="D29" s="2090"/>
      <c r="E29" s="2090"/>
      <c r="F29" s="2090"/>
      <c r="G29" s="2090"/>
      <c r="H29" s="2090"/>
      <c r="I29" s="2090"/>
      <c r="J29" s="2090"/>
      <c r="K29" s="2090"/>
      <c r="L29" s="2090"/>
      <c r="M29" s="2090"/>
      <c r="N29" s="2090"/>
      <c r="O29" s="2090"/>
      <c r="P29" s="2090"/>
      <c r="Q29" s="2091"/>
    </row>
    <row r="30" spans="1:17" ht="12.75" customHeight="1" x14ac:dyDescent="0.2">
      <c r="A30" s="1512"/>
      <c r="B30" s="1587" t="s">
        <v>36</v>
      </c>
      <c r="C30" s="2106"/>
      <c r="D30" s="2101"/>
      <c r="E30" s="2101"/>
      <c r="F30" s="2101"/>
      <c r="G30" s="2101"/>
      <c r="H30" s="2101"/>
      <c r="I30" s="2101"/>
      <c r="J30" s="2101"/>
      <c r="K30" s="2101"/>
      <c r="L30" s="2101"/>
      <c r="M30" s="2101"/>
      <c r="N30" s="2101"/>
      <c r="O30" s="2101"/>
      <c r="P30" s="2101"/>
      <c r="Q30" s="2102"/>
    </row>
    <row r="31" spans="1:17" ht="12.75" customHeight="1" x14ac:dyDescent="0.2">
      <c r="A31" s="1512"/>
      <c r="B31" s="1587" t="s">
        <v>37</v>
      </c>
      <c r="C31" s="2107"/>
      <c r="D31" s="2103"/>
      <c r="E31" s="2103"/>
      <c r="F31" s="2103"/>
      <c r="G31" s="2103"/>
      <c r="H31" s="2103"/>
      <c r="I31" s="2103"/>
      <c r="J31" s="2103"/>
      <c r="K31" s="2103"/>
      <c r="L31" s="2103"/>
      <c r="M31" s="2103"/>
      <c r="N31" s="2103"/>
      <c r="O31" s="2103"/>
      <c r="P31" s="2103"/>
      <c r="Q31" s="2104"/>
    </row>
    <row r="32" spans="1:17" ht="12.75" customHeight="1" x14ac:dyDescent="0.2">
      <c r="A32" s="1512"/>
      <c r="B32" s="1586"/>
      <c r="C32" s="2096"/>
      <c r="D32" s="2092"/>
      <c r="E32" s="2092"/>
      <c r="F32" s="2092"/>
      <c r="G32" s="2092"/>
      <c r="H32" s="2092"/>
      <c r="I32" s="2092"/>
      <c r="J32" s="2092"/>
      <c r="K32" s="2092"/>
      <c r="L32" s="2092"/>
      <c r="M32" s="2092"/>
      <c r="N32" s="2092"/>
      <c r="O32" s="2092"/>
      <c r="P32" s="2092"/>
      <c r="Q32" s="2093"/>
    </row>
    <row r="33" spans="1:18" s="3" customFormat="1" ht="12.75" customHeight="1" x14ac:dyDescent="0.2">
      <c r="A33" s="2097" t="s">
        <v>144</v>
      </c>
      <c r="B33" s="2048"/>
      <c r="C33" s="2095" t="s">
        <v>285</v>
      </c>
      <c r="D33" s="2090"/>
      <c r="E33" s="2090"/>
      <c r="F33" s="2090"/>
      <c r="G33" s="2090"/>
      <c r="H33" s="2090"/>
      <c r="I33" s="2090"/>
      <c r="J33" s="2090"/>
      <c r="K33" s="2090"/>
      <c r="L33" s="2090"/>
      <c r="M33" s="2090"/>
      <c r="N33" s="2090"/>
      <c r="O33" s="2090"/>
      <c r="P33" s="2090"/>
      <c r="Q33" s="2091"/>
    </row>
    <row r="34" spans="1:18" ht="12.75" customHeight="1" x14ac:dyDescent="0.2">
      <c r="A34" s="1512"/>
      <c r="B34" s="1587" t="s">
        <v>36</v>
      </c>
      <c r="C34" s="2106"/>
      <c r="D34" s="2101"/>
      <c r="E34" s="2101"/>
      <c r="F34" s="2101"/>
      <c r="G34" s="2101"/>
      <c r="H34" s="2101"/>
      <c r="I34" s="2101"/>
      <c r="J34" s="2101"/>
      <c r="K34" s="2101"/>
      <c r="L34" s="2101"/>
      <c r="M34" s="2101"/>
      <c r="N34" s="2101"/>
      <c r="O34" s="2101"/>
      <c r="P34" s="2101"/>
      <c r="Q34" s="2102"/>
    </row>
    <row r="35" spans="1:18" ht="12.75" customHeight="1" x14ac:dyDescent="0.2">
      <c r="A35" s="1512"/>
      <c r="B35" s="1587" t="s">
        <v>37</v>
      </c>
      <c r="C35" s="2107"/>
      <c r="D35" s="2103"/>
      <c r="E35" s="2103"/>
      <c r="F35" s="2103"/>
      <c r="G35" s="2103"/>
      <c r="H35" s="2103"/>
      <c r="I35" s="2103"/>
      <c r="J35" s="2103"/>
      <c r="K35" s="2103"/>
      <c r="L35" s="2103"/>
      <c r="M35" s="2103"/>
      <c r="N35" s="2103"/>
      <c r="O35" s="2103"/>
      <c r="P35" s="2103"/>
      <c r="Q35" s="2104"/>
    </row>
    <row r="36" spans="1:18" ht="12.75" customHeight="1" x14ac:dyDescent="0.2">
      <c r="A36" s="1512"/>
      <c r="B36" s="1586"/>
      <c r="C36" s="2096"/>
      <c r="D36" s="2092"/>
      <c r="E36" s="2092"/>
      <c r="F36" s="2092"/>
      <c r="G36" s="2092"/>
      <c r="H36" s="2092"/>
      <c r="I36" s="2092"/>
      <c r="J36" s="2092"/>
      <c r="K36" s="2092"/>
      <c r="L36" s="2092"/>
      <c r="M36" s="2092"/>
      <c r="N36" s="2092"/>
      <c r="O36" s="2092"/>
      <c r="P36" s="2092"/>
      <c r="Q36" s="2093"/>
    </row>
    <row r="37" spans="1:18" s="3" customFormat="1" ht="12.75" customHeight="1" x14ac:dyDescent="0.2">
      <c r="A37" s="2097" t="s">
        <v>151</v>
      </c>
      <c r="B37" s="2048"/>
      <c r="C37" s="2095" t="s">
        <v>46</v>
      </c>
      <c r="D37" s="2090"/>
      <c r="E37" s="2090"/>
      <c r="F37" s="2090"/>
      <c r="G37" s="2090"/>
      <c r="H37" s="2090"/>
      <c r="I37" s="2090"/>
      <c r="J37" s="2090"/>
      <c r="K37" s="2090"/>
      <c r="L37" s="2090"/>
      <c r="M37" s="2090"/>
      <c r="N37" s="2090"/>
      <c r="O37" s="2090"/>
      <c r="P37" s="2090"/>
      <c r="Q37" s="2091"/>
    </row>
    <row r="38" spans="1:18" ht="12.75" customHeight="1" x14ac:dyDescent="0.2">
      <c r="A38" s="1512"/>
      <c r="B38" s="1586"/>
      <c r="C38" s="2098" t="s">
        <v>626</v>
      </c>
      <c r="D38" s="2092"/>
      <c r="E38" s="2092"/>
      <c r="F38" s="2092"/>
      <c r="G38" s="2092"/>
      <c r="H38" s="2092"/>
      <c r="I38" s="2092"/>
      <c r="J38" s="2092"/>
      <c r="K38" s="2092"/>
      <c r="L38" s="2092"/>
      <c r="M38" s="2092"/>
      <c r="N38" s="2092"/>
      <c r="O38" s="2092"/>
      <c r="P38" s="2092"/>
      <c r="Q38" s="2093"/>
    </row>
    <row r="39" spans="1:18" ht="12.75" customHeight="1" x14ac:dyDescent="0.2">
      <c r="A39" s="1512"/>
      <c r="B39" s="1587" t="s">
        <v>36</v>
      </c>
      <c r="C39" s="2106"/>
      <c r="D39" s="2101"/>
      <c r="E39" s="2101"/>
      <c r="F39" s="2101"/>
      <c r="G39" s="2101"/>
      <c r="H39" s="2101"/>
      <c r="I39" s="2101"/>
      <c r="J39" s="2101"/>
      <c r="K39" s="2101"/>
      <c r="L39" s="2101"/>
      <c r="M39" s="2101"/>
      <c r="N39" s="2101"/>
      <c r="O39" s="2101"/>
      <c r="P39" s="2101"/>
      <c r="Q39" s="2102"/>
    </row>
    <row r="40" spans="1:18" ht="12.75" customHeight="1" x14ac:dyDescent="0.2">
      <c r="A40" s="1512"/>
      <c r="B40" s="1587" t="s">
        <v>37</v>
      </c>
      <c r="C40" s="2107"/>
      <c r="D40" s="2103"/>
      <c r="E40" s="2103"/>
      <c r="F40" s="2103"/>
      <c r="G40" s="2103"/>
      <c r="H40" s="2103"/>
      <c r="I40" s="2103"/>
      <c r="J40" s="2103"/>
      <c r="K40" s="2103"/>
      <c r="L40" s="2103"/>
      <c r="M40" s="2103"/>
      <c r="N40" s="2103"/>
      <c r="O40" s="2103"/>
      <c r="P40" s="2103"/>
      <c r="Q40" s="2104"/>
    </row>
    <row r="41" spans="1:18" ht="12.75" customHeight="1" x14ac:dyDescent="0.2">
      <c r="A41" s="1512"/>
      <c r="B41" s="1586"/>
      <c r="C41" s="2096"/>
      <c r="D41" s="2092"/>
      <c r="E41" s="2092"/>
      <c r="F41" s="2092"/>
      <c r="G41" s="2092"/>
      <c r="H41" s="2092"/>
      <c r="I41" s="2092"/>
      <c r="J41" s="2092"/>
      <c r="K41" s="2092"/>
      <c r="L41" s="2092"/>
      <c r="M41" s="2092"/>
      <c r="N41" s="2092"/>
      <c r="O41" s="2092"/>
      <c r="P41" s="2092"/>
      <c r="Q41" s="2093"/>
    </row>
    <row r="42" spans="1:18" ht="12.75" customHeight="1" thickBot="1" x14ac:dyDescent="0.25">
      <c r="A42" s="1520"/>
      <c r="B42" s="2099"/>
      <c r="C42" s="1522"/>
      <c r="D42" s="1503"/>
      <c r="E42" s="1503"/>
      <c r="F42" s="1503"/>
      <c r="G42" s="1503"/>
      <c r="H42" s="1503"/>
      <c r="I42" s="1503"/>
      <c r="J42" s="1503"/>
      <c r="K42" s="1503"/>
      <c r="L42" s="1503"/>
      <c r="M42" s="1503"/>
      <c r="N42" s="1503"/>
      <c r="O42" s="1503"/>
      <c r="P42" s="1503"/>
      <c r="Q42" s="2094"/>
    </row>
    <row r="43" spans="1:18" ht="12.75" customHeight="1" thickBot="1" x14ac:dyDescent="0.25">
      <c r="A43" s="3921" t="s">
        <v>1417</v>
      </c>
      <c r="B43" s="3922"/>
      <c r="C43" s="3922"/>
      <c r="D43" s="3923"/>
      <c r="E43" s="253"/>
      <c r="F43" s="253"/>
      <c r="G43" s="253"/>
      <c r="H43" s="254"/>
      <c r="I43" s="254"/>
      <c r="J43" s="254"/>
      <c r="K43" s="254"/>
      <c r="L43" s="254"/>
      <c r="M43" s="254"/>
      <c r="N43" s="254"/>
      <c r="O43" s="254"/>
      <c r="P43" s="255"/>
      <c r="Q43" s="256"/>
    </row>
    <row r="45" spans="1:18" ht="12.75" customHeight="1" x14ac:dyDescent="0.2">
      <c r="A45" s="1004" t="s">
        <v>503</v>
      </c>
    </row>
    <row r="46" spans="1:18" ht="12.75" customHeight="1" x14ac:dyDescent="0.2">
      <c r="A46" s="1">
        <v>1</v>
      </c>
      <c r="B46" s="1485" t="s">
        <v>355</v>
      </c>
      <c r="R46" s="104"/>
    </row>
  </sheetData>
  <mergeCells count="24">
    <mergeCell ref="A7:C9"/>
    <mergeCell ref="P7:P9"/>
    <mergeCell ref="K8:K9"/>
    <mergeCell ref="A43:D43"/>
    <mergeCell ref="A10:C10"/>
    <mergeCell ref="A11:C11"/>
    <mergeCell ref="E7:O7"/>
    <mergeCell ref="E8:E9"/>
    <mergeCell ref="D7:D9"/>
    <mergeCell ref="J8:J9"/>
    <mergeCell ref="N8:N9"/>
    <mergeCell ref="F8:F9"/>
    <mergeCell ref="Q7:Q9"/>
    <mergeCell ref="L8:L9"/>
    <mergeCell ref="H8:H9"/>
    <mergeCell ref="G8:G9"/>
    <mergeCell ref="I8:I9"/>
    <mergeCell ref="O8:O9"/>
    <mergeCell ref="A6:Q6"/>
    <mergeCell ref="A5:Q5"/>
    <mergeCell ref="A1:Q1"/>
    <mergeCell ref="A2:Q2"/>
    <mergeCell ref="A3:Q3"/>
    <mergeCell ref="A4:Q4"/>
  </mergeCells>
  <hyperlinks>
    <hyperlink ref="S1" location="Content!A1" display="Content"/>
    <hyperlink ref="S2" location="'P4, E2 - SFP - Asset'!A1" display="SFP-Asset"/>
    <hyperlink ref="S3" location="'P5, E2 - SFP - Liab, NW '!A1" display="SFP-Liab and NW"/>
    <hyperlink ref="S4" location="'P6, E3 - SCI'!A1" display="SCI"/>
  </hyperlinks>
  <pageMargins left="0.7" right="0.36" top="0.75" bottom="0.75" header="0.3" footer="0.3"/>
  <pageSetup paperSize="5" scale="58" fitToHeight="0" orientation="landscape" r:id="rId1"/>
  <headerFooter>
    <oddFooter>&amp;R&amp;"-,Bold"Page 27</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39997558519241921"/>
    <pageSetUpPr fitToPage="1"/>
  </sheetPr>
  <dimension ref="A1:AA41"/>
  <sheetViews>
    <sheetView showGridLines="0" zoomScale="85" zoomScaleNormal="85" zoomScaleSheetLayoutView="75" zoomScalePageLayoutView="50" workbookViewId="0">
      <pane xSplit="3" ySplit="10" topLeftCell="I11" activePane="bottomRight" state="frozen"/>
      <selection pane="topRight" activeCell="D1" sqref="D1"/>
      <selection pane="bottomLeft" activeCell="A11" sqref="A11"/>
      <selection pane="bottomRight" activeCell="V15" sqref="V15"/>
    </sheetView>
  </sheetViews>
  <sheetFormatPr defaultRowHeight="12.75" customHeight="1" x14ac:dyDescent="0.2"/>
  <cols>
    <col min="1" max="1" width="3.5703125" style="1" customWidth="1"/>
    <col min="2" max="2" width="39.7109375" style="1" customWidth="1"/>
    <col min="3" max="3" width="15.7109375" style="1" customWidth="1"/>
    <col min="4" max="5" width="10.85546875" style="243" customWidth="1"/>
    <col min="6" max="6" width="15.85546875" style="2" customWidth="1"/>
    <col min="7" max="12" width="13.85546875" style="2" customWidth="1"/>
    <col min="13" max="13" width="15.85546875" style="2" customWidth="1"/>
    <col min="14" max="14" width="10.85546875" style="243" customWidth="1"/>
    <col min="15" max="15" width="13.85546875" style="2" customWidth="1"/>
    <col min="16" max="16" width="10.85546875" style="243" customWidth="1"/>
    <col min="17" max="17" width="13.85546875" style="2" customWidth="1"/>
    <col min="18" max="18" width="10.85546875" style="243" customWidth="1"/>
    <col min="19" max="19" width="13.85546875" style="2" customWidth="1"/>
    <col min="20" max="20" width="10.85546875" style="243" customWidth="1"/>
    <col min="21" max="22" width="13.85546875" style="2" customWidth="1"/>
    <col min="23" max="25" width="15.85546875" style="2" customWidth="1"/>
    <col min="26" max="26" width="6.140625" style="1" customWidth="1"/>
    <col min="27" max="27" width="20.7109375" style="1" bestFit="1" customWidth="1"/>
    <col min="28" max="16384" width="9.140625" style="1"/>
  </cols>
  <sheetData>
    <row r="1" spans="1:27" s="180" customFormat="1" ht="14.1" customHeight="1" thickTop="1" thickBot="1" x14ac:dyDescent="0.3">
      <c r="A1" s="3437"/>
      <c r="B1" s="3437"/>
      <c r="C1" s="3437"/>
      <c r="D1" s="3437"/>
      <c r="E1" s="3437"/>
      <c r="F1" s="3437"/>
      <c r="G1" s="3437"/>
      <c r="H1" s="3437"/>
      <c r="I1" s="3437"/>
      <c r="J1" s="3437"/>
      <c r="K1" s="3437"/>
      <c r="L1" s="3437"/>
      <c r="M1" s="3437"/>
      <c r="N1" s="3437"/>
      <c r="O1" s="3437"/>
      <c r="P1" s="3437"/>
      <c r="Q1" s="3437"/>
      <c r="R1" s="3437"/>
      <c r="S1" s="3437"/>
      <c r="T1" s="3437"/>
      <c r="U1" s="3437"/>
      <c r="V1" s="3437"/>
      <c r="W1" s="3437"/>
      <c r="X1" s="3437"/>
      <c r="Y1" s="3437"/>
      <c r="AA1" s="3117" t="s">
        <v>2247</v>
      </c>
    </row>
    <row r="2" spans="1:27" s="180" customFormat="1" ht="14.1" customHeight="1" thickTop="1" thickBot="1" x14ac:dyDescent="0.3">
      <c r="A2" s="3437" t="s">
        <v>2222</v>
      </c>
      <c r="B2" s="3437"/>
      <c r="C2" s="3437"/>
      <c r="D2" s="3437"/>
      <c r="E2" s="3437"/>
      <c r="F2" s="3437"/>
      <c r="G2" s="3437"/>
      <c r="H2" s="3437"/>
      <c r="I2" s="3437"/>
      <c r="J2" s="3437"/>
      <c r="K2" s="3437"/>
      <c r="L2" s="3437"/>
      <c r="M2" s="3437"/>
      <c r="N2" s="3437"/>
      <c r="O2" s="3437"/>
      <c r="P2" s="3437"/>
      <c r="Q2" s="3437"/>
      <c r="R2" s="3437"/>
      <c r="S2" s="3437"/>
      <c r="T2" s="3437"/>
      <c r="U2" s="3437"/>
      <c r="V2" s="3437"/>
      <c r="W2" s="3437"/>
      <c r="X2" s="3437"/>
      <c r="Y2" s="3437"/>
      <c r="AA2" s="3117" t="s">
        <v>2248</v>
      </c>
    </row>
    <row r="3" spans="1:27" s="180" customFormat="1" ht="14.1" customHeight="1" thickTop="1" thickBot="1" x14ac:dyDescent="0.3">
      <c r="A3" s="1487"/>
      <c r="B3" s="1487"/>
      <c r="C3" s="1487"/>
      <c r="D3" s="2109"/>
      <c r="E3" s="2109"/>
      <c r="F3" s="1488"/>
      <c r="G3" s="1488"/>
      <c r="H3" s="1488"/>
      <c r="I3" s="1488"/>
      <c r="J3" s="1488"/>
      <c r="K3" s="1488"/>
      <c r="L3" s="1488"/>
      <c r="M3" s="1488"/>
      <c r="N3" s="2109"/>
      <c r="O3" s="1488"/>
      <c r="P3" s="2109"/>
      <c r="Q3" s="1488"/>
      <c r="R3" s="2109"/>
      <c r="S3" s="1488"/>
      <c r="T3" s="2109"/>
      <c r="U3" s="1488"/>
      <c r="V3" s="3118"/>
      <c r="W3" s="1488"/>
      <c r="X3" s="1488"/>
      <c r="Y3" s="1488"/>
      <c r="AA3" s="3117" t="s">
        <v>2249</v>
      </c>
    </row>
    <row r="4" spans="1:27" s="180" customFormat="1" ht="14.1" customHeight="1" thickTop="1" thickBot="1" x14ac:dyDescent="0.3">
      <c r="A4" s="3438" t="s">
        <v>2257</v>
      </c>
      <c r="B4" s="3438"/>
      <c r="C4" s="3438"/>
      <c r="D4" s="3438"/>
      <c r="E4" s="3438"/>
      <c r="F4" s="3438"/>
      <c r="G4" s="3438"/>
      <c r="H4" s="3438"/>
      <c r="I4" s="3438"/>
      <c r="J4" s="3438"/>
      <c r="K4" s="3438"/>
      <c r="L4" s="3438"/>
      <c r="M4" s="3438"/>
      <c r="N4" s="3438"/>
      <c r="O4" s="3438"/>
      <c r="P4" s="3438"/>
      <c r="Q4" s="3438"/>
      <c r="R4" s="3438"/>
      <c r="S4" s="3438"/>
      <c r="T4" s="3438"/>
      <c r="U4" s="3438"/>
      <c r="V4" s="3438"/>
      <c r="W4" s="3438"/>
      <c r="X4" s="3438"/>
      <c r="Y4" s="3438"/>
      <c r="AA4" s="3117" t="s">
        <v>2250</v>
      </c>
    </row>
    <row r="5" spans="1:27" s="180" customFormat="1" ht="14.1" customHeight="1" thickTop="1" x14ac:dyDescent="0.25">
      <c r="A5" s="1487"/>
      <c r="B5" s="1487"/>
      <c r="C5" s="1388"/>
      <c r="D5" s="2109"/>
      <c r="E5" s="2109"/>
      <c r="F5" s="1928"/>
      <c r="G5" s="1928"/>
      <c r="H5" s="1928"/>
      <c r="I5" s="1928"/>
      <c r="J5" s="1928"/>
      <c r="K5" s="1928"/>
      <c r="L5" s="1928"/>
      <c r="M5" s="1928"/>
      <c r="N5" s="2109"/>
      <c r="O5" s="1928"/>
      <c r="P5" s="1980"/>
      <c r="Q5" s="1488"/>
      <c r="R5" s="2109"/>
      <c r="S5" s="1488"/>
      <c r="T5" s="2109"/>
      <c r="U5" s="1488"/>
      <c r="V5" s="3118"/>
      <c r="W5" s="1488"/>
      <c r="X5" s="1488"/>
      <c r="Y5" s="1488"/>
    </row>
    <row r="6" spans="1:27" s="180" customFormat="1" ht="14.1" customHeight="1" thickBot="1" x14ac:dyDescent="0.3">
      <c r="A6" s="1487"/>
      <c r="B6" s="1487"/>
      <c r="C6" s="1388"/>
      <c r="D6" s="2109"/>
      <c r="E6" s="2109"/>
      <c r="F6" s="1928"/>
      <c r="G6" s="1928"/>
      <c r="H6" s="1928"/>
      <c r="I6" s="1928"/>
      <c r="J6" s="1928"/>
      <c r="K6" s="1928"/>
      <c r="L6" s="1928"/>
      <c r="M6" s="1928"/>
      <c r="N6" s="2109"/>
      <c r="O6" s="1928"/>
      <c r="P6" s="1980"/>
      <c r="Q6" s="1488"/>
      <c r="R6" s="2109"/>
      <c r="S6" s="1488"/>
      <c r="T6" s="2109"/>
      <c r="U6" s="1488"/>
      <c r="V6" s="3118"/>
      <c r="W6" s="1488"/>
      <c r="X6" s="1488"/>
      <c r="Y6" s="1488"/>
    </row>
    <row r="7" spans="1:27" s="122" customFormat="1" ht="12.75" customHeight="1" x14ac:dyDescent="0.25">
      <c r="A7" s="3886" t="s">
        <v>352</v>
      </c>
      <c r="B7" s="3588"/>
      <c r="C7" s="3933" t="s">
        <v>1404</v>
      </c>
      <c r="D7" s="3945" t="s">
        <v>2587</v>
      </c>
      <c r="E7" s="3945" t="s">
        <v>591</v>
      </c>
      <c r="F7" s="3589" t="s">
        <v>1413</v>
      </c>
      <c r="G7" s="3589" t="s">
        <v>1414</v>
      </c>
      <c r="H7" s="3589" t="s">
        <v>2043</v>
      </c>
      <c r="I7" s="3848" t="s">
        <v>2089</v>
      </c>
      <c r="J7" s="3848" t="s">
        <v>2090</v>
      </c>
      <c r="K7" s="3848" t="s">
        <v>2590</v>
      </c>
      <c r="L7" s="3589" t="s">
        <v>2044</v>
      </c>
      <c r="M7" s="3942" t="s">
        <v>2588</v>
      </c>
      <c r="N7" s="3938" t="s">
        <v>2091</v>
      </c>
      <c r="O7" s="3938"/>
      <c r="P7" s="3938"/>
      <c r="Q7" s="3938"/>
      <c r="R7" s="3938"/>
      <c r="S7" s="3938"/>
      <c r="T7" s="3938"/>
      <c r="U7" s="3938"/>
      <c r="V7" s="3938"/>
      <c r="W7" s="3591" t="s">
        <v>1422</v>
      </c>
      <c r="X7" s="3861" t="s">
        <v>1427</v>
      </c>
      <c r="Y7" s="3934" t="s">
        <v>354</v>
      </c>
    </row>
    <row r="8" spans="1:27" s="122" customFormat="1" ht="12.75" customHeight="1" x14ac:dyDescent="0.25">
      <c r="A8" s="3887"/>
      <c r="B8" s="3941"/>
      <c r="C8" s="3515"/>
      <c r="D8" s="3946"/>
      <c r="E8" s="3946"/>
      <c r="F8" s="3543"/>
      <c r="G8" s="3543"/>
      <c r="H8" s="3543"/>
      <c r="I8" s="3849"/>
      <c r="J8" s="3849"/>
      <c r="K8" s="3849"/>
      <c r="L8" s="3543"/>
      <c r="M8" s="3943"/>
      <c r="N8" s="3937" t="s">
        <v>1423</v>
      </c>
      <c r="O8" s="3939" t="s">
        <v>330</v>
      </c>
      <c r="P8" s="3937" t="s">
        <v>1424</v>
      </c>
      <c r="Q8" s="3939" t="s">
        <v>330</v>
      </c>
      <c r="R8" s="3937" t="s">
        <v>1425</v>
      </c>
      <c r="S8" s="3939" t="s">
        <v>330</v>
      </c>
      <c r="T8" s="3937" t="s">
        <v>1426</v>
      </c>
      <c r="U8" s="3939" t="s">
        <v>330</v>
      </c>
      <c r="V8" s="3939" t="s">
        <v>213</v>
      </c>
      <c r="W8" s="3865"/>
      <c r="X8" s="3513"/>
      <c r="Y8" s="3935"/>
    </row>
    <row r="9" spans="1:27" s="122" customFormat="1" ht="12.75" customHeight="1" x14ac:dyDescent="0.25">
      <c r="A9" s="3887"/>
      <c r="B9" s="3941"/>
      <c r="C9" s="3797"/>
      <c r="D9" s="3947"/>
      <c r="E9" s="3947"/>
      <c r="F9" s="3590"/>
      <c r="G9" s="3590"/>
      <c r="H9" s="3590"/>
      <c r="I9" s="3833"/>
      <c r="J9" s="3833"/>
      <c r="K9" s="3833"/>
      <c r="L9" s="3590"/>
      <c r="M9" s="3944"/>
      <c r="N9" s="3937"/>
      <c r="O9" s="3939"/>
      <c r="P9" s="3937"/>
      <c r="Q9" s="3939"/>
      <c r="R9" s="3937"/>
      <c r="S9" s="3939"/>
      <c r="T9" s="3937"/>
      <c r="U9" s="3939"/>
      <c r="V9" s="3939"/>
      <c r="W9" s="3865"/>
      <c r="X9" s="3862"/>
      <c r="Y9" s="3936"/>
    </row>
    <row r="10" spans="1:27" ht="12.75" customHeight="1" thickBot="1" x14ac:dyDescent="0.25">
      <c r="A10" s="3888" t="s">
        <v>70</v>
      </c>
      <c r="B10" s="3940"/>
      <c r="C10" s="736" t="s">
        <v>71</v>
      </c>
      <c r="D10" s="735" t="s">
        <v>72</v>
      </c>
      <c r="E10" s="737" t="s">
        <v>73</v>
      </c>
      <c r="F10" s="737" t="s">
        <v>74</v>
      </c>
      <c r="G10" s="737" t="s">
        <v>267</v>
      </c>
      <c r="H10" s="737" t="s">
        <v>268</v>
      </c>
      <c r="I10" s="737" t="s">
        <v>269</v>
      </c>
      <c r="J10" s="737" t="s">
        <v>270</v>
      </c>
      <c r="K10" s="735" t="s">
        <v>271</v>
      </c>
      <c r="L10" s="737" t="s">
        <v>272</v>
      </c>
      <c r="M10" s="735" t="s">
        <v>273</v>
      </c>
      <c r="N10" s="737" t="s">
        <v>274</v>
      </c>
      <c r="O10" s="735" t="s">
        <v>275</v>
      </c>
      <c r="P10" s="737" t="s">
        <v>276</v>
      </c>
      <c r="Q10" s="735" t="s">
        <v>277</v>
      </c>
      <c r="R10" s="737" t="s">
        <v>278</v>
      </c>
      <c r="S10" s="737" t="s">
        <v>327</v>
      </c>
      <c r="T10" s="738" t="s">
        <v>340</v>
      </c>
      <c r="U10" s="3120" t="s">
        <v>622</v>
      </c>
      <c r="V10" s="3121" t="s">
        <v>623</v>
      </c>
      <c r="W10" s="3122" t="s">
        <v>624</v>
      </c>
      <c r="X10" s="739" t="s">
        <v>625</v>
      </c>
      <c r="Y10" s="739" t="s">
        <v>1530</v>
      </c>
    </row>
    <row r="11" spans="1:27" ht="12.75" customHeight="1" x14ac:dyDescent="0.2">
      <c r="A11" s="2008"/>
      <c r="B11" s="1772"/>
      <c r="C11" s="2124"/>
      <c r="D11" s="2125"/>
      <c r="E11" s="2125"/>
      <c r="F11" s="2126"/>
      <c r="G11" s="2126"/>
      <c r="H11" s="2126"/>
      <c r="I11" s="2126"/>
      <c r="J11" s="2126"/>
      <c r="K11" s="2126"/>
      <c r="L11" s="2126"/>
      <c r="M11" s="2126"/>
      <c r="N11" s="2125"/>
      <c r="O11" s="2126"/>
      <c r="P11" s="2127"/>
      <c r="Q11" s="2126"/>
      <c r="R11" s="2127"/>
      <c r="S11" s="2126"/>
      <c r="T11" s="2127"/>
      <c r="U11" s="2126"/>
      <c r="V11" s="2126"/>
      <c r="W11" s="2126"/>
      <c r="X11" s="2126"/>
      <c r="Y11" s="1445"/>
    </row>
    <row r="12" spans="1:27" ht="12.75" customHeight="1" x14ac:dyDescent="0.2">
      <c r="A12" s="2009" t="s">
        <v>36</v>
      </c>
      <c r="B12" s="2140"/>
      <c r="C12" s="2141"/>
      <c r="D12" s="2141"/>
      <c r="E12" s="2141"/>
      <c r="F12" s="2142"/>
      <c r="G12" s="2142"/>
      <c r="H12" s="2142"/>
      <c r="I12" s="2142"/>
      <c r="J12" s="2142"/>
      <c r="K12" s="2142"/>
      <c r="L12" s="2142"/>
      <c r="M12" s="2142"/>
      <c r="N12" s="2143"/>
      <c r="O12" s="2142"/>
      <c r="P12" s="2144"/>
      <c r="Q12" s="2142"/>
      <c r="R12" s="2144"/>
      <c r="S12" s="2142"/>
      <c r="T12" s="2144"/>
      <c r="U12" s="2142"/>
      <c r="V12" s="2142"/>
      <c r="W12" s="2142"/>
      <c r="X12" s="2142"/>
      <c r="Y12" s="2145"/>
    </row>
    <row r="13" spans="1:27" ht="12.75" customHeight="1" x14ac:dyDescent="0.2">
      <c r="A13" s="2009" t="s">
        <v>37</v>
      </c>
      <c r="B13" s="2146"/>
      <c r="C13" s="2147"/>
      <c r="D13" s="2147"/>
      <c r="E13" s="2147"/>
      <c r="F13" s="2148"/>
      <c r="G13" s="2148"/>
      <c r="H13" s="2148"/>
      <c r="I13" s="2148"/>
      <c r="J13" s="2148"/>
      <c r="K13" s="2148"/>
      <c r="L13" s="2148"/>
      <c r="M13" s="2148"/>
      <c r="N13" s="2149"/>
      <c r="O13" s="2148"/>
      <c r="P13" s="2150"/>
      <c r="Q13" s="2148"/>
      <c r="R13" s="2150"/>
      <c r="S13" s="2148"/>
      <c r="T13" s="2150"/>
      <c r="U13" s="2148"/>
      <c r="V13" s="2148"/>
      <c r="W13" s="2148"/>
      <c r="X13" s="2148"/>
      <c r="Y13" s="2151"/>
    </row>
    <row r="14" spans="1:27" ht="12.75" customHeight="1" x14ac:dyDescent="0.2">
      <c r="A14" s="2009" t="s">
        <v>38</v>
      </c>
      <c r="B14" s="2146"/>
      <c r="C14" s="2147"/>
      <c r="D14" s="2147"/>
      <c r="E14" s="2147"/>
      <c r="F14" s="2148"/>
      <c r="G14" s="2148"/>
      <c r="H14" s="2148"/>
      <c r="I14" s="2148"/>
      <c r="J14" s="2148"/>
      <c r="K14" s="2148"/>
      <c r="L14" s="2148"/>
      <c r="M14" s="2148"/>
      <c r="N14" s="2149"/>
      <c r="O14" s="2148"/>
      <c r="P14" s="2150"/>
      <c r="Q14" s="2148"/>
      <c r="R14" s="2150"/>
      <c r="S14" s="2148"/>
      <c r="T14" s="2150"/>
      <c r="U14" s="2148"/>
      <c r="V14" s="2148"/>
      <c r="W14" s="2148"/>
      <c r="X14" s="2148"/>
      <c r="Y14" s="2151"/>
    </row>
    <row r="15" spans="1:27" ht="12.75" customHeight="1" x14ac:dyDescent="0.2">
      <c r="A15" s="2009" t="s">
        <v>51</v>
      </c>
      <c r="B15" s="2146"/>
      <c r="C15" s="2147"/>
      <c r="D15" s="2147"/>
      <c r="E15" s="2147"/>
      <c r="F15" s="2148"/>
      <c r="G15" s="2148"/>
      <c r="H15" s="2148"/>
      <c r="I15" s="2148"/>
      <c r="J15" s="2148"/>
      <c r="K15" s="2148"/>
      <c r="L15" s="2148"/>
      <c r="M15" s="2148"/>
      <c r="N15" s="2149"/>
      <c r="O15" s="2148"/>
      <c r="P15" s="2150"/>
      <c r="Q15" s="2148"/>
      <c r="R15" s="2150"/>
      <c r="S15" s="2148"/>
      <c r="T15" s="2150"/>
      <c r="U15" s="2148"/>
      <c r="V15" s="2148"/>
      <c r="W15" s="2148"/>
      <c r="X15" s="2148"/>
      <c r="Y15" s="2151"/>
    </row>
    <row r="16" spans="1:27" ht="12.75" customHeight="1" x14ac:dyDescent="0.2">
      <c r="A16" s="2009" t="s">
        <v>39</v>
      </c>
      <c r="B16" s="2146"/>
      <c r="C16" s="2147"/>
      <c r="D16" s="2147"/>
      <c r="E16" s="2147"/>
      <c r="F16" s="2148"/>
      <c r="G16" s="2148"/>
      <c r="H16" s="2148"/>
      <c r="I16" s="2148"/>
      <c r="J16" s="2148"/>
      <c r="K16" s="2148"/>
      <c r="L16" s="2148"/>
      <c r="M16" s="2148"/>
      <c r="N16" s="2149"/>
      <c r="O16" s="2148"/>
      <c r="P16" s="2150"/>
      <c r="Q16" s="2148"/>
      <c r="R16" s="2150"/>
      <c r="S16" s="2148"/>
      <c r="T16" s="2150"/>
      <c r="U16" s="2148"/>
      <c r="V16" s="2148"/>
      <c r="W16" s="2148"/>
      <c r="X16" s="2148"/>
      <c r="Y16" s="2151"/>
    </row>
    <row r="17" spans="1:26" ht="12.75" customHeight="1" x14ac:dyDescent="0.2">
      <c r="A17" s="2009" t="s">
        <v>41</v>
      </c>
      <c r="B17" s="2146"/>
      <c r="C17" s="2147"/>
      <c r="D17" s="2147"/>
      <c r="E17" s="2147"/>
      <c r="F17" s="2148"/>
      <c r="G17" s="2148"/>
      <c r="H17" s="2148"/>
      <c r="I17" s="2148"/>
      <c r="J17" s="2148"/>
      <c r="K17" s="2148"/>
      <c r="L17" s="2148"/>
      <c r="M17" s="2148"/>
      <c r="N17" s="2149"/>
      <c r="O17" s="2148"/>
      <c r="P17" s="2150"/>
      <c r="Q17" s="2148"/>
      <c r="R17" s="2150"/>
      <c r="S17" s="2148"/>
      <c r="T17" s="2150"/>
      <c r="U17" s="2148"/>
      <c r="V17" s="2148"/>
      <c r="W17" s="2148"/>
      <c r="X17" s="2148"/>
      <c r="Y17" s="2151"/>
    </row>
    <row r="18" spans="1:26" ht="12.75" customHeight="1" x14ac:dyDescent="0.2">
      <c r="A18" s="2009" t="s">
        <v>42</v>
      </c>
      <c r="B18" s="2146"/>
      <c r="C18" s="2147"/>
      <c r="D18" s="2147"/>
      <c r="E18" s="2147"/>
      <c r="F18" s="2148"/>
      <c r="G18" s="2148"/>
      <c r="H18" s="2148"/>
      <c r="I18" s="2148"/>
      <c r="J18" s="2148"/>
      <c r="K18" s="2148"/>
      <c r="L18" s="2148"/>
      <c r="M18" s="2148"/>
      <c r="N18" s="2149"/>
      <c r="O18" s="2148"/>
      <c r="P18" s="2150"/>
      <c r="Q18" s="2148"/>
      <c r="R18" s="2150"/>
      <c r="S18" s="2148"/>
      <c r="T18" s="2150"/>
      <c r="U18" s="2148"/>
      <c r="V18" s="2148"/>
      <c r="W18" s="2148"/>
      <c r="X18" s="2148"/>
      <c r="Y18" s="2151"/>
    </row>
    <row r="19" spans="1:26" ht="12.75" customHeight="1" x14ac:dyDescent="0.2">
      <c r="A19" s="2009" t="s">
        <v>43</v>
      </c>
      <c r="B19" s="2146"/>
      <c r="C19" s="2147"/>
      <c r="D19" s="2147"/>
      <c r="E19" s="2147"/>
      <c r="F19" s="2148"/>
      <c r="G19" s="2148"/>
      <c r="H19" s="2148"/>
      <c r="I19" s="2148"/>
      <c r="J19" s="2148"/>
      <c r="K19" s="2148"/>
      <c r="L19" s="2148"/>
      <c r="M19" s="2148"/>
      <c r="N19" s="2149"/>
      <c r="O19" s="2148"/>
      <c r="P19" s="2150"/>
      <c r="Q19" s="2148"/>
      <c r="R19" s="2150"/>
      <c r="S19" s="2148"/>
      <c r="T19" s="2150"/>
      <c r="U19" s="2148"/>
      <c r="V19" s="2148"/>
      <c r="W19" s="2148"/>
      <c r="X19" s="2148"/>
      <c r="Y19" s="2151"/>
    </row>
    <row r="20" spans="1:26" ht="12.75" customHeight="1" x14ac:dyDescent="0.2">
      <c r="A20" s="2009" t="s">
        <v>44</v>
      </c>
      <c r="B20" s="2146"/>
      <c r="C20" s="2147"/>
      <c r="D20" s="2147"/>
      <c r="E20" s="2147"/>
      <c r="F20" s="2148"/>
      <c r="G20" s="2148"/>
      <c r="H20" s="2148"/>
      <c r="I20" s="2148"/>
      <c r="J20" s="2148"/>
      <c r="K20" s="2148"/>
      <c r="L20" s="2148"/>
      <c r="M20" s="2148"/>
      <c r="N20" s="2149"/>
      <c r="O20" s="2148"/>
      <c r="P20" s="2150"/>
      <c r="Q20" s="2148"/>
      <c r="R20" s="2150"/>
      <c r="S20" s="2148"/>
      <c r="T20" s="2150"/>
      <c r="U20" s="2148"/>
      <c r="V20" s="2148"/>
      <c r="W20" s="2148"/>
      <c r="X20" s="2148"/>
      <c r="Y20" s="2151"/>
    </row>
    <row r="21" spans="1:26" ht="12.75" customHeight="1" x14ac:dyDescent="0.2">
      <c r="A21" s="2009" t="s">
        <v>45</v>
      </c>
      <c r="B21" s="2146"/>
      <c r="C21" s="2147"/>
      <c r="D21" s="2147"/>
      <c r="E21" s="2147"/>
      <c r="F21" s="2148"/>
      <c r="G21" s="2148"/>
      <c r="H21" s="2148"/>
      <c r="I21" s="2148"/>
      <c r="J21" s="2148"/>
      <c r="K21" s="2148"/>
      <c r="L21" s="2148"/>
      <c r="M21" s="2148"/>
      <c r="N21" s="2149"/>
      <c r="O21" s="2148"/>
      <c r="P21" s="2150"/>
      <c r="Q21" s="2148"/>
      <c r="R21" s="2150"/>
      <c r="S21" s="2148"/>
      <c r="T21" s="2150"/>
      <c r="U21" s="2148"/>
      <c r="V21" s="2148"/>
      <c r="W21" s="2148"/>
      <c r="X21" s="2148"/>
      <c r="Y21" s="2151"/>
    </row>
    <row r="22" spans="1:26" ht="12.75" customHeight="1" x14ac:dyDescent="0.2">
      <c r="A22" s="2009" t="s">
        <v>1280</v>
      </c>
      <c r="B22" s="2146"/>
      <c r="C22" s="2147"/>
      <c r="D22" s="2147"/>
      <c r="E22" s="2147"/>
      <c r="F22" s="2148"/>
      <c r="G22" s="2148"/>
      <c r="H22" s="2148"/>
      <c r="I22" s="2148"/>
      <c r="J22" s="2148"/>
      <c r="K22" s="2148"/>
      <c r="L22" s="2148"/>
      <c r="M22" s="2148"/>
      <c r="N22" s="2149"/>
      <c r="O22" s="2148"/>
      <c r="P22" s="2150"/>
      <c r="Q22" s="2148"/>
      <c r="R22" s="2150"/>
      <c r="S22" s="2148"/>
      <c r="T22" s="2150"/>
      <c r="U22" s="2148"/>
      <c r="V22" s="2148"/>
      <c r="W22" s="2148"/>
      <c r="X22" s="2148"/>
      <c r="Y22" s="2151"/>
    </row>
    <row r="23" spans="1:26" ht="12.75" customHeight="1" x14ac:dyDescent="0.2">
      <c r="A23" s="2009" t="s">
        <v>47</v>
      </c>
      <c r="B23" s="2146"/>
      <c r="C23" s="2147"/>
      <c r="D23" s="2147"/>
      <c r="E23" s="2147"/>
      <c r="F23" s="2148"/>
      <c r="G23" s="2148"/>
      <c r="H23" s="2148"/>
      <c r="I23" s="2148"/>
      <c r="J23" s="2148"/>
      <c r="K23" s="2148"/>
      <c r="L23" s="2148"/>
      <c r="M23" s="2148"/>
      <c r="N23" s="2149"/>
      <c r="O23" s="2148"/>
      <c r="P23" s="2150"/>
      <c r="Q23" s="2148"/>
      <c r="R23" s="2150"/>
      <c r="S23" s="2148"/>
      <c r="T23" s="2150"/>
      <c r="U23" s="2148"/>
      <c r="V23" s="2148"/>
      <c r="W23" s="2148"/>
      <c r="X23" s="2148"/>
      <c r="Y23" s="2151"/>
    </row>
    <row r="24" spans="1:26" ht="12.75" customHeight="1" x14ac:dyDescent="0.2">
      <c r="A24" s="2009" t="s">
        <v>48</v>
      </c>
      <c r="B24" s="2146"/>
      <c r="C24" s="2147"/>
      <c r="D24" s="2147"/>
      <c r="E24" s="2147"/>
      <c r="F24" s="2148"/>
      <c r="G24" s="2148"/>
      <c r="H24" s="2148"/>
      <c r="I24" s="2148"/>
      <c r="J24" s="2148"/>
      <c r="K24" s="2148"/>
      <c r="L24" s="2148"/>
      <c r="M24" s="2148"/>
      <c r="N24" s="2149"/>
      <c r="O24" s="2148"/>
      <c r="P24" s="2150"/>
      <c r="Q24" s="2148"/>
      <c r="R24" s="2150"/>
      <c r="S24" s="2148"/>
      <c r="T24" s="2150"/>
      <c r="U24" s="2148"/>
      <c r="V24" s="2148"/>
      <c r="W24" s="2148"/>
      <c r="X24" s="2148"/>
      <c r="Y24" s="2151"/>
    </row>
    <row r="25" spans="1:26" ht="12.75" customHeight="1" x14ac:dyDescent="0.2">
      <c r="A25" s="2009" t="s">
        <v>49</v>
      </c>
      <c r="B25" s="2146"/>
      <c r="C25" s="2147"/>
      <c r="D25" s="2147"/>
      <c r="E25" s="2147"/>
      <c r="F25" s="2148"/>
      <c r="G25" s="2148"/>
      <c r="H25" s="2148"/>
      <c r="I25" s="2148"/>
      <c r="J25" s="2148"/>
      <c r="K25" s="2148"/>
      <c r="L25" s="2148"/>
      <c r="M25" s="2148"/>
      <c r="N25" s="2149"/>
      <c r="O25" s="2148"/>
      <c r="P25" s="2150"/>
      <c r="Q25" s="2148"/>
      <c r="R25" s="2150"/>
      <c r="S25" s="2148"/>
      <c r="T25" s="2150"/>
      <c r="U25" s="2148"/>
      <c r="V25" s="2148"/>
      <c r="W25" s="2148"/>
      <c r="X25" s="2148"/>
      <c r="Y25" s="2151"/>
    </row>
    <row r="26" spans="1:26" ht="12.75" customHeight="1" x14ac:dyDescent="0.2">
      <c r="A26" s="2009" t="s">
        <v>62</v>
      </c>
      <c r="B26" s="2146"/>
      <c r="C26" s="2147"/>
      <c r="D26" s="2147"/>
      <c r="E26" s="2147"/>
      <c r="F26" s="2148"/>
      <c r="G26" s="2148"/>
      <c r="H26" s="2148"/>
      <c r="I26" s="2148"/>
      <c r="J26" s="2148"/>
      <c r="K26" s="2148"/>
      <c r="L26" s="2148"/>
      <c r="M26" s="2148"/>
      <c r="N26" s="2149"/>
      <c r="O26" s="2148"/>
      <c r="P26" s="2150"/>
      <c r="Q26" s="2148"/>
      <c r="R26" s="2150"/>
      <c r="S26" s="2148"/>
      <c r="T26" s="2150"/>
      <c r="U26" s="2148"/>
      <c r="V26" s="2148"/>
      <c r="W26" s="2148"/>
      <c r="X26" s="2148"/>
      <c r="Y26" s="2151"/>
    </row>
    <row r="27" spans="1:26" ht="12.75" customHeight="1" x14ac:dyDescent="0.2">
      <c r="A27" s="1417"/>
      <c r="B27" s="2134"/>
      <c r="C27" s="2135"/>
      <c r="D27" s="2135"/>
      <c r="E27" s="2135"/>
      <c r="F27" s="2136"/>
      <c r="G27" s="2136"/>
      <c r="H27" s="2136"/>
      <c r="I27" s="2136"/>
      <c r="J27" s="2136"/>
      <c r="K27" s="2136"/>
      <c r="L27" s="2136"/>
      <c r="M27" s="2136"/>
      <c r="N27" s="2137"/>
      <c r="O27" s="2136"/>
      <c r="P27" s="2138"/>
      <c r="Q27" s="2136"/>
      <c r="R27" s="2138"/>
      <c r="S27" s="2136"/>
      <c r="T27" s="2138"/>
      <c r="U27" s="2136"/>
      <c r="V27" s="2136"/>
      <c r="W27" s="2136"/>
      <c r="X27" s="2136"/>
      <c r="Y27" s="2139"/>
    </row>
    <row r="28" spans="1:26" ht="12.75" customHeight="1" thickBot="1" x14ac:dyDescent="0.25">
      <c r="A28" s="1422"/>
      <c r="B28" s="2133"/>
      <c r="C28" s="2128"/>
      <c r="D28" s="2129"/>
      <c r="E28" s="2129"/>
      <c r="F28" s="2130"/>
      <c r="G28" s="2130"/>
      <c r="H28" s="2130"/>
      <c r="I28" s="2130"/>
      <c r="J28" s="2130"/>
      <c r="K28" s="2130"/>
      <c r="L28" s="2130"/>
      <c r="M28" s="2130"/>
      <c r="N28" s="2129"/>
      <c r="O28" s="2130"/>
      <c r="P28" s="2131"/>
      <c r="Q28" s="2130"/>
      <c r="R28" s="2131"/>
      <c r="S28" s="2130"/>
      <c r="T28" s="2131"/>
      <c r="U28" s="2130"/>
      <c r="V28" s="2130"/>
      <c r="W28" s="2130"/>
      <c r="X28" s="2130"/>
      <c r="Y28" s="2132"/>
    </row>
    <row r="29" spans="1:26" ht="12.75" customHeight="1" thickBot="1" x14ac:dyDescent="0.25">
      <c r="A29" s="258" t="s">
        <v>1421</v>
      </c>
      <c r="B29" s="548"/>
      <c r="C29" s="236"/>
      <c r="D29" s="259"/>
      <c r="E29" s="259"/>
      <c r="F29" s="217"/>
      <c r="G29" s="217"/>
      <c r="H29" s="217"/>
      <c r="I29" s="217"/>
      <c r="J29" s="217"/>
      <c r="K29" s="217"/>
      <c r="L29" s="217"/>
      <c r="M29" s="217"/>
      <c r="N29" s="261"/>
      <c r="O29" s="217"/>
      <c r="P29" s="261"/>
      <c r="Q29" s="217"/>
      <c r="R29" s="261"/>
      <c r="S29" s="217"/>
      <c r="T29" s="261"/>
      <c r="U29" s="217"/>
      <c r="V29" s="3119"/>
      <c r="W29" s="217"/>
      <c r="X29" s="217"/>
      <c r="Y29" s="263"/>
    </row>
    <row r="30" spans="1:26" ht="12.75" customHeight="1" x14ac:dyDescent="0.2">
      <c r="D30" s="260"/>
      <c r="E30" s="260"/>
      <c r="N30" s="260"/>
      <c r="Z30" s="104">
        <v>32</v>
      </c>
    </row>
    <row r="31" spans="1:26" ht="12.75" customHeight="1" x14ac:dyDescent="0.2">
      <c r="D31" s="260"/>
      <c r="E31" s="260"/>
      <c r="N31" s="260"/>
    </row>
    <row r="32" spans="1:26" ht="12.75" customHeight="1" x14ac:dyDescent="0.2">
      <c r="D32" s="260"/>
      <c r="E32" s="260"/>
      <c r="N32" s="260"/>
    </row>
    <row r="33" spans="4:14" ht="12.75" customHeight="1" x14ac:dyDescent="0.2">
      <c r="D33" s="260"/>
      <c r="E33" s="260"/>
      <c r="N33" s="260"/>
    </row>
    <row r="34" spans="4:14" ht="12.75" customHeight="1" x14ac:dyDescent="0.2">
      <c r="D34" s="260"/>
      <c r="E34" s="260"/>
      <c r="N34" s="260"/>
    </row>
    <row r="35" spans="4:14" ht="12.75" customHeight="1" x14ac:dyDescent="0.2">
      <c r="D35" s="260"/>
      <c r="E35" s="260"/>
      <c r="N35" s="260"/>
    </row>
    <row r="36" spans="4:14" ht="12.75" customHeight="1" x14ac:dyDescent="0.2">
      <c r="D36" s="260"/>
      <c r="E36" s="260"/>
      <c r="N36" s="260"/>
    </row>
    <row r="37" spans="4:14" ht="12.75" customHeight="1" x14ac:dyDescent="0.2">
      <c r="D37" s="260"/>
      <c r="E37" s="260"/>
      <c r="N37" s="260"/>
    </row>
    <row r="38" spans="4:14" ht="12.75" customHeight="1" x14ac:dyDescent="0.2">
      <c r="D38" s="260"/>
      <c r="E38" s="260"/>
      <c r="N38" s="260"/>
    </row>
    <row r="39" spans="4:14" ht="12.75" customHeight="1" x14ac:dyDescent="0.2">
      <c r="D39" s="260"/>
      <c r="E39" s="260"/>
      <c r="N39" s="260"/>
    </row>
    <row r="40" spans="4:14" ht="12.75" customHeight="1" x14ac:dyDescent="0.2">
      <c r="D40" s="260"/>
      <c r="E40" s="260"/>
      <c r="N40" s="260"/>
    </row>
    <row r="41" spans="4:14" ht="12.75" customHeight="1" x14ac:dyDescent="0.2">
      <c r="D41" s="260"/>
      <c r="E41" s="260"/>
      <c r="N41" s="260"/>
    </row>
  </sheetData>
  <mergeCells count="29">
    <mergeCell ref="A10:B10"/>
    <mergeCell ref="X7:X9"/>
    <mergeCell ref="A7:B9"/>
    <mergeCell ref="S8:S9"/>
    <mergeCell ref="M7:M9"/>
    <mergeCell ref="T8:T9"/>
    <mergeCell ref="W7:W9"/>
    <mergeCell ref="O8:O9"/>
    <mergeCell ref="E7:E9"/>
    <mergeCell ref="U8:U9"/>
    <mergeCell ref="J7:J9"/>
    <mergeCell ref="I7:I9"/>
    <mergeCell ref="N8:N9"/>
    <mergeCell ref="Q8:Q9"/>
    <mergeCell ref="D7:D9"/>
    <mergeCell ref="K7:K9"/>
    <mergeCell ref="L7:L9"/>
    <mergeCell ref="A1:Y1"/>
    <mergeCell ref="A4:Y4"/>
    <mergeCell ref="C7:C9"/>
    <mergeCell ref="H7:H9"/>
    <mergeCell ref="A2:Y2"/>
    <mergeCell ref="Y7:Y9"/>
    <mergeCell ref="G7:G9"/>
    <mergeCell ref="P8:P9"/>
    <mergeCell ref="R8:R9"/>
    <mergeCell ref="F7:F9"/>
    <mergeCell ref="N7:V7"/>
    <mergeCell ref="V8:V9"/>
  </mergeCells>
  <hyperlinks>
    <hyperlink ref="AA1" location="Content!A1" display="Content"/>
    <hyperlink ref="AA2" location="'P4, E2 - SFP - Asset'!A1" display="SFP-Asset"/>
    <hyperlink ref="AA3" location="'P5, E2 - SFP - Liab, NW '!A1" display="SFP-Liab and NW"/>
    <hyperlink ref="AA4" location="'P6, E3 - SCI'!A1" display="SCI"/>
  </hyperlinks>
  <pageMargins left="0.7" right="0.36" top="0.75" bottom="0.75" header="0.3" footer="0.3"/>
  <pageSetup paperSize="5" scale="48" fitToHeight="0" orientation="landscape" r:id="rId1"/>
  <headerFooter>
    <oddFooter>&amp;R&amp;"-,Bold"Page 28</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tint="0.39997558519241921"/>
    <pageSetUpPr fitToPage="1"/>
  </sheetPr>
  <dimension ref="A1:AA41"/>
  <sheetViews>
    <sheetView showGridLines="0" zoomScale="85" zoomScaleNormal="85" zoomScaleSheetLayoutView="75" zoomScalePageLayoutView="50" workbookViewId="0">
      <pane xSplit="3" ySplit="10" topLeftCell="H11" activePane="bottomRight" state="frozen"/>
      <selection pane="topRight" activeCell="D1" sqref="D1"/>
      <selection pane="bottomLeft" activeCell="A11" sqref="A11"/>
      <selection pane="bottomRight" activeCell="Y11" sqref="Y11"/>
    </sheetView>
  </sheetViews>
  <sheetFormatPr defaultRowHeight="12.75" customHeight="1" x14ac:dyDescent="0.2"/>
  <cols>
    <col min="1" max="1" width="3" style="1" customWidth="1"/>
    <col min="2" max="2" width="39.7109375" style="1" customWidth="1"/>
    <col min="3" max="3" width="15.7109375" style="1" customWidth="1"/>
    <col min="4" max="6" width="10.85546875" style="243" customWidth="1"/>
    <col min="7" max="12" width="13.85546875" style="2" customWidth="1"/>
    <col min="13" max="13" width="15.85546875" style="2" customWidth="1"/>
    <col min="14" max="14" width="10.85546875" style="243" customWidth="1"/>
    <col min="15" max="15" width="13.85546875" style="2" customWidth="1"/>
    <col min="16" max="16" width="10.85546875" style="243" customWidth="1"/>
    <col min="17" max="17" width="13.85546875" style="2" customWidth="1"/>
    <col min="18" max="18" width="10.85546875" style="243" customWidth="1"/>
    <col min="19" max="19" width="13.85546875" style="2" customWidth="1"/>
    <col min="20" max="20" width="10.85546875" style="243" customWidth="1"/>
    <col min="21" max="22" width="13.85546875" style="2" customWidth="1"/>
    <col min="23" max="25" width="15.85546875" style="2" customWidth="1"/>
    <col min="26" max="26" width="5.28515625" style="1" customWidth="1"/>
    <col min="27" max="27" width="20.7109375" style="1" bestFit="1" customWidth="1"/>
    <col min="28" max="16384" width="9.140625" style="1"/>
  </cols>
  <sheetData>
    <row r="1" spans="1:27" s="180" customFormat="1" ht="15.2" customHeight="1" thickTop="1" thickBot="1" x14ac:dyDescent="0.3">
      <c r="A1" s="3437"/>
      <c r="B1" s="3437"/>
      <c r="C1" s="3437"/>
      <c r="D1" s="3437"/>
      <c r="E1" s="3437"/>
      <c r="F1" s="3437"/>
      <c r="G1" s="3437"/>
      <c r="H1" s="3437"/>
      <c r="I1" s="3437"/>
      <c r="J1" s="3437"/>
      <c r="K1" s="3437"/>
      <c r="L1" s="3437"/>
      <c r="M1" s="3437"/>
      <c r="N1" s="3437"/>
      <c r="O1" s="3437"/>
      <c r="P1" s="3437"/>
      <c r="Q1" s="3437"/>
      <c r="R1" s="3437"/>
      <c r="S1" s="3437"/>
      <c r="T1" s="3437"/>
      <c r="U1" s="3437"/>
      <c r="V1" s="3437"/>
      <c r="W1" s="3437"/>
      <c r="X1" s="3437"/>
      <c r="Y1" s="3437"/>
      <c r="AA1" s="3117" t="s">
        <v>2247</v>
      </c>
    </row>
    <row r="2" spans="1:27" s="180" customFormat="1" ht="15.2" customHeight="1" thickTop="1" thickBot="1" x14ac:dyDescent="0.3">
      <c r="A2" s="3437" t="s">
        <v>2222</v>
      </c>
      <c r="B2" s="3437"/>
      <c r="C2" s="3437"/>
      <c r="D2" s="3437"/>
      <c r="E2" s="3437"/>
      <c r="F2" s="3437"/>
      <c r="G2" s="3437"/>
      <c r="H2" s="3437"/>
      <c r="I2" s="3437"/>
      <c r="J2" s="3437"/>
      <c r="K2" s="3437"/>
      <c r="L2" s="3437"/>
      <c r="M2" s="3437"/>
      <c r="N2" s="3437"/>
      <c r="O2" s="3437"/>
      <c r="P2" s="3437"/>
      <c r="Q2" s="3437"/>
      <c r="R2" s="3437"/>
      <c r="S2" s="3437"/>
      <c r="T2" s="3437"/>
      <c r="U2" s="3437"/>
      <c r="V2" s="3437"/>
      <c r="W2" s="3437"/>
      <c r="X2" s="3437"/>
      <c r="Y2" s="3437"/>
      <c r="AA2" s="3117" t="s">
        <v>2248</v>
      </c>
    </row>
    <row r="3" spans="1:27" s="180" customFormat="1" ht="15.2" customHeight="1" thickTop="1" thickBot="1" x14ac:dyDescent="0.3">
      <c r="A3" s="1792"/>
      <c r="B3" s="1792"/>
      <c r="C3" s="1792"/>
      <c r="D3" s="2109"/>
      <c r="E3" s="2109"/>
      <c r="F3" s="2109"/>
      <c r="G3" s="1793"/>
      <c r="H3" s="1793"/>
      <c r="I3" s="1793"/>
      <c r="J3" s="1793"/>
      <c r="K3" s="1793"/>
      <c r="L3" s="1793"/>
      <c r="M3" s="1793"/>
      <c r="N3" s="2109"/>
      <c r="O3" s="1793"/>
      <c r="P3" s="2109"/>
      <c r="Q3" s="1793"/>
      <c r="R3" s="2109"/>
      <c r="S3" s="1793"/>
      <c r="T3" s="2109"/>
      <c r="U3" s="1793"/>
      <c r="V3" s="3118"/>
      <c r="W3" s="1793"/>
      <c r="X3" s="1793"/>
      <c r="Y3" s="1793"/>
      <c r="AA3" s="3117" t="s">
        <v>2249</v>
      </c>
    </row>
    <row r="4" spans="1:27" s="180" customFormat="1" ht="15.2" customHeight="1" thickTop="1" thickBot="1" x14ac:dyDescent="0.3">
      <c r="A4" s="3438" t="s">
        <v>1990</v>
      </c>
      <c r="B4" s="3438"/>
      <c r="C4" s="3438"/>
      <c r="D4" s="3438"/>
      <c r="E4" s="3438"/>
      <c r="F4" s="3438"/>
      <c r="G4" s="3438"/>
      <c r="H4" s="3438"/>
      <c r="I4" s="3438"/>
      <c r="J4" s="3438"/>
      <c r="K4" s="3438"/>
      <c r="L4" s="3438"/>
      <c r="M4" s="3438"/>
      <c r="N4" s="3438"/>
      <c r="O4" s="3438"/>
      <c r="P4" s="3438"/>
      <c r="Q4" s="3438"/>
      <c r="R4" s="3438"/>
      <c r="S4" s="3438"/>
      <c r="T4" s="3438"/>
      <c r="U4" s="3438"/>
      <c r="V4" s="3438"/>
      <c r="W4" s="3438"/>
      <c r="X4" s="3438"/>
      <c r="Y4" s="3438"/>
      <c r="AA4" s="3117" t="s">
        <v>2250</v>
      </c>
    </row>
    <row r="5" spans="1:27" s="180" customFormat="1" ht="14.1" customHeight="1" thickTop="1" x14ac:dyDescent="0.25">
      <c r="A5" s="1792"/>
      <c r="B5" s="1792"/>
      <c r="C5" s="2108"/>
      <c r="D5" s="2109"/>
      <c r="E5" s="2109"/>
      <c r="F5" s="2109"/>
      <c r="G5" s="1928"/>
      <c r="H5" s="1928"/>
      <c r="I5" s="1928"/>
      <c r="J5" s="1928"/>
      <c r="K5" s="1928"/>
      <c r="L5" s="1928"/>
      <c r="M5" s="1928"/>
      <c r="N5" s="2109"/>
      <c r="O5" s="1928"/>
      <c r="P5" s="1980"/>
      <c r="Q5" s="1793"/>
      <c r="R5" s="2109"/>
      <c r="S5" s="1793"/>
      <c r="T5" s="2109"/>
      <c r="U5" s="1793"/>
      <c r="V5" s="3118"/>
      <c r="W5" s="1793"/>
      <c r="X5" s="1793"/>
      <c r="Y5" s="1793"/>
    </row>
    <row r="6" spans="1:27" s="180" customFormat="1" ht="14.1" customHeight="1" thickBot="1" x14ac:dyDescent="0.3">
      <c r="A6" s="1792"/>
      <c r="B6" s="1792"/>
      <c r="C6" s="2108"/>
      <c r="D6" s="2109"/>
      <c r="E6" s="2109"/>
      <c r="F6" s="2109"/>
      <c r="G6" s="1928"/>
      <c r="H6" s="1928"/>
      <c r="I6" s="1928"/>
      <c r="J6" s="1928"/>
      <c r="K6" s="1928"/>
      <c r="L6" s="1928"/>
      <c r="M6" s="1928"/>
      <c r="N6" s="2109"/>
      <c r="O6" s="1928"/>
      <c r="P6" s="1980"/>
      <c r="Q6" s="1793"/>
      <c r="R6" s="2109"/>
      <c r="S6" s="1793"/>
      <c r="T6" s="2109"/>
      <c r="U6" s="1793"/>
      <c r="V6" s="3118"/>
      <c r="W6" s="1793"/>
      <c r="X6" s="1793"/>
      <c r="Y6" s="1793"/>
    </row>
    <row r="7" spans="1:27" s="122" customFormat="1" ht="12.75" customHeight="1" x14ac:dyDescent="0.25">
      <c r="A7" s="3886" t="s">
        <v>352</v>
      </c>
      <c r="B7" s="3588"/>
      <c r="C7" s="3933" t="s">
        <v>1404</v>
      </c>
      <c r="D7" s="3945" t="s">
        <v>2587</v>
      </c>
      <c r="E7" s="3945" t="s">
        <v>591</v>
      </c>
      <c r="F7" s="3589" t="s">
        <v>1413</v>
      </c>
      <c r="G7" s="3589" t="s">
        <v>1414</v>
      </c>
      <c r="H7" s="3589" t="s">
        <v>2043</v>
      </c>
      <c r="I7" s="3848" t="s">
        <v>2089</v>
      </c>
      <c r="J7" s="3848" t="s">
        <v>2090</v>
      </c>
      <c r="K7" s="3848" t="s">
        <v>2590</v>
      </c>
      <c r="L7" s="3589" t="s">
        <v>2044</v>
      </c>
      <c r="M7" s="3942" t="s">
        <v>2588</v>
      </c>
      <c r="N7" s="3938" t="s">
        <v>2091</v>
      </c>
      <c r="O7" s="3938"/>
      <c r="P7" s="3938"/>
      <c r="Q7" s="3938"/>
      <c r="R7" s="3938"/>
      <c r="S7" s="3938"/>
      <c r="T7" s="3938"/>
      <c r="U7" s="3938"/>
      <c r="V7" s="3938"/>
      <c r="W7" s="3948" t="s">
        <v>1422</v>
      </c>
      <c r="X7" s="3861" t="s">
        <v>1427</v>
      </c>
      <c r="Y7" s="3934" t="s">
        <v>354</v>
      </c>
    </row>
    <row r="8" spans="1:27" s="122" customFormat="1" ht="12.75" customHeight="1" x14ac:dyDescent="0.25">
      <c r="A8" s="3887"/>
      <c r="B8" s="3941"/>
      <c r="C8" s="3515"/>
      <c r="D8" s="3946"/>
      <c r="E8" s="3946"/>
      <c r="F8" s="3543"/>
      <c r="G8" s="3543"/>
      <c r="H8" s="3543"/>
      <c r="I8" s="3849"/>
      <c r="J8" s="3849"/>
      <c r="K8" s="3849"/>
      <c r="L8" s="3543"/>
      <c r="M8" s="3943"/>
      <c r="N8" s="3937" t="s">
        <v>1423</v>
      </c>
      <c r="O8" s="3939" t="s">
        <v>330</v>
      </c>
      <c r="P8" s="3937" t="s">
        <v>1424</v>
      </c>
      <c r="Q8" s="3939" t="s">
        <v>330</v>
      </c>
      <c r="R8" s="3937" t="s">
        <v>1425</v>
      </c>
      <c r="S8" s="3939" t="s">
        <v>330</v>
      </c>
      <c r="T8" s="3937" t="s">
        <v>1426</v>
      </c>
      <c r="U8" s="3939" t="s">
        <v>330</v>
      </c>
      <c r="V8" s="3939" t="s">
        <v>213</v>
      </c>
      <c r="W8" s="3949"/>
      <c r="X8" s="3513"/>
      <c r="Y8" s="3935"/>
    </row>
    <row r="9" spans="1:27" s="122" customFormat="1" ht="12.75" customHeight="1" x14ac:dyDescent="0.25">
      <c r="A9" s="3887"/>
      <c r="B9" s="3941"/>
      <c r="C9" s="3797"/>
      <c r="D9" s="3947"/>
      <c r="E9" s="3947"/>
      <c r="F9" s="3590"/>
      <c r="G9" s="3590"/>
      <c r="H9" s="3590"/>
      <c r="I9" s="3833"/>
      <c r="J9" s="3833"/>
      <c r="K9" s="3833"/>
      <c r="L9" s="3590"/>
      <c r="M9" s="3944"/>
      <c r="N9" s="3937"/>
      <c r="O9" s="3939"/>
      <c r="P9" s="3937"/>
      <c r="Q9" s="3939"/>
      <c r="R9" s="3937"/>
      <c r="S9" s="3939"/>
      <c r="T9" s="3937"/>
      <c r="U9" s="3939"/>
      <c r="V9" s="3939"/>
      <c r="W9" s="3949"/>
      <c r="X9" s="3862"/>
      <c r="Y9" s="3936"/>
    </row>
    <row r="10" spans="1:27" ht="12.75" customHeight="1" thickBot="1" x14ac:dyDescent="0.25">
      <c r="A10" s="3888" t="s">
        <v>70</v>
      </c>
      <c r="B10" s="3940"/>
      <c r="C10" s="736" t="s">
        <v>71</v>
      </c>
      <c r="D10" s="735" t="s">
        <v>72</v>
      </c>
      <c r="E10" s="737" t="s">
        <v>73</v>
      </c>
      <c r="F10" s="737" t="s">
        <v>74</v>
      </c>
      <c r="G10" s="737" t="s">
        <v>267</v>
      </c>
      <c r="H10" s="737" t="s">
        <v>268</v>
      </c>
      <c r="I10" s="737" t="s">
        <v>269</v>
      </c>
      <c r="J10" s="737" t="s">
        <v>270</v>
      </c>
      <c r="K10" s="735" t="s">
        <v>271</v>
      </c>
      <c r="L10" s="737" t="s">
        <v>272</v>
      </c>
      <c r="M10" s="735" t="s">
        <v>273</v>
      </c>
      <c r="N10" s="3124" t="s">
        <v>274</v>
      </c>
      <c r="O10" s="3125" t="s">
        <v>275</v>
      </c>
      <c r="P10" s="3126" t="s">
        <v>276</v>
      </c>
      <c r="Q10" s="3125" t="s">
        <v>277</v>
      </c>
      <c r="R10" s="3126" t="s">
        <v>278</v>
      </c>
      <c r="S10" s="3126" t="s">
        <v>327</v>
      </c>
      <c r="T10" s="3127" t="s">
        <v>340</v>
      </c>
      <c r="U10" s="3127" t="s">
        <v>622</v>
      </c>
      <c r="V10" s="3127" t="s">
        <v>623</v>
      </c>
      <c r="W10" s="3123" t="s">
        <v>624</v>
      </c>
      <c r="X10" s="739" t="s">
        <v>625</v>
      </c>
      <c r="Y10" s="739" t="s">
        <v>1530</v>
      </c>
    </row>
    <row r="11" spans="1:27" ht="12.75" customHeight="1" x14ac:dyDescent="0.2">
      <c r="A11" s="2008"/>
      <c r="B11" s="1772"/>
      <c r="C11" s="2124"/>
      <c r="D11" s="2125"/>
      <c r="E11" s="2125"/>
      <c r="F11" s="2126"/>
      <c r="G11" s="2126"/>
      <c r="H11" s="2126"/>
      <c r="I11" s="2126"/>
      <c r="J11" s="2126"/>
      <c r="K11" s="2126"/>
      <c r="L11" s="2126"/>
      <c r="M11" s="2126"/>
      <c r="N11" s="2125"/>
      <c r="O11" s="2126"/>
      <c r="P11" s="2127"/>
      <c r="Q11" s="2126"/>
      <c r="R11" s="2127"/>
      <c r="S11" s="2126"/>
      <c r="T11" s="2127"/>
      <c r="U11" s="2126"/>
      <c r="V11" s="2126"/>
      <c r="W11" s="2126"/>
      <c r="X11" s="2126"/>
      <c r="Y11" s="1445"/>
    </row>
    <row r="12" spans="1:27" ht="12.75" customHeight="1" x14ac:dyDescent="0.2">
      <c r="A12" s="2009" t="s">
        <v>36</v>
      </c>
      <c r="B12" s="2140"/>
      <c r="C12" s="2141"/>
      <c r="D12" s="2141"/>
      <c r="E12" s="2141"/>
      <c r="F12" s="2142"/>
      <c r="G12" s="2142"/>
      <c r="H12" s="2142"/>
      <c r="I12" s="2142"/>
      <c r="J12" s="2142"/>
      <c r="K12" s="2142"/>
      <c r="L12" s="2142"/>
      <c r="M12" s="2142"/>
      <c r="N12" s="2143"/>
      <c r="O12" s="2142"/>
      <c r="P12" s="2144"/>
      <c r="Q12" s="2142"/>
      <c r="R12" s="2144"/>
      <c r="S12" s="2142"/>
      <c r="T12" s="2144"/>
      <c r="U12" s="2142"/>
      <c r="V12" s="2142"/>
      <c r="W12" s="2142"/>
      <c r="X12" s="2142"/>
      <c r="Y12" s="2145"/>
    </row>
    <row r="13" spans="1:27" ht="12.75" customHeight="1" x14ac:dyDescent="0.2">
      <c r="A13" s="2009" t="s">
        <v>37</v>
      </c>
      <c r="B13" s="2146"/>
      <c r="C13" s="2147"/>
      <c r="D13" s="2147"/>
      <c r="E13" s="2147"/>
      <c r="F13" s="2148"/>
      <c r="G13" s="2148"/>
      <c r="H13" s="2148"/>
      <c r="I13" s="2148"/>
      <c r="J13" s="2148"/>
      <c r="K13" s="2148"/>
      <c r="L13" s="2148"/>
      <c r="M13" s="2148"/>
      <c r="N13" s="2149"/>
      <c r="O13" s="2148"/>
      <c r="P13" s="2150"/>
      <c r="Q13" s="2148"/>
      <c r="R13" s="2150"/>
      <c r="S13" s="2148"/>
      <c r="T13" s="2150"/>
      <c r="U13" s="2148"/>
      <c r="V13" s="2148"/>
      <c r="W13" s="2148"/>
      <c r="X13" s="2148"/>
      <c r="Y13" s="2151"/>
    </row>
    <row r="14" spans="1:27" ht="12.75" customHeight="1" x14ac:dyDescent="0.2">
      <c r="A14" s="2009" t="s">
        <v>38</v>
      </c>
      <c r="B14" s="2146"/>
      <c r="C14" s="2147"/>
      <c r="D14" s="2147"/>
      <c r="E14" s="2147"/>
      <c r="F14" s="2148"/>
      <c r="G14" s="2148"/>
      <c r="H14" s="2148"/>
      <c r="I14" s="2148"/>
      <c r="J14" s="2148"/>
      <c r="K14" s="2148"/>
      <c r="L14" s="2148"/>
      <c r="M14" s="2148"/>
      <c r="N14" s="2149"/>
      <c r="O14" s="2148"/>
      <c r="P14" s="2150"/>
      <c r="Q14" s="2148"/>
      <c r="R14" s="2150"/>
      <c r="S14" s="2148"/>
      <c r="T14" s="2150"/>
      <c r="U14" s="2148"/>
      <c r="V14" s="2148"/>
      <c r="W14" s="2148"/>
      <c r="X14" s="2148"/>
      <c r="Y14" s="2151"/>
    </row>
    <row r="15" spans="1:27" ht="12.75" customHeight="1" x14ac:dyDescent="0.2">
      <c r="A15" s="2009" t="s">
        <v>51</v>
      </c>
      <c r="B15" s="2146"/>
      <c r="C15" s="2147"/>
      <c r="D15" s="2147"/>
      <c r="E15" s="2147"/>
      <c r="F15" s="2148"/>
      <c r="G15" s="2148"/>
      <c r="H15" s="2148"/>
      <c r="I15" s="2148"/>
      <c r="J15" s="2148"/>
      <c r="K15" s="2148"/>
      <c r="L15" s="2148"/>
      <c r="M15" s="2148"/>
      <c r="N15" s="2149"/>
      <c r="O15" s="2148"/>
      <c r="P15" s="2150"/>
      <c r="Q15" s="2148"/>
      <c r="R15" s="2150"/>
      <c r="S15" s="2148"/>
      <c r="T15" s="2150"/>
      <c r="U15" s="2148"/>
      <c r="V15" s="2148"/>
      <c r="W15" s="2148"/>
      <c r="X15" s="2148"/>
      <c r="Y15" s="2151"/>
    </row>
    <row r="16" spans="1:27" ht="12.75" customHeight="1" x14ac:dyDescent="0.2">
      <c r="A16" s="2009" t="s">
        <v>39</v>
      </c>
      <c r="B16" s="2146"/>
      <c r="C16" s="2147"/>
      <c r="D16" s="2147"/>
      <c r="E16" s="2147"/>
      <c r="F16" s="2148"/>
      <c r="G16" s="2148"/>
      <c r="H16" s="2148"/>
      <c r="I16" s="2148"/>
      <c r="J16" s="2148"/>
      <c r="K16" s="2148"/>
      <c r="L16" s="2148"/>
      <c r="M16" s="2148"/>
      <c r="N16" s="2149"/>
      <c r="O16" s="2148"/>
      <c r="P16" s="2150"/>
      <c r="Q16" s="2148"/>
      <c r="R16" s="2150"/>
      <c r="S16" s="2148"/>
      <c r="T16" s="2150"/>
      <c r="U16" s="2148"/>
      <c r="V16" s="2148"/>
      <c r="W16" s="2148"/>
      <c r="X16" s="2148"/>
      <c r="Y16" s="2151"/>
    </row>
    <row r="17" spans="1:25" ht="12.75" customHeight="1" x14ac:dyDescent="0.2">
      <c r="A17" s="2009" t="s">
        <v>41</v>
      </c>
      <c r="B17" s="2146"/>
      <c r="C17" s="2147"/>
      <c r="D17" s="2147"/>
      <c r="E17" s="2147"/>
      <c r="F17" s="2148"/>
      <c r="G17" s="2148"/>
      <c r="H17" s="2148"/>
      <c r="I17" s="2148"/>
      <c r="J17" s="2148"/>
      <c r="K17" s="2148"/>
      <c r="L17" s="2148"/>
      <c r="M17" s="2148"/>
      <c r="N17" s="2149"/>
      <c r="O17" s="2148"/>
      <c r="P17" s="2150"/>
      <c r="Q17" s="2148"/>
      <c r="R17" s="2150"/>
      <c r="S17" s="2148"/>
      <c r="T17" s="2150"/>
      <c r="U17" s="2148"/>
      <c r="V17" s="2148"/>
      <c r="W17" s="2148"/>
      <c r="X17" s="2148"/>
      <c r="Y17" s="2151"/>
    </row>
    <row r="18" spans="1:25" ht="12.75" customHeight="1" x14ac:dyDescent="0.2">
      <c r="A18" s="2009" t="s">
        <v>42</v>
      </c>
      <c r="B18" s="2146"/>
      <c r="C18" s="2147"/>
      <c r="D18" s="2147"/>
      <c r="E18" s="2147"/>
      <c r="F18" s="2148"/>
      <c r="G18" s="2148"/>
      <c r="H18" s="2148"/>
      <c r="I18" s="2148"/>
      <c r="J18" s="2148"/>
      <c r="K18" s="2148"/>
      <c r="L18" s="2148"/>
      <c r="M18" s="2148"/>
      <c r="N18" s="2149"/>
      <c r="O18" s="2148"/>
      <c r="P18" s="2150"/>
      <c r="Q18" s="2148"/>
      <c r="R18" s="2150"/>
      <c r="S18" s="2148"/>
      <c r="T18" s="2150"/>
      <c r="U18" s="2148"/>
      <c r="V18" s="2148"/>
      <c r="W18" s="2148"/>
      <c r="X18" s="2148"/>
      <c r="Y18" s="2151"/>
    </row>
    <row r="19" spans="1:25" ht="12.75" customHeight="1" x14ac:dyDescent="0.2">
      <c r="A19" s="2009" t="s">
        <v>43</v>
      </c>
      <c r="B19" s="2146"/>
      <c r="C19" s="2147"/>
      <c r="D19" s="2147"/>
      <c r="E19" s="2147"/>
      <c r="F19" s="2148"/>
      <c r="G19" s="2148"/>
      <c r="H19" s="2148"/>
      <c r="I19" s="2148"/>
      <c r="J19" s="2148"/>
      <c r="K19" s="2148"/>
      <c r="L19" s="2148"/>
      <c r="M19" s="2148"/>
      <c r="N19" s="2149"/>
      <c r="O19" s="2148"/>
      <c r="P19" s="2150"/>
      <c r="Q19" s="2148"/>
      <c r="R19" s="2150"/>
      <c r="S19" s="2148"/>
      <c r="T19" s="2150"/>
      <c r="U19" s="2148"/>
      <c r="V19" s="2148"/>
      <c r="W19" s="2148"/>
      <c r="X19" s="2148"/>
      <c r="Y19" s="2151"/>
    </row>
    <row r="20" spans="1:25" ht="12.75" customHeight="1" x14ac:dyDescent="0.2">
      <c r="A20" s="2009" t="s">
        <v>44</v>
      </c>
      <c r="B20" s="2146"/>
      <c r="C20" s="2147"/>
      <c r="D20" s="2147"/>
      <c r="E20" s="2147"/>
      <c r="F20" s="2148"/>
      <c r="G20" s="2148"/>
      <c r="H20" s="2148"/>
      <c r="I20" s="2148"/>
      <c r="J20" s="2148"/>
      <c r="K20" s="2148"/>
      <c r="L20" s="2148"/>
      <c r="M20" s="2148"/>
      <c r="N20" s="2149"/>
      <c r="O20" s="2148"/>
      <c r="P20" s="2150"/>
      <c r="Q20" s="2148"/>
      <c r="R20" s="2150"/>
      <c r="S20" s="2148"/>
      <c r="T20" s="2150"/>
      <c r="U20" s="2148"/>
      <c r="V20" s="2148"/>
      <c r="W20" s="2148"/>
      <c r="X20" s="2148"/>
      <c r="Y20" s="2151"/>
    </row>
    <row r="21" spans="1:25" ht="12.75" customHeight="1" x14ac:dyDescent="0.2">
      <c r="A21" s="2009" t="s">
        <v>45</v>
      </c>
      <c r="B21" s="2146"/>
      <c r="C21" s="2147"/>
      <c r="D21" s="2147"/>
      <c r="E21" s="2147"/>
      <c r="F21" s="2148"/>
      <c r="G21" s="2148"/>
      <c r="H21" s="2148"/>
      <c r="I21" s="2148"/>
      <c r="J21" s="2148"/>
      <c r="K21" s="2148"/>
      <c r="L21" s="2148"/>
      <c r="M21" s="2148"/>
      <c r="N21" s="2149"/>
      <c r="O21" s="2148"/>
      <c r="P21" s="2150"/>
      <c r="Q21" s="2148"/>
      <c r="R21" s="2150"/>
      <c r="S21" s="2148"/>
      <c r="T21" s="2150"/>
      <c r="U21" s="2148"/>
      <c r="V21" s="2148"/>
      <c r="W21" s="2148"/>
      <c r="X21" s="2148"/>
      <c r="Y21" s="2151"/>
    </row>
    <row r="22" spans="1:25" ht="12.75" customHeight="1" x14ac:dyDescent="0.2">
      <c r="A22" s="2009" t="s">
        <v>1280</v>
      </c>
      <c r="B22" s="2146"/>
      <c r="C22" s="2147"/>
      <c r="D22" s="2147"/>
      <c r="E22" s="2147"/>
      <c r="F22" s="2148"/>
      <c r="G22" s="2148"/>
      <c r="H22" s="2148"/>
      <c r="I22" s="2148"/>
      <c r="J22" s="2148"/>
      <c r="K22" s="2148"/>
      <c r="L22" s="2148"/>
      <c r="M22" s="2148"/>
      <c r="N22" s="2149"/>
      <c r="O22" s="2148"/>
      <c r="P22" s="2150"/>
      <c r="Q22" s="2148"/>
      <c r="R22" s="2150"/>
      <c r="S22" s="2148"/>
      <c r="T22" s="2150"/>
      <c r="U22" s="2148"/>
      <c r="V22" s="2148"/>
      <c r="W22" s="2148"/>
      <c r="X22" s="2148"/>
      <c r="Y22" s="2151"/>
    </row>
    <row r="23" spans="1:25" ht="12.75" customHeight="1" x14ac:dyDescent="0.2">
      <c r="A23" s="2009" t="s">
        <v>47</v>
      </c>
      <c r="B23" s="2146"/>
      <c r="C23" s="2147"/>
      <c r="D23" s="2147"/>
      <c r="E23" s="2147"/>
      <c r="F23" s="2148"/>
      <c r="G23" s="2148"/>
      <c r="H23" s="2148"/>
      <c r="I23" s="2148"/>
      <c r="J23" s="2148"/>
      <c r="K23" s="2148"/>
      <c r="L23" s="2148"/>
      <c r="M23" s="2148"/>
      <c r="N23" s="2149"/>
      <c r="O23" s="2148"/>
      <c r="P23" s="2150"/>
      <c r="Q23" s="2148"/>
      <c r="R23" s="2150"/>
      <c r="S23" s="2148"/>
      <c r="T23" s="2150"/>
      <c r="U23" s="2148"/>
      <c r="V23" s="2148"/>
      <c r="W23" s="2148"/>
      <c r="X23" s="2148"/>
      <c r="Y23" s="2151"/>
    </row>
    <row r="24" spans="1:25" ht="12.75" customHeight="1" x14ac:dyDescent="0.2">
      <c r="A24" s="2009" t="s">
        <v>48</v>
      </c>
      <c r="B24" s="2146"/>
      <c r="C24" s="2147"/>
      <c r="D24" s="2147"/>
      <c r="E24" s="2147"/>
      <c r="F24" s="2148"/>
      <c r="G24" s="2148"/>
      <c r="H24" s="2148"/>
      <c r="I24" s="2148"/>
      <c r="J24" s="2148"/>
      <c r="K24" s="2148"/>
      <c r="L24" s="2148"/>
      <c r="M24" s="2148"/>
      <c r="N24" s="2149"/>
      <c r="O24" s="2148"/>
      <c r="P24" s="2150"/>
      <c r="Q24" s="2148"/>
      <c r="R24" s="2150"/>
      <c r="S24" s="2148"/>
      <c r="T24" s="2150"/>
      <c r="U24" s="2148"/>
      <c r="V24" s="2148"/>
      <c r="W24" s="2148"/>
      <c r="X24" s="2148"/>
      <c r="Y24" s="2151"/>
    </row>
    <row r="25" spans="1:25" ht="12.75" customHeight="1" x14ac:dyDescent="0.2">
      <c r="A25" s="2009" t="s">
        <v>49</v>
      </c>
      <c r="B25" s="2146"/>
      <c r="C25" s="2147"/>
      <c r="D25" s="2147"/>
      <c r="E25" s="2147"/>
      <c r="F25" s="2148"/>
      <c r="G25" s="2148"/>
      <c r="H25" s="2148"/>
      <c r="I25" s="2148"/>
      <c r="J25" s="2148"/>
      <c r="K25" s="2148"/>
      <c r="L25" s="2148"/>
      <c r="M25" s="2148"/>
      <c r="N25" s="2149"/>
      <c r="O25" s="2148"/>
      <c r="P25" s="2150"/>
      <c r="Q25" s="2148"/>
      <c r="R25" s="2150"/>
      <c r="S25" s="2148"/>
      <c r="T25" s="2150"/>
      <c r="U25" s="2148"/>
      <c r="V25" s="2148"/>
      <c r="W25" s="2148"/>
      <c r="X25" s="2148"/>
      <c r="Y25" s="2151"/>
    </row>
    <row r="26" spans="1:25" ht="12.75" customHeight="1" x14ac:dyDescent="0.2">
      <c r="A26" s="2009" t="s">
        <v>62</v>
      </c>
      <c r="B26" s="2146"/>
      <c r="C26" s="2147"/>
      <c r="D26" s="2147"/>
      <c r="E26" s="2147"/>
      <c r="F26" s="2148"/>
      <c r="G26" s="2148"/>
      <c r="H26" s="2148"/>
      <c r="I26" s="2148"/>
      <c r="J26" s="2148"/>
      <c r="K26" s="2148"/>
      <c r="L26" s="2148"/>
      <c r="M26" s="2148"/>
      <c r="N26" s="2149"/>
      <c r="O26" s="2148"/>
      <c r="P26" s="2150"/>
      <c r="Q26" s="2148"/>
      <c r="R26" s="2150"/>
      <c r="S26" s="2148"/>
      <c r="T26" s="2150"/>
      <c r="U26" s="2148"/>
      <c r="V26" s="2148"/>
      <c r="W26" s="2148"/>
      <c r="X26" s="2148"/>
      <c r="Y26" s="2151"/>
    </row>
    <row r="27" spans="1:25" ht="12.75" customHeight="1" x14ac:dyDescent="0.2">
      <c r="A27" s="1417"/>
      <c r="B27" s="2134"/>
      <c r="C27" s="2135"/>
      <c r="D27" s="2135"/>
      <c r="E27" s="2135"/>
      <c r="F27" s="2136"/>
      <c r="G27" s="2136"/>
      <c r="H27" s="2136"/>
      <c r="I27" s="2136"/>
      <c r="J27" s="2136"/>
      <c r="K27" s="2136"/>
      <c r="L27" s="2136"/>
      <c r="M27" s="2136"/>
      <c r="N27" s="2137"/>
      <c r="O27" s="2136"/>
      <c r="P27" s="2138"/>
      <c r="Q27" s="2136"/>
      <c r="R27" s="2138"/>
      <c r="S27" s="2136"/>
      <c r="T27" s="2138"/>
      <c r="U27" s="2136"/>
      <c r="V27" s="2136"/>
      <c r="W27" s="2136"/>
      <c r="X27" s="2136"/>
      <c r="Y27" s="2139"/>
    </row>
    <row r="28" spans="1:25" ht="12.75" customHeight="1" thickBot="1" x14ac:dyDescent="0.25">
      <c r="A28" s="1422"/>
      <c r="B28" s="2133"/>
      <c r="C28" s="2128"/>
      <c r="D28" s="2129"/>
      <c r="E28" s="2129"/>
      <c r="F28" s="2130"/>
      <c r="G28" s="2130"/>
      <c r="H28" s="2130"/>
      <c r="I28" s="2130"/>
      <c r="J28" s="2130"/>
      <c r="K28" s="2130"/>
      <c r="L28" s="2130"/>
      <c r="M28" s="2130"/>
      <c r="N28" s="2129"/>
      <c r="O28" s="2130"/>
      <c r="P28" s="2131"/>
      <c r="Q28" s="2130"/>
      <c r="R28" s="2131"/>
      <c r="S28" s="2130"/>
      <c r="T28" s="2131"/>
      <c r="U28" s="2130"/>
      <c r="V28" s="2130"/>
      <c r="W28" s="2130"/>
      <c r="X28" s="2130"/>
      <c r="Y28" s="2132"/>
    </row>
    <row r="29" spans="1:25" ht="12.75" customHeight="1" thickBot="1" x14ac:dyDescent="0.25">
      <c r="A29" s="258" t="s">
        <v>2038</v>
      </c>
      <c r="B29" s="548"/>
      <c r="C29" s="236"/>
      <c r="D29" s="259"/>
      <c r="E29" s="259"/>
      <c r="F29" s="217"/>
      <c r="G29" s="217"/>
      <c r="H29" s="217"/>
      <c r="I29" s="217"/>
      <c r="J29" s="217"/>
      <c r="K29" s="217"/>
      <c r="L29" s="217"/>
      <c r="M29" s="217"/>
      <c r="N29" s="261"/>
      <c r="O29" s="217"/>
      <c r="P29" s="261"/>
      <c r="Q29" s="217"/>
      <c r="R29" s="261"/>
      <c r="S29" s="217"/>
      <c r="T29" s="261"/>
      <c r="U29" s="217"/>
      <c r="V29" s="3119"/>
      <c r="W29" s="217"/>
      <c r="X29" s="217"/>
      <c r="Y29" s="263"/>
    </row>
    <row r="30" spans="1:25" ht="12.75" customHeight="1" x14ac:dyDescent="0.2">
      <c r="D30" s="260"/>
      <c r="E30" s="260"/>
      <c r="F30" s="260"/>
      <c r="N30" s="260"/>
    </row>
    <row r="31" spans="1:25" ht="12.75" customHeight="1" x14ac:dyDescent="0.2">
      <c r="D31" s="260"/>
      <c r="E31" s="260"/>
      <c r="F31" s="260"/>
      <c r="N31" s="260"/>
    </row>
    <row r="32" spans="1:25" ht="12.75" customHeight="1" x14ac:dyDescent="0.2">
      <c r="D32" s="260"/>
      <c r="E32" s="260"/>
      <c r="F32" s="260"/>
      <c r="N32" s="260"/>
    </row>
    <row r="33" spans="4:14" ht="12.75" customHeight="1" x14ac:dyDescent="0.2">
      <c r="D33" s="260"/>
      <c r="E33" s="260"/>
      <c r="F33" s="260"/>
      <c r="N33" s="260"/>
    </row>
    <row r="34" spans="4:14" ht="12.75" customHeight="1" x14ac:dyDescent="0.2">
      <c r="D34" s="260"/>
      <c r="E34" s="260"/>
      <c r="F34" s="260"/>
      <c r="N34" s="260"/>
    </row>
    <row r="35" spans="4:14" ht="12.75" customHeight="1" x14ac:dyDescent="0.2">
      <c r="D35" s="260"/>
      <c r="E35" s="260"/>
      <c r="F35" s="260"/>
      <c r="N35" s="260"/>
    </row>
    <row r="36" spans="4:14" ht="12.75" customHeight="1" x14ac:dyDescent="0.2">
      <c r="D36" s="260"/>
      <c r="E36" s="260"/>
      <c r="F36" s="260"/>
      <c r="N36" s="260"/>
    </row>
    <row r="37" spans="4:14" ht="12.75" customHeight="1" x14ac:dyDescent="0.2">
      <c r="D37" s="260"/>
      <c r="E37" s="260"/>
      <c r="F37" s="260"/>
      <c r="N37" s="260"/>
    </row>
    <row r="38" spans="4:14" ht="12.75" customHeight="1" x14ac:dyDescent="0.2">
      <c r="D38" s="260"/>
      <c r="E38" s="260"/>
      <c r="F38" s="260"/>
      <c r="N38" s="260"/>
    </row>
    <row r="39" spans="4:14" ht="12.75" customHeight="1" x14ac:dyDescent="0.2">
      <c r="D39" s="260"/>
      <c r="E39" s="260"/>
      <c r="F39" s="260"/>
      <c r="N39" s="260"/>
    </row>
    <row r="40" spans="4:14" ht="12.75" customHeight="1" x14ac:dyDescent="0.2">
      <c r="D40" s="260"/>
      <c r="E40" s="260"/>
      <c r="F40" s="260"/>
      <c r="N40" s="260"/>
    </row>
    <row r="41" spans="4:14" ht="12.75" customHeight="1" x14ac:dyDescent="0.2">
      <c r="D41" s="260"/>
      <c r="E41" s="260"/>
      <c r="F41" s="260"/>
      <c r="N41" s="260"/>
    </row>
  </sheetData>
  <mergeCells count="29">
    <mergeCell ref="A1:Y1"/>
    <mergeCell ref="A4:Y4"/>
    <mergeCell ref="A7:B9"/>
    <mergeCell ref="C7:C9"/>
    <mergeCell ref="Y7:Y9"/>
    <mergeCell ref="E7:E9"/>
    <mergeCell ref="J7:J9"/>
    <mergeCell ref="A2:Y2"/>
    <mergeCell ref="F7:F9"/>
    <mergeCell ref="W7:W9"/>
    <mergeCell ref="X7:X9"/>
    <mergeCell ref="O8:O9"/>
    <mergeCell ref="Q8:Q9"/>
    <mergeCell ref="T8:T9"/>
    <mergeCell ref="R8:R9"/>
    <mergeCell ref="U8:U9"/>
    <mergeCell ref="V8:V9"/>
    <mergeCell ref="N7:V7"/>
    <mergeCell ref="A10:B10"/>
    <mergeCell ref="M7:M9"/>
    <mergeCell ref="N8:N9"/>
    <mergeCell ref="S8:S9"/>
    <mergeCell ref="G7:G9"/>
    <mergeCell ref="H7:H9"/>
    <mergeCell ref="I7:I9"/>
    <mergeCell ref="P8:P9"/>
    <mergeCell ref="D7:D9"/>
    <mergeCell ref="K7:K9"/>
    <mergeCell ref="L7:L9"/>
  </mergeCells>
  <hyperlinks>
    <hyperlink ref="AA1" location="Content!A1" display="Content"/>
    <hyperlink ref="AA2" location="'P4, E2 - SFP - Asset'!A1" display="SFP-Asset"/>
    <hyperlink ref="AA3" location="'P5, E2 - SFP - Liab, NW '!A1" display="SFP-Liab and NW"/>
    <hyperlink ref="AA4" location="'P6, E3 - SCI'!A1" display="SCI"/>
  </hyperlinks>
  <pageMargins left="0.7" right="0.36" top="0.75" bottom="0.75" header="0.3" footer="0.3"/>
  <pageSetup paperSize="5" scale="49" fitToHeight="0" orientation="landscape" r:id="rId1"/>
  <headerFooter>
    <oddFooter>&amp;R&amp;"-,Bold"Page 29</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pageSetUpPr fitToPage="1"/>
  </sheetPr>
  <dimension ref="A1:X71"/>
  <sheetViews>
    <sheetView showGridLines="0" zoomScale="85" zoomScaleNormal="85" zoomScaleSheetLayoutView="75" zoomScalePageLayoutView="50" workbookViewId="0">
      <pane xSplit="5" ySplit="13" topLeftCell="H41" activePane="bottomRight" state="frozen"/>
      <selection pane="topRight" activeCell="F1" sqref="F1"/>
      <selection pane="bottomLeft" activeCell="A14" sqref="A14"/>
      <selection pane="bottomRight" activeCell="B72" sqref="B72"/>
    </sheetView>
  </sheetViews>
  <sheetFormatPr defaultRowHeight="12.75" customHeight="1" x14ac:dyDescent="0.2"/>
  <cols>
    <col min="1" max="1" width="3.140625" style="1" customWidth="1"/>
    <col min="2" max="2" width="3.28515625" style="20" customWidth="1"/>
    <col min="3" max="3" width="47" style="1" customWidth="1"/>
    <col min="4" max="4" width="16.42578125" style="1" customWidth="1"/>
    <col min="5" max="5" width="13.42578125" style="940" customWidth="1"/>
    <col min="6" max="8" width="14.28515625" style="2" customWidth="1"/>
    <col min="9" max="10" width="11" style="2" customWidth="1"/>
    <col min="11" max="12" width="14.140625" style="2" customWidth="1"/>
    <col min="13" max="13" width="15.85546875" style="2" customWidth="1"/>
    <col min="14" max="14" width="10.28515625" style="2" customWidth="1"/>
    <col min="15" max="15" width="11.7109375" style="2" customWidth="1"/>
    <col min="16" max="16" width="14" style="2" customWidth="1"/>
    <col min="17" max="21" width="14.140625" style="2" customWidth="1"/>
    <col min="22" max="22" width="12.28515625" style="2" customWidth="1"/>
    <col min="23" max="23" width="9.140625" style="1"/>
    <col min="24" max="24" width="21.5703125" style="1" bestFit="1" customWidth="1"/>
    <col min="25" max="16384" width="9.140625" style="1"/>
  </cols>
  <sheetData>
    <row r="1" spans="1:24" s="43" customFormat="1" ht="15.2" customHeight="1" thickTop="1" thickBot="1" x14ac:dyDescent="0.25">
      <c r="A1" s="1039"/>
      <c r="B1" s="1927"/>
      <c r="C1" s="1039"/>
      <c r="D1" s="1039"/>
      <c r="E1" s="1039"/>
      <c r="F1" s="1040"/>
      <c r="G1" s="1040"/>
      <c r="H1" s="1040"/>
      <c r="I1" s="1040"/>
      <c r="J1" s="1040"/>
      <c r="K1" s="1040"/>
      <c r="L1" s="1040"/>
      <c r="M1" s="1040"/>
      <c r="N1" s="1040"/>
      <c r="O1" s="1040"/>
      <c r="P1" s="1040"/>
      <c r="Q1" s="1040"/>
      <c r="R1" s="1040"/>
      <c r="S1" s="1040"/>
      <c r="T1" s="1040"/>
      <c r="U1" s="1040"/>
      <c r="V1" s="1040"/>
      <c r="W1" s="776"/>
      <c r="X1" s="3117" t="s">
        <v>2247</v>
      </c>
    </row>
    <row r="2" spans="1:24" s="43" customFormat="1" ht="15.2" customHeight="1" thickTop="1" thickBot="1" x14ac:dyDescent="0.3">
      <c r="A2" s="3509" t="s">
        <v>2222</v>
      </c>
      <c r="B2" s="3509"/>
      <c r="C2" s="3509"/>
      <c r="D2" s="3509"/>
      <c r="E2" s="3509"/>
      <c r="F2" s="3509"/>
      <c r="G2" s="3509"/>
      <c r="H2" s="3509"/>
      <c r="I2" s="3509"/>
      <c r="J2" s="3509"/>
      <c r="K2" s="3509"/>
      <c r="L2" s="3509"/>
      <c r="M2" s="3509"/>
      <c r="N2" s="3509"/>
      <c r="O2" s="3509"/>
      <c r="P2" s="3509"/>
      <c r="Q2" s="3509"/>
      <c r="R2" s="3509"/>
      <c r="S2" s="3509"/>
      <c r="T2" s="3509"/>
      <c r="U2" s="3509"/>
      <c r="V2" s="3509"/>
      <c r="X2" s="3117" t="s">
        <v>2248</v>
      </c>
    </row>
    <row r="3" spans="1:24" s="43" customFormat="1" ht="15.2" customHeight="1" thickTop="1" thickBot="1" x14ac:dyDescent="0.25">
      <c r="A3" s="1039"/>
      <c r="B3" s="1927"/>
      <c r="C3" s="1039"/>
      <c r="D3" s="1039"/>
      <c r="E3" s="1039"/>
      <c r="F3" s="1040"/>
      <c r="G3" s="1040"/>
      <c r="H3" s="1040"/>
      <c r="I3" s="1040"/>
      <c r="J3" s="1040"/>
      <c r="K3" s="1040"/>
      <c r="L3" s="1040"/>
      <c r="M3" s="1040"/>
      <c r="N3" s="1040"/>
      <c r="O3" s="1040"/>
      <c r="P3" s="1040"/>
      <c r="Q3" s="1040"/>
      <c r="R3" s="1040"/>
      <c r="S3" s="1040"/>
      <c r="T3" s="1040"/>
      <c r="U3" s="1040"/>
      <c r="V3" s="1040"/>
      <c r="X3" s="3117" t="s">
        <v>2249</v>
      </c>
    </row>
    <row r="4" spans="1:24" s="43" customFormat="1" ht="15.2" customHeight="1" thickTop="1" thickBot="1" x14ac:dyDescent="0.3">
      <c r="A4" s="3438" t="s">
        <v>437</v>
      </c>
      <c r="B4" s="3438"/>
      <c r="C4" s="3438"/>
      <c r="D4" s="3438"/>
      <c r="E4" s="3438"/>
      <c r="F4" s="3438"/>
      <c r="G4" s="3438"/>
      <c r="H4" s="3438"/>
      <c r="I4" s="3438"/>
      <c r="J4" s="3438"/>
      <c r="K4" s="3438"/>
      <c r="L4" s="3438"/>
      <c r="M4" s="3438"/>
      <c r="N4" s="3438"/>
      <c r="O4" s="3438"/>
      <c r="P4" s="3438"/>
      <c r="Q4" s="3438"/>
      <c r="R4" s="3438"/>
      <c r="S4" s="3438"/>
      <c r="T4" s="3438"/>
      <c r="U4" s="3438"/>
      <c r="V4" s="3438"/>
      <c r="X4" s="3117" t="s">
        <v>2250</v>
      </c>
    </row>
    <row r="5" spans="1:24" s="43" customFormat="1" ht="14.1" customHeight="1" thickTop="1" x14ac:dyDescent="0.2">
      <c r="A5" s="1039"/>
      <c r="B5" s="1927"/>
      <c r="C5" s="1039"/>
      <c r="D5" s="1039"/>
      <c r="E5" s="1039"/>
      <c r="F5" s="1040"/>
      <c r="G5" s="1040"/>
      <c r="H5" s="1040"/>
      <c r="I5" s="1040"/>
      <c r="J5" s="1040"/>
      <c r="K5" s="1040"/>
      <c r="L5" s="1040"/>
      <c r="M5" s="1040"/>
      <c r="N5" s="1040"/>
      <c r="O5" s="1040"/>
      <c r="P5" s="1040"/>
      <c r="Q5" s="1040"/>
      <c r="R5" s="1040"/>
      <c r="S5" s="1040"/>
      <c r="T5" s="1040"/>
      <c r="U5" s="1040"/>
      <c r="V5" s="1040"/>
    </row>
    <row r="6" spans="1:24" s="43" customFormat="1" ht="14.1" customHeight="1" thickBot="1" x14ac:dyDescent="0.25">
      <c r="A6" s="1039"/>
      <c r="B6" s="1927"/>
      <c r="C6" s="1039"/>
      <c r="D6" s="1039"/>
      <c r="E6" s="1039"/>
      <c r="F6" s="1040"/>
      <c r="G6" s="1040"/>
      <c r="H6" s="1040"/>
      <c r="I6" s="1040"/>
      <c r="J6" s="1040"/>
      <c r="K6" s="1040"/>
      <c r="L6" s="1040"/>
      <c r="M6" s="1040"/>
      <c r="N6" s="1040"/>
      <c r="O6" s="1040"/>
      <c r="P6" s="1040"/>
      <c r="Q6" s="1040"/>
      <c r="R6" s="1040"/>
      <c r="S6" s="1040"/>
      <c r="T6" s="1040"/>
      <c r="U6" s="1040"/>
      <c r="V6" s="1040"/>
    </row>
    <row r="7" spans="1:24" s="215" customFormat="1" ht="12.75" customHeight="1" x14ac:dyDescent="0.25">
      <c r="A7" s="3955" t="s">
        <v>242</v>
      </c>
      <c r="B7" s="3956"/>
      <c r="C7" s="3957"/>
      <c r="D7" s="3848" t="s">
        <v>2883</v>
      </c>
      <c r="E7" s="3848" t="s">
        <v>2595</v>
      </c>
      <c r="F7" s="3967" t="s">
        <v>365</v>
      </c>
      <c r="G7" s="3967"/>
      <c r="H7" s="3967"/>
      <c r="I7" s="3967"/>
      <c r="J7" s="3967"/>
      <c r="K7" s="3967"/>
      <c r="L7" s="3967"/>
      <c r="M7" s="3967"/>
      <c r="N7" s="3967"/>
      <c r="O7" s="3967"/>
      <c r="P7" s="3967"/>
      <c r="Q7" s="3967" t="s">
        <v>75</v>
      </c>
      <c r="R7" s="3967"/>
      <c r="S7" s="3967"/>
      <c r="T7" s="3967"/>
      <c r="U7" s="3967"/>
      <c r="V7" s="3968"/>
    </row>
    <row r="8" spans="1:24" s="215" customFormat="1" ht="12.75" customHeight="1" x14ac:dyDescent="0.25">
      <c r="A8" s="3958"/>
      <c r="B8" s="3959"/>
      <c r="C8" s="3960"/>
      <c r="D8" s="3849"/>
      <c r="E8" s="3849"/>
      <c r="F8" s="3969" t="s">
        <v>243</v>
      </c>
      <c r="G8" s="3969"/>
      <c r="H8" s="3969"/>
      <c r="I8" s="3969"/>
      <c r="J8" s="3969"/>
      <c r="K8" s="3969" t="s">
        <v>244</v>
      </c>
      <c r="L8" s="3969"/>
      <c r="M8" s="3969"/>
      <c r="N8" s="3969"/>
      <c r="O8" s="3969"/>
      <c r="P8" s="3961" t="s">
        <v>1428</v>
      </c>
      <c r="Q8" s="3969" t="s">
        <v>243</v>
      </c>
      <c r="R8" s="3969"/>
      <c r="S8" s="3969"/>
      <c r="T8" s="3969" t="s">
        <v>244</v>
      </c>
      <c r="U8" s="3969"/>
      <c r="V8" s="3970" t="s">
        <v>1432</v>
      </c>
    </row>
    <row r="9" spans="1:24" s="215" customFormat="1" x14ac:dyDescent="0.25">
      <c r="A9" s="3958"/>
      <c r="B9" s="3959"/>
      <c r="C9" s="3960"/>
      <c r="D9" s="3849"/>
      <c r="E9" s="3849"/>
      <c r="F9" s="751" t="s">
        <v>200</v>
      </c>
      <c r="G9" s="751" t="s">
        <v>438</v>
      </c>
      <c r="H9" s="751" t="s">
        <v>441</v>
      </c>
      <c r="I9" s="3963" t="s">
        <v>2074</v>
      </c>
      <c r="J9" s="3964"/>
      <c r="K9" s="751" t="s">
        <v>200</v>
      </c>
      <c r="L9" s="751" t="s">
        <v>438</v>
      </c>
      <c r="M9" s="751" t="s">
        <v>441</v>
      </c>
      <c r="N9" s="3963" t="s">
        <v>2074</v>
      </c>
      <c r="O9" s="3964"/>
      <c r="P9" s="3961"/>
      <c r="Q9" s="3961" t="s">
        <v>1429</v>
      </c>
      <c r="R9" s="3961" t="s">
        <v>1430</v>
      </c>
      <c r="S9" s="3961" t="s">
        <v>1431</v>
      </c>
      <c r="T9" s="3961" t="s">
        <v>1429</v>
      </c>
      <c r="U9" s="3961" t="s">
        <v>1430</v>
      </c>
      <c r="V9" s="3970"/>
    </row>
    <row r="10" spans="1:24" s="215" customFormat="1" ht="12.75" customHeight="1" x14ac:dyDescent="0.25">
      <c r="A10" s="3958"/>
      <c r="B10" s="3959"/>
      <c r="C10" s="3960"/>
      <c r="D10" s="3849"/>
      <c r="E10" s="3849"/>
      <c r="F10" s="752" t="s">
        <v>2092</v>
      </c>
      <c r="G10" s="752" t="s">
        <v>439</v>
      </c>
      <c r="H10" s="752" t="s">
        <v>368</v>
      </c>
      <c r="I10" s="3965"/>
      <c r="J10" s="3966"/>
      <c r="K10" s="752" t="s">
        <v>2092</v>
      </c>
      <c r="L10" s="752" t="s">
        <v>439</v>
      </c>
      <c r="M10" s="752" t="s">
        <v>368</v>
      </c>
      <c r="N10" s="3965"/>
      <c r="O10" s="3966"/>
      <c r="P10" s="3961"/>
      <c r="Q10" s="3961"/>
      <c r="R10" s="3961"/>
      <c r="S10" s="3961"/>
      <c r="T10" s="3961"/>
      <c r="U10" s="3961"/>
      <c r="V10" s="3970"/>
    </row>
    <row r="11" spans="1:24" s="215" customFormat="1" ht="12.75" customHeight="1" x14ac:dyDescent="0.25">
      <c r="A11" s="3958"/>
      <c r="B11" s="3959"/>
      <c r="C11" s="3960"/>
      <c r="D11" s="3849"/>
      <c r="E11" s="3849"/>
      <c r="F11" s="752" t="s">
        <v>440</v>
      </c>
      <c r="G11" s="752" t="s">
        <v>440</v>
      </c>
      <c r="H11" s="752" t="s">
        <v>440</v>
      </c>
      <c r="I11" s="3950" t="s">
        <v>369</v>
      </c>
      <c r="J11" s="3950" t="s">
        <v>2296</v>
      </c>
      <c r="K11" s="752" t="s">
        <v>440</v>
      </c>
      <c r="L11" s="752" t="s">
        <v>440</v>
      </c>
      <c r="M11" s="752" t="s">
        <v>440</v>
      </c>
      <c r="N11" s="3950" t="s">
        <v>369</v>
      </c>
      <c r="O11" s="3950" t="s">
        <v>2296</v>
      </c>
      <c r="P11" s="3961"/>
      <c r="Q11" s="3961"/>
      <c r="R11" s="3961"/>
      <c r="S11" s="3961"/>
      <c r="T11" s="3961"/>
      <c r="U11" s="3961"/>
      <c r="V11" s="3970"/>
    </row>
    <row r="12" spans="1:24" s="215" customFormat="1" ht="12.75" customHeight="1" x14ac:dyDescent="0.25">
      <c r="A12" s="3958"/>
      <c r="B12" s="3959"/>
      <c r="C12" s="3960"/>
      <c r="D12" s="3849"/>
      <c r="E12" s="3849"/>
      <c r="F12" s="752" t="s">
        <v>246</v>
      </c>
      <c r="G12" s="752" t="s">
        <v>246</v>
      </c>
      <c r="H12" s="752" t="s">
        <v>246</v>
      </c>
      <c r="I12" s="3951"/>
      <c r="J12" s="3962"/>
      <c r="K12" s="752" t="s">
        <v>246</v>
      </c>
      <c r="L12" s="752" t="s">
        <v>246</v>
      </c>
      <c r="M12" s="752" t="s">
        <v>246</v>
      </c>
      <c r="N12" s="3951"/>
      <c r="O12" s="3951"/>
      <c r="P12" s="3950"/>
      <c r="Q12" s="3950"/>
      <c r="R12" s="3950"/>
      <c r="S12" s="3950"/>
      <c r="T12" s="3950"/>
      <c r="U12" s="3950"/>
      <c r="V12" s="3971"/>
    </row>
    <row r="13" spans="1:24" ht="12.75" customHeight="1" thickBot="1" x14ac:dyDescent="0.25">
      <c r="A13" s="3952" t="s">
        <v>70</v>
      </c>
      <c r="B13" s="3953"/>
      <c r="C13" s="3954"/>
      <c r="D13" s="753" t="s">
        <v>71</v>
      </c>
      <c r="E13" s="754" t="s">
        <v>72</v>
      </c>
      <c r="F13" s="755" t="s">
        <v>73</v>
      </c>
      <c r="G13" s="755" t="s">
        <v>74</v>
      </c>
      <c r="H13" s="755" t="s">
        <v>267</v>
      </c>
      <c r="I13" s="755" t="s">
        <v>268</v>
      </c>
      <c r="J13" s="755" t="s">
        <v>269</v>
      </c>
      <c r="K13" s="755" t="s">
        <v>270</v>
      </c>
      <c r="L13" s="754" t="s">
        <v>271</v>
      </c>
      <c r="M13" s="755" t="s">
        <v>272</v>
      </c>
      <c r="N13" s="754" t="s">
        <v>273</v>
      </c>
      <c r="O13" s="755" t="s">
        <v>274</v>
      </c>
      <c r="P13" s="754" t="s">
        <v>275</v>
      </c>
      <c r="Q13" s="755" t="s">
        <v>276</v>
      </c>
      <c r="R13" s="754" t="s">
        <v>277</v>
      </c>
      <c r="S13" s="755" t="s">
        <v>278</v>
      </c>
      <c r="T13" s="755" t="s">
        <v>327</v>
      </c>
      <c r="U13" s="943" t="s">
        <v>340</v>
      </c>
      <c r="V13" s="944" t="s">
        <v>622</v>
      </c>
    </row>
    <row r="14" spans="1:24" ht="12.75" customHeight="1" x14ac:dyDescent="0.2">
      <c r="A14" s="2170"/>
      <c r="B14" s="2171"/>
      <c r="C14" s="2172"/>
      <c r="D14" s="2152"/>
      <c r="E14" s="2152"/>
      <c r="F14" s="2153"/>
      <c r="G14" s="2153"/>
      <c r="H14" s="2153"/>
      <c r="I14" s="2153"/>
      <c r="J14" s="2153"/>
      <c r="K14" s="2153"/>
      <c r="L14" s="2153"/>
      <c r="M14" s="2153"/>
      <c r="N14" s="2153"/>
      <c r="O14" s="2153"/>
      <c r="P14" s="2153"/>
      <c r="Q14" s="2153"/>
      <c r="R14" s="2153"/>
      <c r="S14" s="2153"/>
      <c r="T14" s="2153"/>
      <c r="U14" s="2153"/>
      <c r="V14" s="2154"/>
    </row>
    <row r="15" spans="1:24" ht="12.75" customHeight="1" x14ac:dyDescent="0.2">
      <c r="A15" s="2173" t="s">
        <v>1433</v>
      </c>
      <c r="B15" s="1964"/>
      <c r="C15" s="2174"/>
      <c r="D15" s="2155"/>
      <c r="E15" s="2155"/>
      <c r="F15" s="2156"/>
      <c r="G15" s="2156"/>
      <c r="H15" s="2156"/>
      <c r="I15" s="2156"/>
      <c r="J15" s="2156"/>
      <c r="K15" s="2156"/>
      <c r="L15" s="2156"/>
      <c r="M15" s="2156"/>
      <c r="N15" s="2156"/>
      <c r="O15" s="2156"/>
      <c r="P15" s="2156"/>
      <c r="Q15" s="2156"/>
      <c r="R15" s="2156"/>
      <c r="S15" s="2156"/>
      <c r="T15" s="2156"/>
      <c r="U15" s="2156"/>
      <c r="V15" s="2157"/>
    </row>
    <row r="16" spans="1:24" ht="12.75" customHeight="1" x14ac:dyDescent="0.2">
      <c r="A16" s="2173"/>
      <c r="B16" s="1964"/>
      <c r="C16" s="2174"/>
      <c r="D16" s="2155"/>
      <c r="E16" s="2155"/>
      <c r="F16" s="2156"/>
      <c r="G16" s="2156"/>
      <c r="H16" s="2156"/>
      <c r="I16" s="2156"/>
      <c r="J16" s="2156"/>
      <c r="K16" s="2156"/>
      <c r="L16" s="2156"/>
      <c r="M16" s="2156"/>
      <c r="N16" s="2156"/>
      <c r="O16" s="2156"/>
      <c r="P16" s="2156"/>
      <c r="Q16" s="2156"/>
      <c r="R16" s="2156"/>
      <c r="S16" s="2156"/>
      <c r="T16" s="2156"/>
      <c r="U16" s="2156"/>
      <c r="V16" s="2157"/>
    </row>
    <row r="17" spans="1:22" s="3" customFormat="1" ht="12.75" customHeight="1" x14ac:dyDescent="0.2">
      <c r="A17" s="2175" t="s">
        <v>35</v>
      </c>
      <c r="B17" s="2176"/>
      <c r="C17" s="2177" t="s">
        <v>2205</v>
      </c>
      <c r="D17" s="2158"/>
      <c r="E17" s="2158"/>
      <c r="F17" s="2159"/>
      <c r="G17" s="2159"/>
      <c r="H17" s="2159"/>
      <c r="I17" s="2159"/>
      <c r="J17" s="2159"/>
      <c r="K17" s="2159"/>
      <c r="L17" s="2159"/>
      <c r="M17" s="2159"/>
      <c r="N17" s="2159"/>
      <c r="O17" s="2159"/>
      <c r="P17" s="2159"/>
      <c r="Q17" s="2159"/>
      <c r="R17" s="2159"/>
      <c r="S17" s="2159"/>
      <c r="T17" s="2159"/>
      <c r="U17" s="2159"/>
      <c r="V17" s="2160"/>
    </row>
    <row r="18" spans="1:22" ht="12.75" customHeight="1" x14ac:dyDescent="0.2">
      <c r="A18" s="2178"/>
      <c r="B18" s="2179" t="s">
        <v>36</v>
      </c>
      <c r="C18" s="2196"/>
      <c r="D18" s="2197"/>
      <c r="E18" s="2197"/>
      <c r="F18" s="2197"/>
      <c r="G18" s="2197"/>
      <c r="H18" s="2197"/>
      <c r="I18" s="2197"/>
      <c r="J18" s="2197"/>
      <c r="K18" s="2197"/>
      <c r="L18" s="2197"/>
      <c r="M18" s="2197"/>
      <c r="N18" s="2197"/>
      <c r="O18" s="2197"/>
      <c r="P18" s="2197"/>
      <c r="Q18" s="2197"/>
      <c r="R18" s="2197"/>
      <c r="S18" s="2197"/>
      <c r="T18" s="2198"/>
      <c r="U18" s="2198"/>
      <c r="V18" s="2199"/>
    </row>
    <row r="19" spans="1:22" ht="12.75" customHeight="1" x14ac:dyDescent="0.2">
      <c r="A19" s="2178"/>
      <c r="B19" s="2179" t="s">
        <v>37</v>
      </c>
      <c r="C19" s="2200"/>
      <c r="D19" s="2201"/>
      <c r="E19" s="2201"/>
      <c r="F19" s="2201"/>
      <c r="G19" s="2202"/>
      <c r="H19" s="2202"/>
      <c r="I19" s="2202"/>
      <c r="J19" s="2202"/>
      <c r="K19" s="2202"/>
      <c r="L19" s="2202"/>
      <c r="M19" s="2202"/>
      <c r="N19" s="2202"/>
      <c r="O19" s="2202"/>
      <c r="P19" s="2202"/>
      <c r="Q19" s="2202"/>
      <c r="R19" s="2202"/>
      <c r="S19" s="2202"/>
      <c r="T19" s="2202"/>
      <c r="U19" s="2202"/>
      <c r="V19" s="2203"/>
    </row>
    <row r="20" spans="1:22" ht="12.75" customHeight="1" x14ac:dyDescent="0.2">
      <c r="A20" s="2178"/>
      <c r="B20" s="2179" t="s">
        <v>38</v>
      </c>
      <c r="C20" s="2200"/>
      <c r="D20" s="2201"/>
      <c r="E20" s="2201"/>
      <c r="F20" s="2201"/>
      <c r="G20" s="2202"/>
      <c r="H20" s="2202"/>
      <c r="I20" s="2202"/>
      <c r="J20" s="2202"/>
      <c r="K20" s="2202"/>
      <c r="L20" s="2202"/>
      <c r="M20" s="2202"/>
      <c r="N20" s="2202"/>
      <c r="O20" s="2202"/>
      <c r="P20" s="2202"/>
      <c r="Q20" s="2202"/>
      <c r="R20" s="2202"/>
      <c r="S20" s="2202"/>
      <c r="T20" s="2202"/>
      <c r="U20" s="2202"/>
      <c r="V20" s="2203"/>
    </row>
    <row r="21" spans="1:22" ht="12.75" customHeight="1" x14ac:dyDescent="0.2">
      <c r="A21" s="2178"/>
      <c r="B21" s="1964"/>
      <c r="C21" s="2194"/>
      <c r="D21" s="2195"/>
      <c r="E21" s="2195"/>
      <c r="F21" s="2190"/>
      <c r="G21" s="2190"/>
      <c r="H21" s="2190"/>
      <c r="I21" s="2190"/>
      <c r="J21" s="2190"/>
      <c r="K21" s="2190"/>
      <c r="L21" s="2190"/>
      <c r="M21" s="2190"/>
      <c r="N21" s="2190"/>
      <c r="O21" s="2190"/>
      <c r="P21" s="2190"/>
      <c r="Q21" s="2190"/>
      <c r="R21" s="2190"/>
      <c r="S21" s="2190"/>
      <c r="T21" s="2190"/>
      <c r="U21" s="2190"/>
      <c r="V21" s="2191"/>
    </row>
    <row r="22" spans="1:22" s="3" customFormat="1" ht="12.75" customHeight="1" x14ac:dyDescent="0.2">
      <c r="A22" s="2175" t="s">
        <v>50</v>
      </c>
      <c r="B22" s="2176"/>
      <c r="C22" s="2177" t="s">
        <v>2206</v>
      </c>
      <c r="D22" s="2158"/>
      <c r="E22" s="2158"/>
      <c r="F22" s="2159"/>
      <c r="G22" s="2159"/>
      <c r="H22" s="2159"/>
      <c r="I22" s="2159"/>
      <c r="J22" s="2159"/>
      <c r="K22" s="2159"/>
      <c r="L22" s="2159"/>
      <c r="M22" s="2159"/>
      <c r="N22" s="2159"/>
      <c r="O22" s="2159"/>
      <c r="P22" s="2159"/>
      <c r="Q22" s="2159"/>
      <c r="R22" s="2159"/>
      <c r="S22" s="2159"/>
      <c r="T22" s="2159"/>
      <c r="U22" s="2159"/>
      <c r="V22" s="2160"/>
    </row>
    <row r="23" spans="1:22" ht="12.75" customHeight="1" x14ac:dyDescent="0.2">
      <c r="A23" s="2178"/>
      <c r="B23" s="2179" t="s">
        <v>36</v>
      </c>
      <c r="C23" s="2196"/>
      <c r="D23" s="2197"/>
      <c r="E23" s="2197"/>
      <c r="F23" s="2197"/>
      <c r="G23" s="2197"/>
      <c r="H23" s="2197"/>
      <c r="I23" s="2197"/>
      <c r="J23" s="2197"/>
      <c r="K23" s="2197"/>
      <c r="L23" s="2197"/>
      <c r="M23" s="2197"/>
      <c r="N23" s="2197"/>
      <c r="O23" s="2197"/>
      <c r="P23" s="2197"/>
      <c r="Q23" s="2197"/>
      <c r="R23" s="2197"/>
      <c r="S23" s="2197"/>
      <c r="T23" s="2198"/>
      <c r="U23" s="2198"/>
      <c r="V23" s="2199"/>
    </row>
    <row r="24" spans="1:22" ht="12.75" customHeight="1" x14ac:dyDescent="0.2">
      <c r="A24" s="2178"/>
      <c r="B24" s="2179" t="s">
        <v>37</v>
      </c>
      <c r="C24" s="2200"/>
      <c r="D24" s="2201"/>
      <c r="E24" s="2201"/>
      <c r="F24" s="2201"/>
      <c r="G24" s="2202"/>
      <c r="H24" s="2202"/>
      <c r="I24" s="2202"/>
      <c r="J24" s="2202"/>
      <c r="K24" s="2202"/>
      <c r="L24" s="2202"/>
      <c r="M24" s="2202"/>
      <c r="N24" s="2202"/>
      <c r="O24" s="2202"/>
      <c r="P24" s="2202"/>
      <c r="Q24" s="2202"/>
      <c r="R24" s="2202"/>
      <c r="S24" s="2202"/>
      <c r="T24" s="2202"/>
      <c r="U24" s="2202"/>
      <c r="V24" s="2203"/>
    </row>
    <row r="25" spans="1:22" ht="12.75" customHeight="1" x14ac:dyDescent="0.2">
      <c r="A25" s="2178"/>
      <c r="B25" s="2179" t="s">
        <v>38</v>
      </c>
      <c r="C25" s="2200"/>
      <c r="D25" s="2201"/>
      <c r="E25" s="2201"/>
      <c r="F25" s="2201"/>
      <c r="G25" s="2202"/>
      <c r="H25" s="2202"/>
      <c r="I25" s="2202"/>
      <c r="J25" s="2202"/>
      <c r="K25" s="2202"/>
      <c r="L25" s="2202"/>
      <c r="M25" s="2202"/>
      <c r="N25" s="2202"/>
      <c r="O25" s="2202"/>
      <c r="P25" s="2202"/>
      <c r="Q25" s="2202"/>
      <c r="R25" s="2202"/>
      <c r="S25" s="2202"/>
      <c r="T25" s="2202"/>
      <c r="U25" s="2202"/>
      <c r="V25" s="2203"/>
    </row>
    <row r="26" spans="1:22" ht="12.75" customHeight="1" x14ac:dyDescent="0.2">
      <c r="A26" s="2178"/>
      <c r="B26" s="1964"/>
      <c r="C26" s="2180"/>
      <c r="D26" s="2156"/>
      <c r="E26" s="2156"/>
      <c r="F26" s="2156"/>
      <c r="G26" s="2161"/>
      <c r="H26" s="2161"/>
      <c r="I26" s="2161"/>
      <c r="J26" s="2161"/>
      <c r="K26" s="2161"/>
      <c r="L26" s="2161"/>
      <c r="M26" s="2161"/>
      <c r="N26" s="2161"/>
      <c r="O26" s="2161"/>
      <c r="P26" s="2161"/>
      <c r="Q26" s="2161"/>
      <c r="R26" s="2161"/>
      <c r="S26" s="2161"/>
      <c r="T26" s="2161"/>
      <c r="U26" s="2161"/>
      <c r="V26" s="2162"/>
    </row>
    <row r="27" spans="1:22" ht="12.75" customHeight="1" thickBot="1" x14ac:dyDescent="0.25">
      <c r="A27" s="2178"/>
      <c r="B27" s="1964"/>
      <c r="C27" s="2174"/>
      <c r="D27" s="2155"/>
      <c r="E27" s="2155"/>
      <c r="F27" s="2163"/>
      <c r="G27" s="2163"/>
      <c r="H27" s="2163"/>
      <c r="I27" s="2163"/>
      <c r="J27" s="2163"/>
      <c r="K27" s="2163"/>
      <c r="L27" s="2163"/>
      <c r="M27" s="2163"/>
      <c r="N27" s="2163"/>
      <c r="O27" s="2163"/>
      <c r="P27" s="2163"/>
      <c r="Q27" s="2163"/>
      <c r="R27" s="2163"/>
      <c r="S27" s="2163"/>
      <c r="T27" s="2163"/>
      <c r="U27" s="2163"/>
      <c r="V27" s="2164"/>
    </row>
    <row r="28" spans="1:22" s="3" customFormat="1" ht="12.75" customHeight="1" x14ac:dyDescent="0.2">
      <c r="A28" s="2173" t="s">
        <v>1841</v>
      </c>
      <c r="B28" s="2176"/>
      <c r="C28" s="2177"/>
      <c r="D28" s="2158"/>
      <c r="E28" s="2158"/>
      <c r="F28" s="2192"/>
      <c r="G28" s="2192"/>
      <c r="H28" s="2192"/>
      <c r="I28" s="2192"/>
      <c r="J28" s="2192"/>
      <c r="K28" s="2192"/>
      <c r="L28" s="2192"/>
      <c r="M28" s="2192"/>
      <c r="N28" s="2192"/>
      <c r="O28" s="2192"/>
      <c r="P28" s="2192"/>
      <c r="Q28" s="2192"/>
      <c r="R28" s="2192"/>
      <c r="S28" s="2192"/>
      <c r="T28" s="2192"/>
      <c r="U28" s="2192"/>
      <c r="V28" s="2193"/>
    </row>
    <row r="29" spans="1:22" ht="12.75" customHeight="1" x14ac:dyDescent="0.2">
      <c r="A29" s="2178"/>
      <c r="B29" s="1964"/>
      <c r="C29" s="2174"/>
      <c r="D29" s="2155"/>
      <c r="E29" s="2155"/>
      <c r="F29" s="2190"/>
      <c r="G29" s="2190"/>
      <c r="H29" s="2190"/>
      <c r="I29" s="2190"/>
      <c r="J29" s="2190"/>
      <c r="K29" s="2190"/>
      <c r="L29" s="2190"/>
      <c r="M29" s="2190"/>
      <c r="N29" s="2190"/>
      <c r="O29" s="2190"/>
      <c r="P29" s="2190"/>
      <c r="Q29" s="2190"/>
      <c r="R29" s="2190"/>
      <c r="S29" s="2190"/>
      <c r="T29" s="2190"/>
      <c r="U29" s="2190"/>
      <c r="V29" s="2191"/>
    </row>
    <row r="30" spans="1:22" ht="12.75" customHeight="1" x14ac:dyDescent="0.2">
      <c r="A30" s="2173" t="s">
        <v>1840</v>
      </c>
      <c r="B30" s="1964"/>
      <c r="C30" s="2174"/>
      <c r="D30" s="2155"/>
      <c r="E30" s="2155"/>
      <c r="F30" s="2156"/>
      <c r="G30" s="2156"/>
      <c r="H30" s="2156"/>
      <c r="I30" s="2156"/>
      <c r="J30" s="2156"/>
      <c r="K30" s="2156"/>
      <c r="L30" s="2156"/>
      <c r="M30" s="2156"/>
      <c r="N30" s="2156"/>
      <c r="O30" s="2156"/>
      <c r="P30" s="2156"/>
      <c r="Q30" s="2156"/>
      <c r="R30" s="2156"/>
      <c r="S30" s="2156"/>
      <c r="T30" s="2156"/>
      <c r="U30" s="2156"/>
      <c r="V30" s="2157"/>
    </row>
    <row r="31" spans="1:22" ht="12.75" customHeight="1" x14ac:dyDescent="0.2">
      <c r="A31" s="2178"/>
      <c r="B31" s="1964"/>
      <c r="C31" s="2174"/>
      <c r="D31" s="2155"/>
      <c r="E31" s="2155"/>
      <c r="F31" s="2156"/>
      <c r="G31" s="2156"/>
      <c r="H31" s="2156"/>
      <c r="I31" s="2156"/>
      <c r="J31" s="2156"/>
      <c r="K31" s="2156"/>
      <c r="L31" s="2156"/>
      <c r="M31" s="2156"/>
      <c r="N31" s="2156"/>
      <c r="O31" s="2156"/>
      <c r="P31" s="2156"/>
      <c r="Q31" s="2156"/>
      <c r="R31" s="2156"/>
      <c r="S31" s="2156"/>
      <c r="T31" s="2156"/>
      <c r="U31" s="2156"/>
      <c r="V31" s="2157"/>
    </row>
    <row r="32" spans="1:22" s="3" customFormat="1" ht="12.75" customHeight="1" x14ac:dyDescent="0.2">
      <c r="A32" s="2175" t="s">
        <v>35</v>
      </c>
      <c r="B32" s="2176"/>
      <c r="C32" s="2177" t="s">
        <v>2208</v>
      </c>
      <c r="D32" s="2158"/>
      <c r="E32" s="2158"/>
      <c r="F32" s="2159"/>
      <c r="G32" s="2159"/>
      <c r="H32" s="2159"/>
      <c r="I32" s="2159"/>
      <c r="J32" s="2159"/>
      <c r="K32" s="2159"/>
      <c r="L32" s="2159"/>
      <c r="M32" s="2159"/>
      <c r="N32" s="2159"/>
      <c r="O32" s="2159"/>
      <c r="P32" s="2159"/>
      <c r="Q32" s="2159"/>
      <c r="R32" s="2159"/>
      <c r="S32" s="2159"/>
      <c r="T32" s="2159"/>
      <c r="U32" s="2159"/>
      <c r="V32" s="2160"/>
    </row>
    <row r="33" spans="1:22" ht="12.75" customHeight="1" x14ac:dyDescent="0.2">
      <c r="A33" s="2178"/>
      <c r="B33" s="2179" t="s">
        <v>36</v>
      </c>
      <c r="C33" s="2196"/>
      <c r="D33" s="2197"/>
      <c r="E33" s="2197"/>
      <c r="F33" s="2197"/>
      <c r="G33" s="2197"/>
      <c r="H33" s="2197"/>
      <c r="I33" s="2197"/>
      <c r="J33" s="2197"/>
      <c r="K33" s="2197"/>
      <c r="L33" s="2197"/>
      <c r="M33" s="2197"/>
      <c r="N33" s="2197"/>
      <c r="O33" s="2197"/>
      <c r="P33" s="2197"/>
      <c r="Q33" s="2197"/>
      <c r="R33" s="2197"/>
      <c r="S33" s="2197"/>
      <c r="T33" s="2198"/>
      <c r="U33" s="2198"/>
      <c r="V33" s="2199"/>
    </row>
    <row r="34" spans="1:22" ht="12.75" customHeight="1" x14ac:dyDescent="0.2">
      <c r="A34" s="2178"/>
      <c r="B34" s="2179" t="s">
        <v>37</v>
      </c>
      <c r="C34" s="2200"/>
      <c r="D34" s="2201"/>
      <c r="E34" s="2201"/>
      <c r="F34" s="2201"/>
      <c r="G34" s="2202"/>
      <c r="H34" s="2202"/>
      <c r="I34" s="2202"/>
      <c r="J34" s="2202"/>
      <c r="K34" s="2202"/>
      <c r="L34" s="2202"/>
      <c r="M34" s="2202"/>
      <c r="N34" s="2202"/>
      <c r="O34" s="2202"/>
      <c r="P34" s="2202"/>
      <c r="Q34" s="2202"/>
      <c r="R34" s="2202"/>
      <c r="S34" s="2202"/>
      <c r="T34" s="2202"/>
      <c r="U34" s="2202"/>
      <c r="V34" s="2203"/>
    </row>
    <row r="35" spans="1:22" ht="12.75" customHeight="1" x14ac:dyDescent="0.2">
      <c r="A35" s="2178"/>
      <c r="B35" s="2179" t="s">
        <v>38</v>
      </c>
      <c r="C35" s="2200"/>
      <c r="D35" s="2201"/>
      <c r="E35" s="2201"/>
      <c r="F35" s="2201"/>
      <c r="G35" s="2202"/>
      <c r="H35" s="2202"/>
      <c r="I35" s="2202"/>
      <c r="J35" s="2202"/>
      <c r="K35" s="2202"/>
      <c r="L35" s="2202"/>
      <c r="M35" s="2202"/>
      <c r="N35" s="2202"/>
      <c r="O35" s="2202"/>
      <c r="P35" s="2202"/>
      <c r="Q35" s="2202"/>
      <c r="R35" s="2202"/>
      <c r="S35" s="2202"/>
      <c r="T35" s="2202"/>
      <c r="U35" s="2202"/>
      <c r="V35" s="2203"/>
    </row>
    <row r="36" spans="1:22" ht="12.75" customHeight="1" x14ac:dyDescent="0.2">
      <c r="A36" s="2178"/>
      <c r="B36" s="1964"/>
      <c r="C36" s="2174"/>
      <c r="D36" s="2155"/>
      <c r="E36" s="2155"/>
      <c r="F36" s="2156"/>
      <c r="G36" s="2156"/>
      <c r="H36" s="2156"/>
      <c r="I36" s="2156"/>
      <c r="J36" s="2156"/>
      <c r="K36" s="2156"/>
      <c r="L36" s="2156"/>
      <c r="M36" s="2156"/>
      <c r="N36" s="2156"/>
      <c r="O36" s="2156"/>
      <c r="P36" s="2156"/>
      <c r="Q36" s="2156"/>
      <c r="R36" s="2156"/>
      <c r="S36" s="2156"/>
      <c r="T36" s="2156"/>
      <c r="U36" s="2156"/>
      <c r="V36" s="2157"/>
    </row>
    <row r="37" spans="1:22" s="3" customFormat="1" ht="12.75" customHeight="1" x14ac:dyDescent="0.2">
      <c r="A37" s="2175" t="s">
        <v>50</v>
      </c>
      <c r="B37" s="2176"/>
      <c r="C37" s="2177" t="s">
        <v>2277</v>
      </c>
      <c r="D37" s="2158"/>
      <c r="E37" s="2158"/>
      <c r="F37" s="2159"/>
      <c r="G37" s="2159"/>
      <c r="H37" s="2159"/>
      <c r="I37" s="2159"/>
      <c r="J37" s="2159"/>
      <c r="K37" s="2159"/>
      <c r="L37" s="2159"/>
      <c r="M37" s="2159"/>
      <c r="N37" s="2159"/>
      <c r="O37" s="2159"/>
      <c r="P37" s="2159"/>
      <c r="Q37" s="2159"/>
      <c r="R37" s="2159"/>
      <c r="S37" s="2159"/>
      <c r="T37" s="2159"/>
      <c r="U37" s="2159"/>
      <c r="V37" s="2160"/>
    </row>
    <row r="38" spans="1:22" ht="12.75" customHeight="1" x14ac:dyDescent="0.2">
      <c r="A38" s="2178"/>
      <c r="B38" s="2179"/>
      <c r="C38" s="2177" t="s">
        <v>288</v>
      </c>
      <c r="D38" s="2155"/>
      <c r="E38" s="2155"/>
      <c r="F38" s="2156"/>
      <c r="G38" s="2156"/>
      <c r="H38" s="2156"/>
      <c r="I38" s="2156"/>
      <c r="J38" s="2156"/>
      <c r="K38" s="2156"/>
      <c r="L38" s="2156"/>
      <c r="M38" s="2156"/>
      <c r="N38" s="2156"/>
      <c r="O38" s="2156"/>
      <c r="P38" s="2156"/>
      <c r="Q38" s="2156"/>
      <c r="R38" s="2156"/>
      <c r="S38" s="2156"/>
      <c r="T38" s="2161"/>
      <c r="U38" s="2161"/>
      <c r="V38" s="2157"/>
    </row>
    <row r="39" spans="1:22" s="1791" customFormat="1" ht="12.75" customHeight="1" x14ac:dyDescent="0.2">
      <c r="A39" s="2178"/>
      <c r="B39" s="2179" t="s">
        <v>36</v>
      </c>
      <c r="C39" s="2196"/>
      <c r="D39" s="2197"/>
      <c r="E39" s="2197"/>
      <c r="F39" s="2197"/>
      <c r="G39" s="2197"/>
      <c r="H39" s="2197"/>
      <c r="I39" s="2197"/>
      <c r="J39" s="2197"/>
      <c r="K39" s="2197"/>
      <c r="L39" s="2197"/>
      <c r="M39" s="2197"/>
      <c r="N39" s="2197"/>
      <c r="O39" s="2197"/>
      <c r="P39" s="2197"/>
      <c r="Q39" s="2197"/>
      <c r="R39" s="2197"/>
      <c r="S39" s="2197"/>
      <c r="T39" s="2198"/>
      <c r="U39" s="2198"/>
      <c r="V39" s="2199"/>
    </row>
    <row r="40" spans="1:22" s="1791" customFormat="1" ht="12.75" customHeight="1" x14ac:dyDescent="0.2">
      <c r="A40" s="2178"/>
      <c r="B40" s="2179" t="s">
        <v>37</v>
      </c>
      <c r="C40" s="2200"/>
      <c r="D40" s="2201"/>
      <c r="E40" s="2201"/>
      <c r="F40" s="2201"/>
      <c r="G40" s="2202"/>
      <c r="H40" s="2202"/>
      <c r="I40" s="2202"/>
      <c r="J40" s="2202"/>
      <c r="K40" s="2202"/>
      <c r="L40" s="2202"/>
      <c r="M40" s="2202"/>
      <c r="N40" s="2202"/>
      <c r="O40" s="2202"/>
      <c r="P40" s="2202"/>
      <c r="Q40" s="2202"/>
      <c r="R40" s="2202"/>
      <c r="S40" s="2202"/>
      <c r="T40" s="2202"/>
      <c r="U40" s="2202"/>
      <c r="V40" s="2203"/>
    </row>
    <row r="41" spans="1:22" s="1791" customFormat="1" ht="12.75" customHeight="1" x14ac:dyDescent="0.2">
      <c r="A41" s="2178"/>
      <c r="B41" s="2179" t="s">
        <v>38</v>
      </c>
      <c r="C41" s="2200"/>
      <c r="D41" s="2201"/>
      <c r="E41" s="2201"/>
      <c r="F41" s="2201"/>
      <c r="G41" s="2202"/>
      <c r="H41" s="2202"/>
      <c r="I41" s="2202"/>
      <c r="J41" s="2202"/>
      <c r="K41" s="2202"/>
      <c r="L41" s="2202"/>
      <c r="M41" s="2202"/>
      <c r="N41" s="2202"/>
      <c r="O41" s="2202"/>
      <c r="P41" s="2202"/>
      <c r="Q41" s="2202"/>
      <c r="R41" s="2202"/>
      <c r="S41" s="2202"/>
      <c r="T41" s="2202"/>
      <c r="U41" s="2202"/>
      <c r="V41" s="2203"/>
    </row>
    <row r="42" spans="1:22" ht="12.75" customHeight="1" x14ac:dyDescent="0.2">
      <c r="A42" s="2178"/>
      <c r="B42" s="2179"/>
      <c r="C42" s="2177" t="s">
        <v>46</v>
      </c>
      <c r="D42" s="2155"/>
      <c r="E42" s="2155"/>
      <c r="F42" s="2156"/>
      <c r="G42" s="2161"/>
      <c r="H42" s="2161"/>
      <c r="I42" s="2161"/>
      <c r="J42" s="2161"/>
      <c r="K42" s="2161"/>
      <c r="L42" s="2161"/>
      <c r="M42" s="2161"/>
      <c r="N42" s="2161"/>
      <c r="O42" s="2161"/>
      <c r="P42" s="2161"/>
      <c r="Q42" s="2161"/>
      <c r="R42" s="2161"/>
      <c r="S42" s="2161"/>
      <c r="T42" s="2161"/>
      <c r="U42" s="2161"/>
      <c r="V42" s="2162"/>
    </row>
    <row r="43" spans="1:22" s="1791" customFormat="1" ht="12.75" customHeight="1" x14ac:dyDescent="0.2">
      <c r="A43" s="2178"/>
      <c r="B43" s="2179" t="s">
        <v>36</v>
      </c>
      <c r="C43" s="2196"/>
      <c r="D43" s="2197"/>
      <c r="E43" s="2197"/>
      <c r="F43" s="2197"/>
      <c r="G43" s="2197"/>
      <c r="H43" s="2197"/>
      <c r="I43" s="2197"/>
      <c r="J43" s="2197"/>
      <c r="K43" s="2197"/>
      <c r="L43" s="2197"/>
      <c r="M43" s="2197"/>
      <c r="N43" s="2197"/>
      <c r="O43" s="2197"/>
      <c r="P43" s="2197"/>
      <c r="Q43" s="2197"/>
      <c r="R43" s="2197"/>
      <c r="S43" s="2197"/>
      <c r="T43" s="2198"/>
      <c r="U43" s="2198"/>
      <c r="V43" s="2199"/>
    </row>
    <row r="44" spans="1:22" s="1791" customFormat="1" ht="12.75" customHeight="1" x14ac:dyDescent="0.2">
      <c r="A44" s="2178"/>
      <c r="B44" s="2179" t="s">
        <v>37</v>
      </c>
      <c r="C44" s="2200"/>
      <c r="D44" s="2201"/>
      <c r="E44" s="2201"/>
      <c r="F44" s="2201"/>
      <c r="G44" s="2202"/>
      <c r="H44" s="2202"/>
      <c r="I44" s="2202"/>
      <c r="J44" s="2202"/>
      <c r="K44" s="2202"/>
      <c r="L44" s="2202"/>
      <c r="M44" s="2202"/>
      <c r="N44" s="2202"/>
      <c r="O44" s="2202"/>
      <c r="P44" s="2202"/>
      <c r="Q44" s="2202"/>
      <c r="R44" s="2202"/>
      <c r="S44" s="2202"/>
      <c r="T44" s="2202"/>
      <c r="U44" s="2202"/>
      <c r="V44" s="2203"/>
    </row>
    <row r="45" spans="1:22" s="1791" customFormat="1" ht="12.75" customHeight="1" x14ac:dyDescent="0.2">
      <c r="A45" s="2178"/>
      <c r="B45" s="2179" t="s">
        <v>38</v>
      </c>
      <c r="C45" s="2200"/>
      <c r="D45" s="2201"/>
      <c r="E45" s="2201"/>
      <c r="F45" s="2201"/>
      <c r="G45" s="2202"/>
      <c r="H45" s="2202"/>
      <c r="I45" s="2202"/>
      <c r="J45" s="2202"/>
      <c r="K45" s="2202"/>
      <c r="L45" s="2202"/>
      <c r="M45" s="2202"/>
      <c r="N45" s="2202"/>
      <c r="O45" s="2202"/>
      <c r="P45" s="2202"/>
      <c r="Q45" s="2202"/>
      <c r="R45" s="2202"/>
      <c r="S45" s="2202"/>
      <c r="T45" s="2202"/>
      <c r="U45" s="2202"/>
      <c r="V45" s="2203"/>
    </row>
    <row r="46" spans="1:22" ht="12.75" customHeight="1" x14ac:dyDescent="0.2">
      <c r="A46" s="2178"/>
      <c r="B46" s="1964"/>
      <c r="C46" s="2174"/>
      <c r="D46" s="2155"/>
      <c r="E46" s="2155"/>
      <c r="F46" s="2156"/>
      <c r="G46" s="2156"/>
      <c r="H46" s="2156"/>
      <c r="I46" s="2156"/>
      <c r="J46" s="2156"/>
      <c r="K46" s="2156"/>
      <c r="L46" s="2156"/>
      <c r="M46" s="2156"/>
      <c r="N46" s="2156"/>
      <c r="O46" s="2156"/>
      <c r="P46" s="2156"/>
      <c r="Q46" s="2156"/>
      <c r="R46" s="2156"/>
      <c r="S46" s="2156"/>
      <c r="T46" s="2156"/>
      <c r="U46" s="2156"/>
      <c r="V46" s="2157"/>
    </row>
    <row r="47" spans="1:22" s="3" customFormat="1" ht="12.75" customHeight="1" x14ac:dyDescent="0.2">
      <c r="A47" s="2175" t="s">
        <v>114</v>
      </c>
      <c r="B47" s="2176"/>
      <c r="C47" s="2177" t="s">
        <v>2207</v>
      </c>
      <c r="D47" s="2158"/>
      <c r="E47" s="2158"/>
      <c r="F47" s="2159"/>
      <c r="G47" s="2159"/>
      <c r="H47" s="2159"/>
      <c r="I47" s="2159"/>
      <c r="J47" s="2159"/>
      <c r="K47" s="2159"/>
      <c r="L47" s="2159"/>
      <c r="M47" s="2159"/>
      <c r="N47" s="2159"/>
      <c r="O47" s="2159"/>
      <c r="P47" s="2159"/>
      <c r="Q47" s="2159"/>
      <c r="R47" s="2159"/>
      <c r="S47" s="2159"/>
      <c r="T47" s="2159"/>
      <c r="U47" s="2159"/>
      <c r="V47" s="2160"/>
    </row>
    <row r="48" spans="1:22" s="1791" customFormat="1" ht="12.75" customHeight="1" x14ac:dyDescent="0.2">
      <c r="A48" s="2178"/>
      <c r="B48" s="2179"/>
      <c r="C48" s="2177" t="s">
        <v>288</v>
      </c>
      <c r="D48" s="2155"/>
      <c r="E48" s="2155"/>
      <c r="F48" s="2156"/>
      <c r="G48" s="2156"/>
      <c r="H48" s="2156"/>
      <c r="I48" s="2156"/>
      <c r="J48" s="2156"/>
      <c r="K48" s="2156"/>
      <c r="L48" s="2156"/>
      <c r="M48" s="2156"/>
      <c r="N48" s="2156"/>
      <c r="O48" s="2156"/>
      <c r="P48" s="2156"/>
      <c r="Q48" s="2156"/>
      <c r="R48" s="2156"/>
      <c r="S48" s="2156"/>
      <c r="T48" s="2161"/>
      <c r="U48" s="2161"/>
      <c r="V48" s="2157"/>
    </row>
    <row r="49" spans="1:22" s="1791" customFormat="1" ht="12.75" customHeight="1" x14ac:dyDescent="0.2">
      <c r="A49" s="2178"/>
      <c r="B49" s="2179" t="s">
        <v>36</v>
      </c>
      <c r="C49" s="2196"/>
      <c r="D49" s="2197"/>
      <c r="E49" s="2197"/>
      <c r="F49" s="2197"/>
      <c r="G49" s="2197"/>
      <c r="H49" s="2197"/>
      <c r="I49" s="2197"/>
      <c r="J49" s="2197"/>
      <c r="K49" s="2197"/>
      <c r="L49" s="2197"/>
      <c r="M49" s="2197"/>
      <c r="N49" s="2197"/>
      <c r="O49" s="2197"/>
      <c r="P49" s="2197"/>
      <c r="Q49" s="2197"/>
      <c r="R49" s="2197"/>
      <c r="S49" s="2197"/>
      <c r="T49" s="2198"/>
      <c r="U49" s="2198"/>
      <c r="V49" s="2199"/>
    </row>
    <row r="50" spans="1:22" s="1791" customFormat="1" ht="12.75" customHeight="1" x14ac:dyDescent="0.2">
      <c r="A50" s="2178"/>
      <c r="B50" s="2179" t="s">
        <v>37</v>
      </c>
      <c r="C50" s="2200"/>
      <c r="D50" s="2201"/>
      <c r="E50" s="2201"/>
      <c r="F50" s="2201"/>
      <c r="G50" s="2202"/>
      <c r="H50" s="2202"/>
      <c r="I50" s="2202"/>
      <c r="J50" s="2202"/>
      <c r="K50" s="2202"/>
      <c r="L50" s="2202"/>
      <c r="M50" s="2202"/>
      <c r="N50" s="2202"/>
      <c r="O50" s="2202"/>
      <c r="P50" s="2202"/>
      <c r="Q50" s="2202"/>
      <c r="R50" s="2202"/>
      <c r="S50" s="2202"/>
      <c r="T50" s="2202"/>
      <c r="U50" s="2202"/>
      <c r="V50" s="2203"/>
    </row>
    <row r="51" spans="1:22" s="1791" customFormat="1" ht="12.75" customHeight="1" x14ac:dyDescent="0.2">
      <c r="A51" s="2178"/>
      <c r="B51" s="2179" t="s">
        <v>38</v>
      </c>
      <c r="C51" s="2200"/>
      <c r="D51" s="2201"/>
      <c r="E51" s="2201"/>
      <c r="F51" s="2201"/>
      <c r="G51" s="2202"/>
      <c r="H51" s="2202"/>
      <c r="I51" s="2202"/>
      <c r="J51" s="2202"/>
      <c r="K51" s="2202"/>
      <c r="L51" s="2202"/>
      <c r="M51" s="2202"/>
      <c r="N51" s="2202"/>
      <c r="O51" s="2202"/>
      <c r="P51" s="2202"/>
      <c r="Q51" s="2202"/>
      <c r="R51" s="2202"/>
      <c r="S51" s="2202"/>
      <c r="T51" s="2202"/>
      <c r="U51" s="2202"/>
      <c r="V51" s="2203"/>
    </row>
    <row r="52" spans="1:22" s="1791" customFormat="1" ht="12.75" customHeight="1" x14ac:dyDescent="0.2">
      <c r="A52" s="2178"/>
      <c r="B52" s="2179"/>
      <c r="C52" s="2177" t="s">
        <v>46</v>
      </c>
      <c r="D52" s="2155"/>
      <c r="E52" s="2155"/>
      <c r="F52" s="2156"/>
      <c r="G52" s="2161"/>
      <c r="H52" s="2161"/>
      <c r="I52" s="2161"/>
      <c r="J52" s="2161"/>
      <c r="K52" s="2161"/>
      <c r="L52" s="2161"/>
      <c r="M52" s="2161"/>
      <c r="N52" s="2161"/>
      <c r="O52" s="2161"/>
      <c r="P52" s="2161"/>
      <c r="Q52" s="2161"/>
      <c r="R52" s="2161"/>
      <c r="S52" s="2161"/>
      <c r="T52" s="2161"/>
      <c r="U52" s="2161"/>
      <c r="V52" s="2162"/>
    </row>
    <row r="53" spans="1:22" s="1791" customFormat="1" ht="12.75" customHeight="1" x14ac:dyDescent="0.2">
      <c r="A53" s="2178"/>
      <c r="B53" s="2179" t="s">
        <v>36</v>
      </c>
      <c r="C53" s="2196"/>
      <c r="D53" s="2197"/>
      <c r="E53" s="2197"/>
      <c r="F53" s="2197"/>
      <c r="G53" s="2197"/>
      <c r="H53" s="2197"/>
      <c r="I53" s="2197"/>
      <c r="J53" s="2197"/>
      <c r="K53" s="2197"/>
      <c r="L53" s="2197"/>
      <c r="M53" s="2197"/>
      <c r="N53" s="2197"/>
      <c r="O53" s="2197"/>
      <c r="P53" s="2197"/>
      <c r="Q53" s="2197"/>
      <c r="R53" s="2197"/>
      <c r="S53" s="2197"/>
      <c r="T53" s="2198"/>
      <c r="U53" s="2198"/>
      <c r="V53" s="2199"/>
    </row>
    <row r="54" spans="1:22" s="1791" customFormat="1" ht="12.75" customHeight="1" x14ac:dyDescent="0.2">
      <c r="A54" s="2178"/>
      <c r="B54" s="2179" t="s">
        <v>37</v>
      </c>
      <c r="C54" s="2200"/>
      <c r="D54" s="2201"/>
      <c r="E54" s="2201"/>
      <c r="F54" s="2201"/>
      <c r="G54" s="2202"/>
      <c r="H54" s="2202"/>
      <c r="I54" s="2202"/>
      <c r="J54" s="2202"/>
      <c r="K54" s="2202"/>
      <c r="L54" s="2202"/>
      <c r="M54" s="2202"/>
      <c r="N54" s="2202"/>
      <c r="O54" s="2202"/>
      <c r="P54" s="2202"/>
      <c r="Q54" s="2202"/>
      <c r="R54" s="2202"/>
      <c r="S54" s="2202"/>
      <c r="T54" s="2202"/>
      <c r="U54" s="2202"/>
      <c r="V54" s="2203"/>
    </row>
    <row r="55" spans="1:22" s="1791" customFormat="1" ht="12.75" customHeight="1" x14ac:dyDescent="0.2">
      <c r="A55" s="2178"/>
      <c r="B55" s="2179" t="s">
        <v>38</v>
      </c>
      <c r="C55" s="2200"/>
      <c r="D55" s="2201"/>
      <c r="E55" s="2201"/>
      <c r="F55" s="2201"/>
      <c r="G55" s="2202"/>
      <c r="H55" s="2202"/>
      <c r="I55" s="2202"/>
      <c r="J55" s="2202"/>
      <c r="K55" s="2202"/>
      <c r="L55" s="2202"/>
      <c r="M55" s="2202"/>
      <c r="N55" s="2202"/>
      <c r="O55" s="2202"/>
      <c r="P55" s="2202"/>
      <c r="Q55" s="2202"/>
      <c r="R55" s="2202"/>
      <c r="S55" s="2202"/>
      <c r="T55" s="2202"/>
      <c r="U55" s="2202"/>
      <c r="V55" s="2203"/>
    </row>
    <row r="56" spans="1:22" ht="12.75" customHeight="1" thickBot="1" x14ac:dyDescent="0.25">
      <c r="A56" s="2178"/>
      <c r="B56" s="1964"/>
      <c r="C56" s="2174"/>
      <c r="D56" s="2155"/>
      <c r="E56" s="2155"/>
      <c r="F56" s="2163"/>
      <c r="G56" s="2163"/>
      <c r="H56" s="2163"/>
      <c r="I56" s="2163"/>
      <c r="J56" s="2163"/>
      <c r="K56" s="2163"/>
      <c r="L56" s="2163"/>
      <c r="M56" s="2163"/>
      <c r="N56" s="2163"/>
      <c r="O56" s="2163"/>
      <c r="P56" s="2163"/>
      <c r="Q56" s="2163"/>
      <c r="R56" s="2163"/>
      <c r="S56" s="2163"/>
      <c r="T56" s="2163"/>
      <c r="U56" s="2163"/>
      <c r="V56" s="2164"/>
    </row>
    <row r="57" spans="1:22" s="3" customFormat="1" ht="12.75" customHeight="1" x14ac:dyDescent="0.2">
      <c r="A57" s="2173" t="s">
        <v>1842</v>
      </c>
      <c r="B57" s="2176"/>
      <c r="C57" s="2177"/>
      <c r="D57" s="2158"/>
      <c r="E57" s="2158"/>
      <c r="F57" s="2192"/>
      <c r="G57" s="2192"/>
      <c r="H57" s="2192"/>
      <c r="I57" s="2192"/>
      <c r="J57" s="2192"/>
      <c r="K57" s="2192"/>
      <c r="L57" s="2192"/>
      <c r="M57" s="2192"/>
      <c r="N57" s="2192"/>
      <c r="O57" s="2192"/>
      <c r="P57" s="2192"/>
      <c r="Q57" s="2192"/>
      <c r="R57" s="2192"/>
      <c r="S57" s="2192"/>
      <c r="T57" s="2192"/>
      <c r="U57" s="2192"/>
      <c r="V57" s="2193"/>
    </row>
    <row r="58" spans="1:22" ht="12.75" customHeight="1" x14ac:dyDescent="0.2">
      <c r="A58" s="2178"/>
      <c r="B58" s="1964"/>
      <c r="C58" s="2174"/>
      <c r="D58" s="2155"/>
      <c r="E58" s="2155"/>
      <c r="F58" s="2190"/>
      <c r="G58" s="2190"/>
      <c r="H58" s="2190"/>
      <c r="I58" s="2190"/>
      <c r="J58" s="2190"/>
      <c r="K58" s="2190"/>
      <c r="L58" s="2190"/>
      <c r="M58" s="2190"/>
      <c r="N58" s="2190"/>
      <c r="O58" s="2190"/>
      <c r="P58" s="2190"/>
      <c r="Q58" s="2190"/>
      <c r="R58" s="2190"/>
      <c r="S58" s="2190"/>
      <c r="T58" s="2190"/>
      <c r="U58" s="2190"/>
      <c r="V58" s="2191"/>
    </row>
    <row r="59" spans="1:22" ht="12.75" customHeight="1" thickBot="1" x14ac:dyDescent="0.25">
      <c r="A59" s="2181"/>
      <c r="B59" s="2182"/>
      <c r="C59" s="2183"/>
      <c r="D59" s="2165"/>
      <c r="E59" s="2165"/>
      <c r="F59" s="2163"/>
      <c r="G59" s="2163"/>
      <c r="H59" s="2163"/>
      <c r="I59" s="2163"/>
      <c r="J59" s="2163"/>
      <c r="K59" s="2163"/>
      <c r="L59" s="2163"/>
      <c r="M59" s="2163"/>
      <c r="N59" s="2163"/>
      <c r="O59" s="2163"/>
      <c r="P59" s="2163"/>
      <c r="Q59" s="2163"/>
      <c r="R59" s="2163"/>
      <c r="S59" s="2163"/>
      <c r="T59" s="2163"/>
      <c r="U59" s="2163"/>
      <c r="V59" s="2164"/>
    </row>
    <row r="60" spans="1:22" ht="12.75" customHeight="1" x14ac:dyDescent="0.2">
      <c r="A60" s="2184" t="s">
        <v>1434</v>
      </c>
      <c r="B60" s="2185"/>
      <c r="C60" s="2186"/>
      <c r="D60" s="2167"/>
      <c r="E60" s="2167"/>
      <c r="F60" s="2126"/>
      <c r="G60" s="2126"/>
      <c r="H60" s="2126"/>
      <c r="I60" s="2126"/>
      <c r="J60" s="2126"/>
      <c r="K60" s="2126"/>
      <c r="L60" s="2126"/>
      <c r="M60" s="2126"/>
      <c r="N60" s="2126"/>
      <c r="O60" s="2126"/>
      <c r="P60" s="2126"/>
      <c r="Q60" s="2126"/>
      <c r="R60" s="2126"/>
      <c r="S60" s="2126"/>
      <c r="T60" s="2126"/>
      <c r="U60" s="2126"/>
      <c r="V60" s="1445"/>
    </row>
    <row r="61" spans="1:22" ht="12.75" customHeight="1" thickBot="1" x14ac:dyDescent="0.25">
      <c r="A61" s="2187" t="s">
        <v>2045</v>
      </c>
      <c r="B61" s="2048"/>
      <c r="C61" s="1774" t="s">
        <v>2046</v>
      </c>
      <c r="D61" s="2168"/>
      <c r="E61" s="2168"/>
      <c r="F61" s="2204"/>
      <c r="G61" s="2204"/>
      <c r="H61" s="2204"/>
      <c r="I61" s="2204"/>
      <c r="J61" s="2204"/>
      <c r="K61" s="2204"/>
      <c r="L61" s="2204"/>
      <c r="M61" s="2204"/>
      <c r="N61" s="2204"/>
      <c r="O61" s="2204"/>
      <c r="P61" s="2204"/>
      <c r="Q61" s="2204"/>
      <c r="R61" s="2204"/>
      <c r="S61" s="2204"/>
      <c r="T61" s="2204"/>
      <c r="U61" s="2204"/>
      <c r="V61" s="2205"/>
    </row>
    <row r="62" spans="1:22" ht="12.75" customHeight="1" x14ac:dyDescent="0.2">
      <c r="A62" s="2187" t="s">
        <v>1435</v>
      </c>
      <c r="B62" s="1510"/>
      <c r="C62" s="1774"/>
      <c r="D62" s="2168"/>
      <c r="E62" s="2168"/>
      <c r="F62" s="2206">
        <f>SUM(F60:F61)</f>
        <v>0</v>
      </c>
      <c r="G62" s="2206">
        <f t="shared" ref="G62:V62" si="0">SUM(G60:G61)</f>
        <v>0</v>
      </c>
      <c r="H62" s="2206">
        <f t="shared" si="0"/>
        <v>0</v>
      </c>
      <c r="I62" s="2206">
        <f t="shared" si="0"/>
        <v>0</v>
      </c>
      <c r="J62" s="2206">
        <f t="shared" si="0"/>
        <v>0</v>
      </c>
      <c r="K62" s="2206">
        <f t="shared" si="0"/>
        <v>0</v>
      </c>
      <c r="L62" s="2206">
        <f t="shared" si="0"/>
        <v>0</v>
      </c>
      <c r="M62" s="2206">
        <f t="shared" si="0"/>
        <v>0</v>
      </c>
      <c r="N62" s="2206">
        <f t="shared" si="0"/>
        <v>0</v>
      </c>
      <c r="O62" s="2206">
        <f t="shared" si="0"/>
        <v>0</v>
      </c>
      <c r="P62" s="2206">
        <f t="shared" si="0"/>
        <v>0</v>
      </c>
      <c r="Q62" s="2206">
        <f t="shared" si="0"/>
        <v>0</v>
      </c>
      <c r="R62" s="2206">
        <f t="shared" si="0"/>
        <v>0</v>
      </c>
      <c r="S62" s="2206">
        <f t="shared" si="0"/>
        <v>0</v>
      </c>
      <c r="T62" s="2206">
        <f t="shared" si="0"/>
        <v>0</v>
      </c>
      <c r="U62" s="2206">
        <f t="shared" si="0"/>
        <v>0</v>
      </c>
      <c r="V62" s="2207">
        <f t="shared" si="0"/>
        <v>0</v>
      </c>
    </row>
    <row r="63" spans="1:22" ht="12.75" customHeight="1" thickBot="1" x14ac:dyDescent="0.25">
      <c r="A63" s="2188" t="s">
        <v>463</v>
      </c>
      <c r="B63" s="2189"/>
      <c r="C63" s="1777" t="s">
        <v>464</v>
      </c>
      <c r="D63" s="2169"/>
      <c r="E63" s="2169"/>
      <c r="F63" s="2130"/>
      <c r="G63" s="2130"/>
      <c r="H63" s="2130"/>
      <c r="I63" s="2130"/>
      <c r="J63" s="2130"/>
      <c r="K63" s="2130"/>
      <c r="L63" s="2130"/>
      <c r="M63" s="2130"/>
      <c r="N63" s="2130"/>
      <c r="O63" s="2130"/>
      <c r="P63" s="2130"/>
      <c r="Q63" s="2130"/>
      <c r="R63" s="2130"/>
      <c r="S63" s="2130"/>
      <c r="T63" s="2130"/>
      <c r="U63" s="2130"/>
      <c r="V63" s="2132"/>
    </row>
    <row r="64" spans="1:22" ht="12.75" customHeight="1" x14ac:dyDescent="0.2">
      <c r="A64" s="2209" t="s">
        <v>2047</v>
      </c>
      <c r="B64" s="2210"/>
      <c r="C64" s="2211"/>
      <c r="D64" s="2211"/>
      <c r="E64" s="2211"/>
      <c r="F64" s="2212"/>
      <c r="G64" s="2212"/>
      <c r="H64" s="2212"/>
      <c r="I64" s="2212"/>
      <c r="J64" s="2212"/>
      <c r="K64" s="2212"/>
      <c r="L64" s="2212"/>
      <c r="M64" s="2212"/>
      <c r="N64" s="2212"/>
      <c r="O64" s="2212"/>
      <c r="P64" s="2212"/>
      <c r="Q64" s="2212"/>
      <c r="R64" s="2212"/>
      <c r="S64" s="2212"/>
      <c r="T64" s="2212"/>
      <c r="U64" s="2212"/>
      <c r="V64" s="2213"/>
    </row>
    <row r="65" spans="1:22" s="876" customFormat="1" ht="12.75" customHeight="1" x14ac:dyDescent="0.2">
      <c r="B65" s="1053"/>
      <c r="F65" s="1042"/>
      <c r="G65" s="1042"/>
      <c r="H65" s="1042"/>
      <c r="I65" s="1042"/>
      <c r="J65" s="1042"/>
      <c r="K65" s="1042"/>
      <c r="L65" s="1042"/>
      <c r="M65" s="1042"/>
      <c r="N65" s="1042"/>
      <c r="O65" s="1042"/>
      <c r="P65" s="1042"/>
      <c r="Q65" s="1042"/>
      <c r="R65" s="1042"/>
      <c r="S65" s="1042"/>
      <c r="T65" s="1042"/>
      <c r="U65" s="1042"/>
      <c r="V65" s="1042"/>
    </row>
    <row r="66" spans="1:22" s="876" customFormat="1" ht="12.75" customHeight="1" x14ac:dyDescent="0.25">
      <c r="A66" s="3863" t="s">
        <v>1472</v>
      </c>
      <c r="B66" s="3863"/>
      <c r="C66" s="3863"/>
      <c r="F66" s="1042"/>
      <c r="G66" s="1042"/>
      <c r="H66" s="1042"/>
      <c r="I66" s="1042"/>
      <c r="J66" s="1042"/>
      <c r="K66" s="1042"/>
      <c r="L66" s="1042"/>
      <c r="M66" s="1042"/>
      <c r="N66" s="1042"/>
      <c r="O66" s="1042"/>
      <c r="P66" s="1042"/>
      <c r="Q66" s="1042"/>
      <c r="R66" s="1042"/>
      <c r="S66" s="1042"/>
      <c r="T66" s="1042"/>
      <c r="U66" s="1042"/>
      <c r="V66" s="1042"/>
    </row>
    <row r="67" spans="1:22" s="876" customFormat="1" ht="12.75" customHeight="1" x14ac:dyDescent="0.25">
      <c r="A67" s="1974">
        <v>1</v>
      </c>
      <c r="B67" s="2208" t="s">
        <v>2885</v>
      </c>
      <c r="C67" s="1977"/>
      <c r="F67" s="1042"/>
      <c r="G67" s="1042"/>
      <c r="H67" s="1042"/>
      <c r="I67" s="1042"/>
      <c r="J67" s="1042"/>
      <c r="K67" s="1042"/>
      <c r="L67" s="1042"/>
      <c r="M67" s="1042"/>
      <c r="N67" s="1042"/>
      <c r="O67" s="1042"/>
      <c r="P67" s="1042"/>
      <c r="Q67" s="1042"/>
      <c r="R67" s="1042"/>
      <c r="S67" s="1042"/>
      <c r="T67" s="1042"/>
      <c r="U67" s="1042"/>
      <c r="V67" s="1042"/>
    </row>
    <row r="68" spans="1:22" s="876" customFormat="1" ht="12.75" customHeight="1" x14ac:dyDescent="0.2">
      <c r="A68" s="1974">
        <v>2</v>
      </c>
      <c r="B68" s="2214" t="s">
        <v>1991</v>
      </c>
      <c r="C68" s="1975"/>
      <c r="F68" s="1042"/>
      <c r="G68" s="1042"/>
      <c r="H68" s="1042"/>
      <c r="I68" s="1042"/>
      <c r="J68" s="1042"/>
      <c r="K68" s="1042"/>
      <c r="L68" s="1042"/>
      <c r="M68" s="1042"/>
      <c r="N68" s="1042"/>
      <c r="O68" s="1042"/>
      <c r="P68" s="1042"/>
      <c r="Q68" s="1042"/>
      <c r="R68" s="1042"/>
      <c r="S68" s="1042"/>
      <c r="T68" s="1042"/>
      <c r="U68" s="1042"/>
      <c r="V68" s="1042"/>
    </row>
    <row r="69" spans="1:22" s="876" customFormat="1" ht="12.75" customHeight="1" x14ac:dyDescent="0.2">
      <c r="A69" s="1974">
        <v>3</v>
      </c>
      <c r="B69" s="2215" t="s">
        <v>370</v>
      </c>
      <c r="C69" s="1975"/>
      <c r="F69" s="1042"/>
      <c r="G69" s="1042"/>
      <c r="H69" s="1042"/>
      <c r="I69" s="1042"/>
      <c r="J69" s="1042"/>
      <c r="K69" s="1042"/>
      <c r="L69" s="1042"/>
      <c r="M69" s="1042"/>
      <c r="N69" s="1042"/>
      <c r="O69" s="1042"/>
      <c r="P69" s="1042"/>
      <c r="Q69" s="1042"/>
      <c r="R69" s="1042"/>
      <c r="S69" s="1042"/>
      <c r="T69" s="1042"/>
      <c r="U69" s="1042"/>
      <c r="V69" s="1042"/>
    </row>
    <row r="70" spans="1:22" s="876" customFormat="1" ht="12.75" customHeight="1" x14ac:dyDescent="0.2">
      <c r="A70" s="1975">
        <v>4</v>
      </c>
      <c r="B70" s="1975" t="s">
        <v>2813</v>
      </c>
      <c r="C70" s="1975"/>
      <c r="F70" s="1042"/>
      <c r="G70" s="1042"/>
      <c r="H70" s="1042"/>
      <c r="I70" s="1042"/>
      <c r="J70" s="1042"/>
      <c r="K70" s="1042"/>
      <c r="L70" s="1042"/>
      <c r="M70" s="1042"/>
      <c r="N70" s="1042"/>
      <c r="O70" s="1042"/>
      <c r="P70" s="1042"/>
      <c r="Q70" s="1042"/>
      <c r="R70" s="1042"/>
      <c r="S70" s="1042"/>
      <c r="T70" s="1042"/>
      <c r="U70" s="1042"/>
      <c r="V70" s="1042"/>
    </row>
    <row r="71" spans="1:22" ht="12.75" customHeight="1" x14ac:dyDescent="0.2">
      <c r="A71" s="2216">
        <v>5</v>
      </c>
      <c r="B71" s="2217" t="s">
        <v>2953</v>
      </c>
      <c r="C71" s="2216"/>
    </row>
  </sheetData>
  <mergeCells count="26">
    <mergeCell ref="A66:C66"/>
    <mergeCell ref="A4:V4"/>
    <mergeCell ref="A2:V2"/>
    <mergeCell ref="R9:R12"/>
    <mergeCell ref="U9:U12"/>
    <mergeCell ref="F7:P7"/>
    <mergeCell ref="Q7:V7"/>
    <mergeCell ref="Q9:Q12"/>
    <mergeCell ref="T8:U8"/>
    <mergeCell ref="Q8:S8"/>
    <mergeCell ref="V8:V12"/>
    <mergeCell ref="S9:S12"/>
    <mergeCell ref="T9:T12"/>
    <mergeCell ref="F8:J8"/>
    <mergeCell ref="K8:O8"/>
    <mergeCell ref="N11:N12"/>
    <mergeCell ref="O11:O12"/>
    <mergeCell ref="A13:C13"/>
    <mergeCell ref="A7:C12"/>
    <mergeCell ref="P8:P12"/>
    <mergeCell ref="I11:I12"/>
    <mergeCell ref="J11:J12"/>
    <mergeCell ref="I9:J10"/>
    <mergeCell ref="N9:O10"/>
    <mergeCell ref="D7:D12"/>
    <mergeCell ref="E7:E12"/>
  </mergeCells>
  <hyperlinks>
    <hyperlink ref="X1" location="Content!A1" display="Content"/>
    <hyperlink ref="X2" location="'P4, E2 - SFP - Asset'!A1" display="SFP-Asset"/>
    <hyperlink ref="X3" location="'P5, E2 - SFP - Liab, NW '!A1" display="SFP-Liab and NW"/>
    <hyperlink ref="X4" location="'P6, E3 - SCI'!A1" display="SCI"/>
  </hyperlinks>
  <pageMargins left="0.7" right="0.36" top="0.75" bottom="0.75" header="0.3" footer="0.3"/>
  <pageSetup paperSize="5" scale="53" fitToHeight="0" orientation="landscape" r:id="rId1"/>
  <headerFooter>
    <oddFooter xml:space="preserve">&amp;R&amp;"-,Bold"Page 30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pageSetUpPr fitToPage="1"/>
  </sheetPr>
  <dimension ref="A1:R30"/>
  <sheetViews>
    <sheetView showGridLines="0" zoomScale="85" zoomScaleNormal="85" zoomScaleSheetLayoutView="75" zoomScalePageLayoutView="50" workbookViewId="0">
      <pane xSplit="4" ySplit="11" topLeftCell="E12" activePane="bottomRight" state="frozen"/>
      <selection activeCell="G42" sqref="G42"/>
      <selection pane="topRight" activeCell="G42" sqref="G42"/>
      <selection pane="bottomLeft" activeCell="G42" sqref="G42"/>
      <selection pane="bottomRight"/>
    </sheetView>
  </sheetViews>
  <sheetFormatPr defaultRowHeight="12.75" customHeight="1" x14ac:dyDescent="0.2"/>
  <cols>
    <col min="1" max="1" width="3.28515625" style="1" customWidth="1"/>
    <col min="2" max="2" width="31.85546875" style="1" bestFit="1" customWidth="1"/>
    <col min="3" max="3" width="24.42578125" style="1" customWidth="1"/>
    <col min="4" max="4" width="16.85546875" style="1" customWidth="1"/>
    <col min="5" max="5" width="23.28515625" style="930" customWidth="1"/>
    <col min="6" max="6" width="13.42578125" style="1" customWidth="1"/>
    <col min="7" max="7" width="12.85546875" style="1" customWidth="1"/>
    <col min="8" max="9" width="15.7109375" style="2" customWidth="1"/>
    <col min="10" max="13" width="14.28515625" style="2" customWidth="1"/>
    <col min="14" max="15" width="15.7109375" style="2" customWidth="1"/>
    <col min="16" max="16" width="12.42578125" style="1" customWidth="1"/>
    <col min="17" max="17" width="8" style="1" customWidth="1"/>
    <col min="18" max="18" width="21.5703125" style="1" bestFit="1" customWidth="1"/>
    <col min="19" max="16384" width="9.140625" style="1"/>
  </cols>
  <sheetData>
    <row r="1" spans="1:18" s="43" customFormat="1" ht="15.2" customHeight="1" thickTop="1" thickBot="1" x14ac:dyDescent="0.25">
      <c r="A1" s="1039"/>
      <c r="B1" s="1039"/>
      <c r="C1" s="1039"/>
      <c r="D1" s="1039"/>
      <c r="E1" s="1039"/>
      <c r="F1" s="1039"/>
      <c r="G1" s="1039"/>
      <c r="H1" s="1040"/>
      <c r="I1" s="1040"/>
      <c r="J1" s="1040"/>
      <c r="K1" s="1040"/>
      <c r="L1" s="1040"/>
      <c r="M1" s="1040"/>
      <c r="N1" s="1040"/>
      <c r="O1" s="1040"/>
      <c r="P1" s="1039"/>
      <c r="Q1" s="776"/>
      <c r="R1" s="3117" t="s">
        <v>2247</v>
      </c>
    </row>
    <row r="2" spans="1:18" s="43" customFormat="1" ht="15.2" customHeight="1" thickTop="1" thickBot="1" x14ac:dyDescent="0.3">
      <c r="A2" s="1039"/>
      <c r="B2" s="3437" t="s">
        <v>2222</v>
      </c>
      <c r="C2" s="3437"/>
      <c r="D2" s="3437"/>
      <c r="E2" s="3437"/>
      <c r="F2" s="3437"/>
      <c r="G2" s="3437"/>
      <c r="H2" s="3437"/>
      <c r="I2" s="3437"/>
      <c r="J2" s="3437"/>
      <c r="K2" s="3437"/>
      <c r="L2" s="3437"/>
      <c r="M2" s="3437"/>
      <c r="N2" s="3437"/>
      <c r="O2" s="3437"/>
      <c r="P2" s="3437"/>
      <c r="R2" s="3117" t="s">
        <v>2248</v>
      </c>
    </row>
    <row r="3" spans="1:18" s="43" customFormat="1" ht="15.2" customHeight="1" thickTop="1" thickBot="1" x14ac:dyDescent="0.25">
      <c r="A3" s="1039"/>
      <c r="B3" s="1039"/>
      <c r="C3" s="1039"/>
      <c r="D3" s="1039"/>
      <c r="E3" s="1039"/>
      <c r="F3" s="1039"/>
      <c r="G3" s="1039"/>
      <c r="H3" s="1040"/>
      <c r="I3" s="1040"/>
      <c r="J3" s="1040"/>
      <c r="K3" s="1040"/>
      <c r="L3" s="1040"/>
      <c r="M3" s="1040"/>
      <c r="N3" s="1040"/>
      <c r="O3" s="1040"/>
      <c r="P3" s="1039"/>
      <c r="R3" s="3117" t="s">
        <v>2249</v>
      </c>
    </row>
    <row r="4" spans="1:18" s="43" customFormat="1" ht="15.2" customHeight="1" thickTop="1" thickBot="1" x14ac:dyDescent="0.3">
      <c r="A4" s="1039"/>
      <c r="B4" s="3438" t="s">
        <v>442</v>
      </c>
      <c r="C4" s="3438"/>
      <c r="D4" s="3438"/>
      <c r="E4" s="3438"/>
      <c r="F4" s="3438"/>
      <c r="G4" s="3438"/>
      <c r="H4" s="3438"/>
      <c r="I4" s="3438"/>
      <c r="J4" s="3438"/>
      <c r="K4" s="3438"/>
      <c r="L4" s="3438"/>
      <c r="M4" s="3438"/>
      <c r="N4" s="3438"/>
      <c r="O4" s="3438"/>
      <c r="P4" s="3438"/>
      <c r="R4" s="3117" t="s">
        <v>2250</v>
      </c>
    </row>
    <row r="5" spans="1:18" s="43" customFormat="1" ht="14.1" customHeight="1" thickTop="1" x14ac:dyDescent="0.2">
      <c r="A5" s="1039"/>
      <c r="B5" s="1039"/>
      <c r="C5" s="1039"/>
      <c r="D5" s="1039"/>
      <c r="E5" s="1039"/>
      <c r="F5" s="1039"/>
      <c r="G5" s="1039"/>
      <c r="H5" s="1040"/>
      <c r="I5" s="1040"/>
      <c r="J5" s="1040"/>
      <c r="K5" s="1040"/>
      <c r="L5" s="1040"/>
      <c r="M5" s="1040"/>
      <c r="N5" s="1040"/>
      <c r="O5" s="1040"/>
      <c r="P5" s="1039"/>
    </row>
    <row r="6" spans="1:18" s="43" customFormat="1" ht="14.1" customHeight="1" thickBot="1" x14ac:dyDescent="0.25">
      <c r="A6" s="1039"/>
      <c r="B6" s="1039"/>
      <c r="C6" s="1039"/>
      <c r="D6" s="1039"/>
      <c r="E6" s="1039"/>
      <c r="F6" s="1039"/>
      <c r="G6" s="1039"/>
      <c r="H6" s="1040"/>
      <c r="I6" s="1040"/>
      <c r="J6" s="1040"/>
      <c r="K6" s="1040"/>
      <c r="L6" s="1040"/>
      <c r="M6" s="1040"/>
      <c r="N6" s="1040"/>
      <c r="O6" s="1040"/>
      <c r="P6" s="1039"/>
    </row>
    <row r="7" spans="1:18" s="86" customFormat="1" ht="12.75" customHeight="1" x14ac:dyDescent="0.25">
      <c r="A7" s="3854" t="s">
        <v>331</v>
      </c>
      <c r="B7" s="3856"/>
      <c r="C7" s="3589" t="s">
        <v>371</v>
      </c>
      <c r="D7" s="3589" t="s">
        <v>2093</v>
      </c>
      <c r="E7" s="3589" t="s">
        <v>2886</v>
      </c>
      <c r="F7" s="3589" t="s">
        <v>1436</v>
      </c>
      <c r="G7" s="3589" t="s">
        <v>1442</v>
      </c>
      <c r="H7" s="3591" t="s">
        <v>1437</v>
      </c>
      <c r="I7" s="3591" t="s">
        <v>1438</v>
      </c>
      <c r="J7" s="3861" t="s">
        <v>411</v>
      </c>
      <c r="K7" s="3861"/>
      <c r="L7" s="3861"/>
      <c r="M7" s="3861"/>
      <c r="N7" s="3591" t="s">
        <v>1622</v>
      </c>
      <c r="O7" s="3591" t="s">
        <v>643</v>
      </c>
      <c r="P7" s="3450" t="s">
        <v>328</v>
      </c>
    </row>
    <row r="8" spans="1:18" s="86" customFormat="1" ht="12.75" customHeight="1" x14ac:dyDescent="0.25">
      <c r="A8" s="3857"/>
      <c r="B8" s="3531"/>
      <c r="C8" s="3543"/>
      <c r="D8" s="3543"/>
      <c r="E8" s="3543"/>
      <c r="F8" s="3543"/>
      <c r="G8" s="3543"/>
      <c r="H8" s="3592"/>
      <c r="I8" s="3592"/>
      <c r="J8" s="3862" t="s">
        <v>372</v>
      </c>
      <c r="K8" s="3862" t="s">
        <v>1439</v>
      </c>
      <c r="L8" s="3862" t="s">
        <v>1440</v>
      </c>
      <c r="M8" s="3862" t="s">
        <v>1441</v>
      </c>
      <c r="N8" s="3592"/>
      <c r="O8" s="3592"/>
      <c r="P8" s="3612"/>
    </row>
    <row r="9" spans="1:18" s="86" customFormat="1" ht="12.75" customHeight="1" x14ac:dyDescent="0.25">
      <c r="A9" s="3857"/>
      <c r="B9" s="3531"/>
      <c r="C9" s="3543"/>
      <c r="D9" s="3543"/>
      <c r="E9" s="3543"/>
      <c r="F9" s="3543"/>
      <c r="G9" s="3543"/>
      <c r="H9" s="3592"/>
      <c r="I9" s="3592"/>
      <c r="J9" s="3592"/>
      <c r="K9" s="3592"/>
      <c r="L9" s="3592"/>
      <c r="M9" s="3592"/>
      <c r="N9" s="3592"/>
      <c r="O9" s="3592"/>
      <c r="P9" s="3612"/>
    </row>
    <row r="10" spans="1:18" s="86" customFormat="1" ht="12.75" customHeight="1" x14ac:dyDescent="0.25">
      <c r="A10" s="3858"/>
      <c r="B10" s="3860"/>
      <c r="C10" s="3590"/>
      <c r="D10" s="3590"/>
      <c r="E10" s="3590"/>
      <c r="F10" s="3590"/>
      <c r="G10" s="3590"/>
      <c r="H10" s="3847"/>
      <c r="I10" s="3847"/>
      <c r="J10" s="3847"/>
      <c r="K10" s="3847"/>
      <c r="L10" s="3847"/>
      <c r="M10" s="3847"/>
      <c r="N10" s="3847"/>
      <c r="O10" s="3847"/>
      <c r="P10" s="3613"/>
    </row>
    <row r="11" spans="1:18" ht="12.75" customHeight="1" thickBot="1" x14ac:dyDescent="0.25">
      <c r="A11" s="3972" t="s">
        <v>70</v>
      </c>
      <c r="B11" s="3973"/>
      <c r="C11" s="176" t="s">
        <v>71</v>
      </c>
      <c r="D11" s="176" t="s">
        <v>72</v>
      </c>
      <c r="E11" s="176" t="s">
        <v>73</v>
      </c>
      <c r="F11" s="549" t="s">
        <v>74</v>
      </c>
      <c r="G11" s="549" t="s">
        <v>267</v>
      </c>
      <c r="H11" s="216" t="s">
        <v>268</v>
      </c>
      <c r="I11" s="216" t="s">
        <v>269</v>
      </c>
      <c r="J11" s="216" t="s">
        <v>270</v>
      </c>
      <c r="K11" s="216" t="s">
        <v>271</v>
      </c>
      <c r="L11" s="216" t="s">
        <v>272</v>
      </c>
      <c r="M11" s="216" t="s">
        <v>273</v>
      </c>
      <c r="N11" s="216" t="s">
        <v>274</v>
      </c>
      <c r="O11" s="216" t="s">
        <v>275</v>
      </c>
      <c r="P11" s="177" t="s">
        <v>276</v>
      </c>
    </row>
    <row r="12" spans="1:18" ht="12.75" customHeight="1" x14ac:dyDescent="0.2">
      <c r="A12" s="2008"/>
      <c r="B12" s="1955"/>
      <c r="C12" s="1930"/>
      <c r="D12" s="1930"/>
      <c r="E12" s="1930"/>
      <c r="F12" s="1930"/>
      <c r="G12" s="1930"/>
      <c r="H12" s="1931"/>
      <c r="I12" s="1931"/>
      <c r="J12" s="1931"/>
      <c r="K12" s="1931"/>
      <c r="L12" s="1931"/>
      <c r="M12" s="1931"/>
      <c r="N12" s="1931"/>
      <c r="O12" s="1931"/>
      <c r="P12" s="1932"/>
    </row>
    <row r="13" spans="1:18" ht="12.75" customHeight="1" x14ac:dyDescent="0.2">
      <c r="A13" s="2009" t="s">
        <v>36</v>
      </c>
      <c r="B13" s="2051"/>
      <c r="C13" s="1989"/>
      <c r="D13" s="1989"/>
      <c r="E13" s="1989"/>
      <c r="F13" s="1989"/>
      <c r="G13" s="1989"/>
      <c r="H13" s="1989"/>
      <c r="I13" s="1989"/>
      <c r="J13" s="1989"/>
      <c r="K13" s="1989"/>
      <c r="L13" s="1989"/>
      <c r="M13" s="1989"/>
      <c r="N13" s="1989"/>
      <c r="O13" s="1989"/>
      <c r="P13" s="1991"/>
    </row>
    <row r="14" spans="1:18" ht="12.75" customHeight="1" x14ac:dyDescent="0.2">
      <c r="A14" s="2009" t="s">
        <v>37</v>
      </c>
      <c r="B14" s="2052"/>
      <c r="C14" s="1992"/>
      <c r="D14" s="1992"/>
      <c r="E14" s="1992"/>
      <c r="F14" s="1992"/>
      <c r="G14" s="1992"/>
      <c r="H14" s="1992"/>
      <c r="I14" s="1992"/>
      <c r="J14" s="1992"/>
      <c r="K14" s="1992"/>
      <c r="L14" s="1992"/>
      <c r="M14" s="1992"/>
      <c r="N14" s="1992"/>
      <c r="O14" s="1992"/>
      <c r="P14" s="1995"/>
    </row>
    <row r="15" spans="1:18" ht="12.75" customHeight="1" x14ac:dyDescent="0.2">
      <c r="A15" s="2009" t="s">
        <v>38</v>
      </c>
      <c r="B15" s="2052"/>
      <c r="C15" s="1992"/>
      <c r="D15" s="1992"/>
      <c r="E15" s="1992"/>
      <c r="F15" s="1992"/>
      <c r="G15" s="1992"/>
      <c r="H15" s="1992"/>
      <c r="I15" s="1992"/>
      <c r="J15" s="1992"/>
      <c r="K15" s="1992"/>
      <c r="L15" s="1992"/>
      <c r="M15" s="1992"/>
      <c r="N15" s="1992"/>
      <c r="O15" s="1992"/>
      <c r="P15" s="1995"/>
    </row>
    <row r="16" spans="1:18" ht="12.75" customHeight="1" x14ac:dyDescent="0.2">
      <c r="A16" s="2009" t="s">
        <v>51</v>
      </c>
      <c r="B16" s="2052"/>
      <c r="C16" s="1992"/>
      <c r="D16" s="1992"/>
      <c r="E16" s="1992"/>
      <c r="F16" s="1992"/>
      <c r="G16" s="1992"/>
      <c r="H16" s="1992"/>
      <c r="I16" s="1992"/>
      <c r="J16" s="1992"/>
      <c r="K16" s="1992"/>
      <c r="L16" s="1992"/>
      <c r="M16" s="1992"/>
      <c r="N16" s="1992"/>
      <c r="O16" s="1992"/>
      <c r="P16" s="1995"/>
    </row>
    <row r="17" spans="1:17" ht="12.75" customHeight="1" x14ac:dyDescent="0.2">
      <c r="A17" s="2009" t="s">
        <v>39</v>
      </c>
      <c r="B17" s="2052"/>
      <c r="C17" s="1992"/>
      <c r="D17" s="1992"/>
      <c r="E17" s="1992"/>
      <c r="F17" s="1992"/>
      <c r="G17" s="1992"/>
      <c r="H17" s="1992"/>
      <c r="I17" s="1992"/>
      <c r="J17" s="1992"/>
      <c r="K17" s="1992"/>
      <c r="L17" s="1992"/>
      <c r="M17" s="1992"/>
      <c r="N17" s="1992"/>
      <c r="O17" s="1992"/>
      <c r="P17" s="1995"/>
    </row>
    <row r="18" spans="1:17" ht="12.75" customHeight="1" x14ac:dyDescent="0.2">
      <c r="A18" s="2009" t="s">
        <v>41</v>
      </c>
      <c r="B18" s="2052"/>
      <c r="C18" s="1992"/>
      <c r="D18" s="1992"/>
      <c r="E18" s="1992"/>
      <c r="F18" s="1992"/>
      <c r="G18" s="1992"/>
      <c r="H18" s="1992"/>
      <c r="I18" s="1992"/>
      <c r="J18" s="1992"/>
      <c r="K18" s="1992"/>
      <c r="L18" s="1992"/>
      <c r="M18" s="1992"/>
      <c r="N18" s="1992"/>
      <c r="O18" s="1992"/>
      <c r="P18" s="1995"/>
    </row>
    <row r="19" spans="1:17" ht="12.75" customHeight="1" x14ac:dyDescent="0.2">
      <c r="A19" s="2009" t="s">
        <v>42</v>
      </c>
      <c r="B19" s="2052"/>
      <c r="C19" s="1992"/>
      <c r="D19" s="1992"/>
      <c r="E19" s="1992"/>
      <c r="F19" s="1992"/>
      <c r="G19" s="1992"/>
      <c r="H19" s="1992"/>
      <c r="I19" s="1992"/>
      <c r="J19" s="1992"/>
      <c r="K19" s="1992"/>
      <c r="L19" s="1992"/>
      <c r="M19" s="1992"/>
      <c r="N19" s="1992"/>
      <c r="O19" s="1992"/>
      <c r="P19" s="1995"/>
    </row>
    <row r="20" spans="1:17" ht="12.75" customHeight="1" x14ac:dyDescent="0.2">
      <c r="A20" s="2009" t="s">
        <v>43</v>
      </c>
      <c r="B20" s="2052"/>
      <c r="C20" s="1992"/>
      <c r="D20" s="1992"/>
      <c r="E20" s="1992"/>
      <c r="F20" s="1992"/>
      <c r="G20" s="1992"/>
      <c r="H20" s="1992"/>
      <c r="I20" s="1992"/>
      <c r="J20" s="1992"/>
      <c r="K20" s="1992"/>
      <c r="L20" s="1992"/>
      <c r="M20" s="1992"/>
      <c r="N20" s="1992"/>
      <c r="O20" s="1992"/>
      <c r="P20" s="1995"/>
    </row>
    <row r="21" spans="1:17" ht="12.75" customHeight="1" x14ac:dyDescent="0.2">
      <c r="A21" s="2009" t="s">
        <v>44</v>
      </c>
      <c r="B21" s="2052"/>
      <c r="C21" s="1992"/>
      <c r="D21" s="1992"/>
      <c r="E21" s="1992"/>
      <c r="F21" s="1992"/>
      <c r="G21" s="1992"/>
      <c r="H21" s="1992"/>
      <c r="I21" s="1992"/>
      <c r="J21" s="1992"/>
      <c r="K21" s="1992"/>
      <c r="L21" s="1992"/>
      <c r="M21" s="1992"/>
      <c r="N21" s="1992"/>
      <c r="O21" s="1992"/>
      <c r="P21" s="1995"/>
    </row>
    <row r="22" spans="1:17" ht="12.75" customHeight="1" x14ac:dyDescent="0.2">
      <c r="A22" s="2009" t="s">
        <v>45</v>
      </c>
      <c r="B22" s="2052"/>
      <c r="C22" s="1992"/>
      <c r="D22" s="1992"/>
      <c r="E22" s="1992"/>
      <c r="F22" s="1992"/>
      <c r="G22" s="1992"/>
      <c r="H22" s="1992"/>
      <c r="I22" s="1992"/>
      <c r="J22" s="1992"/>
      <c r="K22" s="1992"/>
      <c r="L22" s="1992"/>
      <c r="M22" s="1992"/>
      <c r="N22" s="1992"/>
      <c r="O22" s="1992"/>
      <c r="P22" s="1995"/>
    </row>
    <row r="23" spans="1:17" ht="12.75" customHeight="1" x14ac:dyDescent="0.2">
      <c r="A23" s="1417"/>
      <c r="B23" s="2223"/>
      <c r="C23" s="2013"/>
      <c r="D23" s="2013"/>
      <c r="E23" s="2013"/>
      <c r="F23" s="2013"/>
      <c r="G23" s="2013"/>
      <c r="H23" s="1948"/>
      <c r="I23" s="1948"/>
      <c r="J23" s="1948"/>
      <c r="K23" s="1948"/>
      <c r="L23" s="1948"/>
      <c r="M23" s="1948"/>
      <c r="N23" s="1948"/>
      <c r="O23" s="1948"/>
      <c r="P23" s="1987"/>
    </row>
    <row r="24" spans="1:17" ht="12.75" customHeight="1" thickBot="1" x14ac:dyDescent="0.25">
      <c r="A24" s="1422"/>
      <c r="B24" s="1970"/>
      <c r="C24" s="2218"/>
      <c r="D24" s="2218"/>
      <c r="E24" s="2218"/>
      <c r="F24" s="2218"/>
      <c r="G24" s="2218"/>
      <c r="H24" s="2219"/>
      <c r="I24" s="2219"/>
      <c r="J24" s="2219"/>
      <c r="K24" s="2219"/>
      <c r="L24" s="2219"/>
      <c r="M24" s="2219"/>
      <c r="N24" s="2219"/>
      <c r="O24" s="2219"/>
      <c r="P24" s="2220"/>
    </row>
    <row r="25" spans="1:17" ht="12.75" customHeight="1" x14ac:dyDescent="0.2">
      <c r="A25" s="2166" t="s">
        <v>213</v>
      </c>
      <c r="B25" s="2124"/>
      <c r="C25" s="2124"/>
      <c r="D25" s="2124"/>
      <c r="E25" s="2124"/>
      <c r="F25" s="2124"/>
      <c r="G25" s="2124"/>
      <c r="H25" s="2126"/>
      <c r="I25" s="2126"/>
      <c r="J25" s="2126"/>
      <c r="K25" s="2126"/>
      <c r="L25" s="2126"/>
      <c r="M25" s="2126"/>
      <c r="N25" s="2126"/>
      <c r="O25" s="2126"/>
      <c r="P25" s="2221"/>
    </row>
    <row r="26" spans="1:17" ht="12.75" customHeight="1" thickBot="1" x14ac:dyDescent="0.25">
      <c r="A26" s="1456" t="s">
        <v>1443</v>
      </c>
      <c r="B26" s="2169"/>
      <c r="C26" s="2128"/>
      <c r="D26" s="2128"/>
      <c r="E26" s="2169"/>
      <c r="F26" s="2128"/>
      <c r="G26" s="2128"/>
      <c r="H26" s="2130"/>
      <c r="I26" s="2130"/>
      <c r="J26" s="2130"/>
      <c r="K26" s="2130"/>
      <c r="L26" s="2130"/>
      <c r="M26" s="2130"/>
      <c r="N26" s="2130"/>
      <c r="O26" s="2130"/>
      <c r="P26" s="2222"/>
    </row>
    <row r="27" spans="1:17" ht="12.75" customHeight="1" thickBot="1" x14ac:dyDescent="0.25">
      <c r="A27" s="258" t="s">
        <v>349</v>
      </c>
      <c r="B27" s="236"/>
      <c r="C27" s="267"/>
      <c r="D27" s="267"/>
      <c r="E27" s="236"/>
      <c r="F27" s="267"/>
      <c r="G27" s="267"/>
      <c r="H27" s="268"/>
      <c r="I27" s="268"/>
      <c r="J27" s="268"/>
      <c r="K27" s="268"/>
      <c r="L27" s="268"/>
      <c r="M27" s="268"/>
      <c r="N27" s="268"/>
      <c r="O27" s="268"/>
      <c r="P27" s="269"/>
    </row>
    <row r="28" spans="1:17" s="910" customFormat="1" ht="12.75" customHeight="1" x14ac:dyDescent="0.2">
      <c r="A28" s="2224"/>
      <c r="B28" s="2224"/>
      <c r="C28" s="2225"/>
      <c r="D28" s="2225"/>
      <c r="E28" s="2224"/>
      <c r="F28" s="2225"/>
      <c r="G28" s="2225"/>
      <c r="H28" s="2226"/>
      <c r="I28" s="2226"/>
      <c r="J28" s="2226"/>
      <c r="K28" s="2226"/>
      <c r="L28" s="2226"/>
      <c r="M28" s="2226"/>
      <c r="N28" s="2226"/>
      <c r="O28" s="2226"/>
      <c r="P28" s="2225"/>
    </row>
    <row r="29" spans="1:17" ht="12.75" customHeight="1" x14ac:dyDescent="0.25">
      <c r="A29" s="3863" t="s">
        <v>1472</v>
      </c>
      <c r="B29" s="3863"/>
      <c r="C29" s="3863"/>
    </row>
    <row r="30" spans="1:17" ht="12.75" customHeight="1" x14ac:dyDescent="0.25">
      <c r="A30" s="1974">
        <v>1</v>
      </c>
      <c r="B30" s="2208" t="s">
        <v>2885</v>
      </c>
      <c r="C30" s="1977"/>
      <c r="E30" s="18"/>
      <c r="Q30" s="102">
        <v>34</v>
      </c>
    </row>
  </sheetData>
  <mergeCells count="20">
    <mergeCell ref="B2:P2"/>
    <mergeCell ref="B4:P4"/>
    <mergeCell ref="J7:M7"/>
    <mergeCell ref="A7:B10"/>
    <mergeCell ref="H7:H10"/>
    <mergeCell ref="O7:O10"/>
    <mergeCell ref="P7:P10"/>
    <mergeCell ref="I7:I10"/>
    <mergeCell ref="J8:J10"/>
    <mergeCell ref="K8:K10"/>
    <mergeCell ref="C7:C10"/>
    <mergeCell ref="D7:D10"/>
    <mergeCell ref="F7:F10"/>
    <mergeCell ref="G7:G10"/>
    <mergeCell ref="E7:E10"/>
    <mergeCell ref="A29:C29"/>
    <mergeCell ref="A11:B11"/>
    <mergeCell ref="L8:L10"/>
    <mergeCell ref="M8:M10"/>
    <mergeCell ref="N7:N10"/>
  </mergeCells>
  <hyperlinks>
    <hyperlink ref="R1" location="Content!A1" display="Content"/>
    <hyperlink ref="R2" location="'P4, E2 - SFP - Asset'!A1" display="SFP-Asset"/>
    <hyperlink ref="R3" location="'P5, E2 - SFP - Liab, NW '!A1" display="SFP-Liab and NW"/>
    <hyperlink ref="R4" location="'P6, E3 - SCI'!A1" display="SCI"/>
  </hyperlinks>
  <pageMargins left="0.5" right="0.5" top="1" bottom="0.5" header="0.2" footer="0.1"/>
  <pageSetup paperSize="5" scale="64" fitToHeight="0" orientation="landscape" r:id="rId1"/>
  <headerFooter>
    <oddFooter>&amp;R&amp;"Arial,Bold"&amp;10Page 31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39997558519241921"/>
    <pageSetUpPr fitToPage="1"/>
  </sheetPr>
  <dimension ref="A1:Y58"/>
  <sheetViews>
    <sheetView showGridLines="0" zoomScale="85" zoomScaleNormal="85" zoomScaleSheetLayoutView="75" zoomScalePageLayoutView="50" workbookViewId="0">
      <pane xSplit="8" ySplit="11" topLeftCell="I12" activePane="bottomRight" state="frozen"/>
      <selection activeCell="G42" sqref="G42"/>
      <selection pane="topRight" activeCell="G42" sqref="G42"/>
      <selection pane="bottomLeft" activeCell="G42" sqref="G42"/>
      <selection pane="bottomRight" activeCell="B51" sqref="B51"/>
    </sheetView>
  </sheetViews>
  <sheetFormatPr defaultRowHeight="12.75" customHeight="1" x14ac:dyDescent="0.2"/>
  <cols>
    <col min="1" max="2" width="3" style="1" customWidth="1"/>
    <col min="3" max="3" width="31.42578125" style="1" customWidth="1"/>
    <col min="4" max="4" width="16" style="1" customWidth="1"/>
    <col min="5" max="7" width="11.7109375" style="1" customWidth="1"/>
    <col min="8" max="8" width="6.7109375" style="1" customWidth="1"/>
    <col min="9" max="10" width="9.28515625" style="1" customWidth="1"/>
    <col min="11" max="14" width="12.140625" style="1" customWidth="1"/>
    <col min="15" max="15" width="14" style="1" customWidth="1"/>
    <col min="16" max="16" width="11.7109375" style="1" customWidth="1"/>
    <col min="17" max="17" width="12.28515625" style="1" customWidth="1"/>
    <col min="18" max="18" width="13.42578125" style="1" customWidth="1"/>
    <col min="19" max="19" width="13" style="1" customWidth="1"/>
    <col min="20" max="20" width="12" style="1" customWidth="1"/>
    <col min="21" max="21" width="15.140625" style="1" customWidth="1"/>
    <col min="22" max="23" width="16" style="1" customWidth="1"/>
    <col min="24" max="24" width="6.140625" style="1" customWidth="1"/>
    <col min="25" max="25" width="21.5703125" style="1" bestFit="1" customWidth="1"/>
    <col min="26" max="16384" width="9.140625" style="1"/>
  </cols>
  <sheetData>
    <row r="1" spans="1:25" s="43" customFormat="1" ht="15.2" customHeight="1" thickTop="1" thickBot="1" x14ac:dyDescent="0.25">
      <c r="A1" s="1039"/>
      <c r="B1" s="1039"/>
      <c r="C1" s="1039"/>
      <c r="D1" s="1039"/>
      <c r="E1" s="1039"/>
      <c r="F1" s="1039"/>
      <c r="G1" s="1039"/>
      <c r="H1" s="1039"/>
      <c r="I1" s="1039"/>
      <c r="J1" s="1039"/>
      <c r="K1" s="1039"/>
      <c r="L1" s="1039"/>
      <c r="M1" s="1039"/>
      <c r="N1" s="1039"/>
      <c r="O1" s="1039"/>
      <c r="P1" s="1039"/>
      <c r="Q1" s="1039"/>
      <c r="R1" s="1039"/>
      <c r="S1" s="1039"/>
      <c r="T1" s="1039"/>
      <c r="U1" s="1039"/>
      <c r="V1" s="1039"/>
      <c r="W1" s="1039"/>
      <c r="X1" s="776"/>
      <c r="Y1" s="3117" t="s">
        <v>2247</v>
      </c>
    </row>
    <row r="2" spans="1:25" s="43" customFormat="1" ht="15.2" customHeight="1" thickTop="1" thickBot="1" x14ac:dyDescent="0.3">
      <c r="A2" s="1039"/>
      <c r="B2" s="1039"/>
      <c r="C2" s="3437" t="s">
        <v>2222</v>
      </c>
      <c r="D2" s="3437"/>
      <c r="E2" s="3437"/>
      <c r="F2" s="3437"/>
      <c r="G2" s="3437"/>
      <c r="H2" s="3437"/>
      <c r="I2" s="3437"/>
      <c r="J2" s="3437"/>
      <c r="K2" s="3437"/>
      <c r="L2" s="3437"/>
      <c r="M2" s="3437"/>
      <c r="N2" s="3437"/>
      <c r="O2" s="3437"/>
      <c r="P2" s="3437"/>
      <c r="Q2" s="3437"/>
      <c r="R2" s="3437"/>
      <c r="S2" s="3437"/>
      <c r="T2" s="3437"/>
      <c r="U2" s="3437"/>
      <c r="V2" s="3437"/>
      <c r="W2" s="3437"/>
      <c r="Y2" s="3117" t="s">
        <v>2248</v>
      </c>
    </row>
    <row r="3" spans="1:25" s="43" customFormat="1" ht="15.2" customHeight="1" thickTop="1" thickBot="1" x14ac:dyDescent="0.3">
      <c r="A3" s="1039"/>
      <c r="B3" s="1039"/>
      <c r="C3" s="1792"/>
      <c r="D3" s="1792"/>
      <c r="E3" s="1792"/>
      <c r="F3" s="1792"/>
      <c r="G3" s="1792"/>
      <c r="H3" s="1792"/>
      <c r="I3" s="1792"/>
      <c r="J3" s="1792"/>
      <c r="K3" s="1792"/>
      <c r="L3" s="1792"/>
      <c r="M3" s="1792"/>
      <c r="N3" s="1792"/>
      <c r="O3" s="1792"/>
      <c r="P3" s="1792"/>
      <c r="Q3" s="1792"/>
      <c r="R3" s="1792"/>
      <c r="S3" s="1792"/>
      <c r="T3" s="1792"/>
      <c r="U3" s="1792"/>
      <c r="V3" s="1792"/>
      <c r="W3" s="1792"/>
      <c r="Y3" s="3117" t="s">
        <v>2249</v>
      </c>
    </row>
    <row r="4" spans="1:25" s="180" customFormat="1" ht="15.2" customHeight="1" thickTop="1" thickBot="1" x14ac:dyDescent="0.3">
      <c r="A4" s="2108"/>
      <c r="B4" s="2108"/>
      <c r="C4" s="3438" t="s">
        <v>2438</v>
      </c>
      <c r="D4" s="3438"/>
      <c r="E4" s="3438"/>
      <c r="F4" s="3438"/>
      <c r="G4" s="3438"/>
      <c r="H4" s="3438"/>
      <c r="I4" s="3438"/>
      <c r="J4" s="3438"/>
      <c r="K4" s="3438"/>
      <c r="L4" s="3438"/>
      <c r="M4" s="3438"/>
      <c r="N4" s="3438"/>
      <c r="O4" s="3438"/>
      <c r="P4" s="3438"/>
      <c r="Q4" s="3438"/>
      <c r="R4" s="3438"/>
      <c r="S4" s="3438"/>
      <c r="T4" s="3438"/>
      <c r="U4" s="3438"/>
      <c r="V4" s="3438"/>
      <c r="W4" s="3438"/>
      <c r="Y4" s="3117" t="s">
        <v>2250</v>
      </c>
    </row>
    <row r="5" spans="1:25" s="43" customFormat="1" ht="14.1" customHeight="1" thickTop="1" x14ac:dyDescent="0.2">
      <c r="A5" s="1039"/>
      <c r="B5" s="1039"/>
      <c r="C5" s="1039"/>
      <c r="D5" s="1039"/>
      <c r="E5" s="1039"/>
      <c r="F5" s="1039"/>
      <c r="G5" s="1039"/>
      <c r="H5" s="1039"/>
      <c r="I5" s="1039"/>
      <c r="J5" s="1039"/>
      <c r="K5" s="1039"/>
      <c r="L5" s="1039"/>
      <c r="M5" s="1039"/>
      <c r="N5" s="1039"/>
      <c r="O5" s="1039"/>
      <c r="P5" s="1039"/>
      <c r="Q5" s="1039"/>
      <c r="R5" s="1039"/>
      <c r="S5" s="1039"/>
      <c r="T5" s="1039"/>
      <c r="U5" s="1039"/>
      <c r="V5" s="1039"/>
      <c r="W5" s="1039"/>
    </row>
    <row r="6" spans="1:25" s="43" customFormat="1" ht="14.1" customHeight="1" thickBot="1" x14ac:dyDescent="0.25">
      <c r="A6" s="1039"/>
      <c r="B6" s="1039"/>
      <c r="C6" s="1039"/>
      <c r="D6" s="1039"/>
      <c r="E6" s="1039"/>
      <c r="F6" s="1039"/>
      <c r="G6" s="1039"/>
      <c r="H6" s="1039"/>
      <c r="I6" s="1039"/>
      <c r="J6" s="1039"/>
      <c r="K6" s="1039"/>
      <c r="L6" s="1039"/>
      <c r="M6" s="1039"/>
      <c r="N6" s="1039"/>
      <c r="O6" s="1039"/>
      <c r="P6" s="1039"/>
      <c r="Q6" s="1039"/>
      <c r="R6" s="1039"/>
      <c r="S6" s="1039"/>
      <c r="T6" s="1039"/>
      <c r="U6" s="1039"/>
      <c r="V6" s="1039"/>
      <c r="W6" s="1039"/>
    </row>
    <row r="7" spans="1:25" s="215" customFormat="1" ht="12.75" customHeight="1" x14ac:dyDescent="0.25">
      <c r="A7" s="3976" t="s">
        <v>346</v>
      </c>
      <c r="B7" s="3933"/>
      <c r="C7" s="3933"/>
      <c r="D7" s="3848" t="s">
        <v>2887</v>
      </c>
      <c r="E7" s="3786" t="s">
        <v>321</v>
      </c>
      <c r="F7" s="3786"/>
      <c r="G7" s="3786"/>
      <c r="H7" s="3786" t="s">
        <v>1478</v>
      </c>
      <c r="I7" s="3786"/>
      <c r="J7" s="3786"/>
      <c r="K7" s="3933" t="s">
        <v>394</v>
      </c>
      <c r="L7" s="3933" t="s">
        <v>395</v>
      </c>
      <c r="M7" s="3933" t="s">
        <v>2062</v>
      </c>
      <c r="N7" s="3933" t="s">
        <v>2041</v>
      </c>
      <c r="O7" s="3786" t="s">
        <v>332</v>
      </c>
      <c r="P7" s="3786"/>
      <c r="Q7" s="3786"/>
      <c r="R7" s="3786"/>
      <c r="S7" s="3786"/>
      <c r="T7" s="3786"/>
      <c r="U7" s="3589" t="s">
        <v>1468</v>
      </c>
      <c r="V7" s="3589" t="s">
        <v>1462</v>
      </c>
      <c r="W7" s="3870" t="s">
        <v>344</v>
      </c>
    </row>
    <row r="8" spans="1:25" s="215" customFormat="1" ht="12.75" customHeight="1" x14ac:dyDescent="0.25">
      <c r="A8" s="3880"/>
      <c r="B8" s="3515"/>
      <c r="C8" s="3515"/>
      <c r="D8" s="3849"/>
      <c r="E8" s="3891"/>
      <c r="F8" s="3891"/>
      <c r="G8" s="3891"/>
      <c r="H8" s="3797" t="s">
        <v>318</v>
      </c>
      <c r="I8" s="3891" t="s">
        <v>1479</v>
      </c>
      <c r="J8" s="3891"/>
      <c r="K8" s="3515"/>
      <c r="L8" s="3515"/>
      <c r="M8" s="3515"/>
      <c r="N8" s="3515"/>
      <c r="O8" s="3515" t="s">
        <v>396</v>
      </c>
      <c r="P8" s="3515" t="s">
        <v>397</v>
      </c>
      <c r="Q8" s="3515" t="s">
        <v>1459</v>
      </c>
      <c r="R8" s="3797" t="s">
        <v>1461</v>
      </c>
      <c r="S8" s="3797" t="s">
        <v>1042</v>
      </c>
      <c r="T8" s="3797" t="s">
        <v>1467</v>
      </c>
      <c r="U8" s="3543"/>
      <c r="V8" s="3543"/>
      <c r="W8" s="3871"/>
    </row>
    <row r="9" spans="1:25" s="215" customFormat="1" ht="12.75" customHeight="1" x14ac:dyDescent="0.25">
      <c r="A9" s="3880"/>
      <c r="B9" s="3515"/>
      <c r="C9" s="3515"/>
      <c r="D9" s="3849"/>
      <c r="E9" s="3891" t="s">
        <v>315</v>
      </c>
      <c r="F9" s="3891" t="s">
        <v>316</v>
      </c>
      <c r="G9" s="3891" t="s">
        <v>317</v>
      </c>
      <c r="H9" s="3543"/>
      <c r="I9" s="3515" t="s">
        <v>391</v>
      </c>
      <c r="J9" s="3515" t="s">
        <v>392</v>
      </c>
      <c r="K9" s="3515"/>
      <c r="L9" s="3515"/>
      <c r="M9" s="3515"/>
      <c r="N9" s="3515"/>
      <c r="O9" s="3515"/>
      <c r="P9" s="3515"/>
      <c r="Q9" s="3515"/>
      <c r="R9" s="3803"/>
      <c r="S9" s="3803"/>
      <c r="T9" s="3803"/>
      <c r="U9" s="3543"/>
      <c r="V9" s="3543"/>
      <c r="W9" s="3871"/>
    </row>
    <row r="10" spans="1:25" s="215" customFormat="1" ht="12.75" customHeight="1" x14ac:dyDescent="0.25">
      <c r="A10" s="3880"/>
      <c r="B10" s="3515"/>
      <c r="C10" s="3515"/>
      <c r="D10" s="3833"/>
      <c r="E10" s="3891"/>
      <c r="F10" s="3891"/>
      <c r="G10" s="3891"/>
      <c r="H10" s="3590"/>
      <c r="I10" s="3515"/>
      <c r="J10" s="3515"/>
      <c r="K10" s="3515"/>
      <c r="L10" s="3515"/>
      <c r="M10" s="3515"/>
      <c r="N10" s="3515"/>
      <c r="O10" s="3515"/>
      <c r="P10" s="3515"/>
      <c r="Q10" s="3515"/>
      <c r="R10" s="3804"/>
      <c r="S10" s="3804"/>
      <c r="T10" s="3804"/>
      <c r="U10" s="3590"/>
      <c r="V10" s="3590"/>
      <c r="W10" s="3872"/>
    </row>
    <row r="11" spans="1:25" s="35" customFormat="1" ht="12.75" customHeight="1" thickBot="1" x14ac:dyDescent="0.25">
      <c r="A11" s="3974">
        <v>-1</v>
      </c>
      <c r="B11" s="3975"/>
      <c r="C11" s="3975"/>
      <c r="D11" s="318">
        <v>-2</v>
      </c>
      <c r="E11" s="318">
        <v>-3</v>
      </c>
      <c r="F11" s="318">
        <v>-4</v>
      </c>
      <c r="G11" s="318">
        <v>-5</v>
      </c>
      <c r="H11" s="318">
        <v>-6</v>
      </c>
      <c r="I11" s="318">
        <v>-7</v>
      </c>
      <c r="J11" s="318">
        <v>-8</v>
      </c>
      <c r="K11" s="936">
        <v>-9</v>
      </c>
      <c r="L11" s="936">
        <v>-10</v>
      </c>
      <c r="M11" s="936">
        <v>-11</v>
      </c>
      <c r="N11" s="936">
        <v>-12</v>
      </c>
      <c r="O11" s="936">
        <v>-13</v>
      </c>
      <c r="P11" s="936">
        <v>-14</v>
      </c>
      <c r="Q11" s="936">
        <v>-15</v>
      </c>
      <c r="R11" s="936">
        <v>-16</v>
      </c>
      <c r="S11" s="936">
        <v>-17</v>
      </c>
      <c r="T11" s="936">
        <v>-18</v>
      </c>
      <c r="U11" s="936">
        <v>-19</v>
      </c>
      <c r="V11" s="936">
        <v>-20</v>
      </c>
      <c r="W11" s="936">
        <v>-21</v>
      </c>
    </row>
    <row r="12" spans="1:25" ht="12.75" customHeight="1" x14ac:dyDescent="0.2">
      <c r="A12" s="2008"/>
      <c r="B12" s="1507"/>
      <c r="C12" s="1955"/>
      <c r="D12" s="1930"/>
      <c r="E12" s="1930"/>
      <c r="F12" s="1930"/>
      <c r="G12" s="1930"/>
      <c r="H12" s="1930"/>
      <c r="I12" s="1930"/>
      <c r="J12" s="1930"/>
      <c r="K12" s="1930"/>
      <c r="L12" s="1930"/>
      <c r="M12" s="1930"/>
      <c r="N12" s="1930"/>
      <c r="O12" s="1930"/>
      <c r="P12" s="1930"/>
      <c r="Q12" s="1930"/>
      <c r="R12" s="1930"/>
      <c r="S12" s="1930"/>
      <c r="T12" s="1930"/>
      <c r="U12" s="1930"/>
      <c r="V12" s="1930"/>
      <c r="W12" s="1932"/>
    </row>
    <row r="13" spans="1:25" s="45" customFormat="1" ht="12.75" customHeight="1" x14ac:dyDescent="0.25">
      <c r="A13" s="2264" t="s">
        <v>35</v>
      </c>
      <c r="B13" s="2265" t="s">
        <v>444</v>
      </c>
      <c r="C13" s="2266"/>
      <c r="D13" s="2239"/>
      <c r="E13" s="2239"/>
      <c r="F13" s="2240"/>
      <c r="G13" s="2239"/>
      <c r="H13" s="2239"/>
      <c r="I13" s="2239"/>
      <c r="J13" s="2239"/>
      <c r="K13" s="2239"/>
      <c r="L13" s="2239"/>
      <c r="M13" s="2239"/>
      <c r="N13" s="2239"/>
      <c r="O13" s="2239"/>
      <c r="P13" s="2239"/>
      <c r="Q13" s="2239"/>
      <c r="R13" s="2239"/>
      <c r="S13" s="2239"/>
      <c r="T13" s="2239"/>
      <c r="U13" s="2239"/>
      <c r="V13" s="2239"/>
      <c r="W13" s="2241"/>
    </row>
    <row r="14" spans="1:25" ht="12.75" customHeight="1" x14ac:dyDescent="0.2">
      <c r="A14" s="2267"/>
      <c r="B14" s="2268" t="s">
        <v>36</v>
      </c>
      <c r="C14" s="2286"/>
      <c r="D14" s="1988"/>
      <c r="E14" s="1988"/>
      <c r="F14" s="1988"/>
      <c r="G14" s="1988"/>
      <c r="H14" s="1988"/>
      <c r="I14" s="1988"/>
      <c r="J14" s="1988"/>
      <c r="K14" s="1988"/>
      <c r="L14" s="1988"/>
      <c r="M14" s="1988"/>
      <c r="N14" s="1988"/>
      <c r="O14" s="1988"/>
      <c r="P14" s="1988"/>
      <c r="Q14" s="1988"/>
      <c r="R14" s="1988"/>
      <c r="S14" s="1988"/>
      <c r="T14" s="1988"/>
      <c r="U14" s="1988"/>
      <c r="V14" s="1988"/>
      <c r="W14" s="1991"/>
    </row>
    <row r="15" spans="1:25" ht="12.75" customHeight="1" x14ac:dyDescent="0.2">
      <c r="A15" s="2267"/>
      <c r="B15" s="2268" t="s">
        <v>37</v>
      </c>
      <c r="C15" s="2287"/>
      <c r="D15" s="2018"/>
      <c r="E15" s="2018"/>
      <c r="F15" s="2018"/>
      <c r="G15" s="2018"/>
      <c r="H15" s="2018"/>
      <c r="I15" s="2018"/>
      <c r="J15" s="2018"/>
      <c r="K15" s="2018"/>
      <c r="L15" s="2018"/>
      <c r="M15" s="2018"/>
      <c r="N15" s="2018"/>
      <c r="O15" s="2018"/>
      <c r="P15" s="1992"/>
      <c r="Q15" s="2288"/>
      <c r="R15" s="1993"/>
      <c r="S15" s="2018"/>
      <c r="T15" s="1993"/>
      <c r="U15" s="1993"/>
      <c r="V15" s="2018"/>
      <c r="W15" s="1995"/>
    </row>
    <row r="16" spans="1:25" ht="12.75" customHeight="1" x14ac:dyDescent="0.2">
      <c r="A16" s="2267"/>
      <c r="B16" s="2268" t="s">
        <v>38</v>
      </c>
      <c r="C16" s="2287"/>
      <c r="D16" s="2018"/>
      <c r="E16" s="2289"/>
      <c r="F16" s="2289"/>
      <c r="G16" s="2289"/>
      <c r="H16" s="2018"/>
      <c r="I16" s="2018"/>
      <c r="J16" s="1993"/>
      <c r="K16" s="1993"/>
      <c r="L16" s="1993"/>
      <c r="M16" s="1993"/>
      <c r="N16" s="1993"/>
      <c r="O16" s="1993"/>
      <c r="P16" s="1993"/>
      <c r="Q16" s="1993"/>
      <c r="R16" s="1993"/>
      <c r="S16" s="1993"/>
      <c r="T16" s="1993"/>
      <c r="U16" s="1993"/>
      <c r="V16" s="1993"/>
      <c r="W16" s="2290"/>
    </row>
    <row r="17" spans="1:23" s="45" customFormat="1" ht="12.75" customHeight="1" x14ac:dyDescent="0.25">
      <c r="A17" s="2264"/>
      <c r="B17" s="2265" t="s">
        <v>2591</v>
      </c>
      <c r="C17" s="2282"/>
      <c r="D17" s="2283"/>
      <c r="E17" s="2283"/>
      <c r="F17" s="2284"/>
      <c r="G17" s="2283"/>
      <c r="H17" s="2283"/>
      <c r="I17" s="2283"/>
      <c r="J17" s="2283"/>
      <c r="K17" s="2283"/>
      <c r="L17" s="2283"/>
      <c r="M17" s="2283"/>
      <c r="N17" s="2283"/>
      <c r="O17" s="2283"/>
      <c r="P17" s="2283"/>
      <c r="Q17" s="2283"/>
      <c r="R17" s="2283"/>
      <c r="S17" s="2283"/>
      <c r="T17" s="2283"/>
      <c r="U17" s="2283"/>
      <c r="V17" s="2283"/>
      <c r="W17" s="2285"/>
    </row>
    <row r="18" spans="1:23" s="930" customFormat="1" ht="12.75" customHeight="1" x14ac:dyDescent="0.2">
      <c r="A18" s="2267"/>
      <c r="B18" s="2268" t="s">
        <v>36</v>
      </c>
      <c r="C18" s="2286"/>
      <c r="D18" s="1988"/>
      <c r="E18" s="1988"/>
      <c r="F18" s="1988"/>
      <c r="G18" s="1988"/>
      <c r="H18" s="1988"/>
      <c r="I18" s="1988"/>
      <c r="J18" s="1988"/>
      <c r="K18" s="1988"/>
      <c r="L18" s="1988"/>
      <c r="M18" s="1988"/>
      <c r="N18" s="1988"/>
      <c r="O18" s="1988"/>
      <c r="P18" s="1988"/>
      <c r="Q18" s="1988"/>
      <c r="R18" s="1988"/>
      <c r="S18" s="1988"/>
      <c r="T18" s="1988"/>
      <c r="U18" s="1988"/>
      <c r="V18" s="1988"/>
      <c r="W18" s="1991"/>
    </row>
    <row r="19" spans="1:23" s="930" customFormat="1" ht="12.75" customHeight="1" x14ac:dyDescent="0.2">
      <c r="A19" s="2267"/>
      <c r="B19" s="2268" t="s">
        <v>37</v>
      </c>
      <c r="C19" s="2287"/>
      <c r="D19" s="2018"/>
      <c r="E19" s="2018"/>
      <c r="F19" s="2018"/>
      <c r="G19" s="2018"/>
      <c r="H19" s="2018"/>
      <c r="I19" s="2018"/>
      <c r="J19" s="2018"/>
      <c r="K19" s="2018"/>
      <c r="L19" s="2018"/>
      <c r="M19" s="2018"/>
      <c r="N19" s="2018"/>
      <c r="O19" s="2018"/>
      <c r="P19" s="1992"/>
      <c r="Q19" s="2288"/>
      <c r="R19" s="1993"/>
      <c r="S19" s="2018"/>
      <c r="T19" s="1993"/>
      <c r="U19" s="1993"/>
      <c r="V19" s="2018"/>
      <c r="W19" s="1995"/>
    </row>
    <row r="20" spans="1:23" s="930" customFormat="1" ht="12.75" customHeight="1" thickBot="1" x14ac:dyDescent="0.25">
      <c r="A20" s="2267"/>
      <c r="B20" s="2268" t="s">
        <v>38</v>
      </c>
      <c r="C20" s="2287"/>
      <c r="D20" s="2018"/>
      <c r="E20" s="2289"/>
      <c r="F20" s="2289"/>
      <c r="G20" s="2289"/>
      <c r="H20" s="2018"/>
      <c r="I20" s="2018"/>
      <c r="J20" s="1993"/>
      <c r="K20" s="1993"/>
      <c r="L20" s="1993"/>
      <c r="M20" s="1993"/>
      <c r="N20" s="1993"/>
      <c r="O20" s="1993"/>
      <c r="P20" s="1993"/>
      <c r="Q20" s="1993"/>
      <c r="R20" s="1993"/>
      <c r="S20" s="1993"/>
      <c r="T20" s="1993"/>
      <c r="U20" s="1993"/>
      <c r="V20" s="1993"/>
      <c r="W20" s="2290"/>
    </row>
    <row r="21" spans="1:23" s="3" customFormat="1" ht="12.75" customHeight="1" x14ac:dyDescent="0.2">
      <c r="A21" s="2269"/>
      <c r="B21" s="1510" t="s">
        <v>1469</v>
      </c>
      <c r="C21" s="2004"/>
      <c r="D21" s="1933"/>
      <c r="E21" s="2246"/>
      <c r="F21" s="2246"/>
      <c r="G21" s="2246"/>
      <c r="H21" s="1933"/>
      <c r="I21" s="1933"/>
      <c r="J21" s="1940"/>
      <c r="K21" s="2280"/>
      <c r="L21" s="2280"/>
      <c r="M21" s="2280"/>
      <c r="N21" s="2280"/>
      <c r="O21" s="2280"/>
      <c r="P21" s="2280"/>
      <c r="Q21" s="2280"/>
      <c r="R21" s="2280"/>
      <c r="S21" s="2280"/>
      <c r="T21" s="2280"/>
      <c r="U21" s="2280"/>
      <c r="V21" s="2247"/>
      <c r="W21" s="2248"/>
    </row>
    <row r="22" spans="1:23" ht="12.75" customHeight="1" x14ac:dyDescent="0.2">
      <c r="A22" s="2269"/>
      <c r="B22" s="2116"/>
      <c r="C22" s="2270"/>
      <c r="D22" s="2249"/>
      <c r="E22" s="2243"/>
      <c r="F22" s="2243"/>
      <c r="G22" s="2243"/>
      <c r="H22" s="1934"/>
      <c r="I22" s="1934"/>
      <c r="J22" s="1937"/>
      <c r="K22" s="1986"/>
      <c r="L22" s="1986"/>
      <c r="M22" s="1986"/>
      <c r="N22" s="1986"/>
      <c r="O22" s="2279"/>
      <c r="P22" s="1986"/>
      <c r="Q22" s="1986"/>
      <c r="R22" s="1986"/>
      <c r="S22" s="1986"/>
      <c r="T22" s="1986"/>
      <c r="U22" s="1986"/>
      <c r="V22" s="2245"/>
      <c r="W22" s="2244"/>
    </row>
    <row r="23" spans="1:23" s="45" customFormat="1" ht="12.75" customHeight="1" x14ac:dyDescent="0.25">
      <c r="A23" s="2264" t="s">
        <v>50</v>
      </c>
      <c r="B23" s="2265" t="s">
        <v>445</v>
      </c>
      <c r="C23" s="2266"/>
      <c r="D23" s="2239"/>
      <c r="E23" s="2251"/>
      <c r="F23" s="2251"/>
      <c r="G23" s="2251"/>
      <c r="H23" s="2239"/>
      <c r="I23" s="2239"/>
      <c r="J23" s="2252"/>
      <c r="K23" s="2252"/>
      <c r="L23" s="2252"/>
      <c r="M23" s="2252"/>
      <c r="N23" s="2252"/>
      <c r="O23" s="2253"/>
      <c r="P23" s="2252"/>
      <c r="Q23" s="2252"/>
      <c r="R23" s="2252"/>
      <c r="S23" s="2252"/>
      <c r="T23" s="2252"/>
      <c r="U23" s="2252"/>
      <c r="V23" s="2254"/>
      <c r="W23" s="2255"/>
    </row>
    <row r="24" spans="1:23" s="930" customFormat="1" ht="12.75" customHeight="1" x14ac:dyDescent="0.2">
      <c r="A24" s="2267"/>
      <c r="B24" s="2268" t="s">
        <v>36</v>
      </c>
      <c r="C24" s="2286"/>
      <c r="D24" s="1988"/>
      <c r="E24" s="1988"/>
      <c r="F24" s="1988"/>
      <c r="G24" s="1988"/>
      <c r="H24" s="1988"/>
      <c r="I24" s="1988"/>
      <c r="J24" s="1988"/>
      <c r="K24" s="1988"/>
      <c r="L24" s="1988"/>
      <c r="M24" s="1988"/>
      <c r="N24" s="1988"/>
      <c r="O24" s="1988"/>
      <c r="P24" s="1988"/>
      <c r="Q24" s="1988"/>
      <c r="R24" s="1988"/>
      <c r="S24" s="1988"/>
      <c r="T24" s="1988"/>
      <c r="U24" s="1988"/>
      <c r="V24" s="1988"/>
      <c r="W24" s="1991"/>
    </row>
    <row r="25" spans="1:23" s="930" customFormat="1" ht="12.75" customHeight="1" x14ac:dyDescent="0.2">
      <c r="A25" s="2267"/>
      <c r="B25" s="2268" t="s">
        <v>37</v>
      </c>
      <c r="C25" s="2287"/>
      <c r="D25" s="2018"/>
      <c r="E25" s="2018"/>
      <c r="F25" s="2018"/>
      <c r="G25" s="2018"/>
      <c r="H25" s="2018"/>
      <c r="I25" s="2018"/>
      <c r="J25" s="2018"/>
      <c r="K25" s="2018"/>
      <c r="L25" s="2018"/>
      <c r="M25" s="2018"/>
      <c r="N25" s="2018"/>
      <c r="O25" s="2018"/>
      <c r="P25" s="1992"/>
      <c r="Q25" s="2288"/>
      <c r="R25" s="1993"/>
      <c r="S25" s="2018"/>
      <c r="T25" s="1993"/>
      <c r="U25" s="1993"/>
      <c r="V25" s="2018"/>
      <c r="W25" s="1995"/>
    </row>
    <row r="26" spans="1:23" s="930" customFormat="1" ht="12.75" customHeight="1" x14ac:dyDescent="0.2">
      <c r="A26" s="2267"/>
      <c r="B26" s="2268" t="s">
        <v>38</v>
      </c>
      <c r="C26" s="2287"/>
      <c r="D26" s="2018"/>
      <c r="E26" s="2289"/>
      <c r="F26" s="2289"/>
      <c r="G26" s="2289"/>
      <c r="H26" s="2018"/>
      <c r="I26" s="2018"/>
      <c r="J26" s="1993"/>
      <c r="K26" s="1993"/>
      <c r="L26" s="1993"/>
      <c r="M26" s="1993"/>
      <c r="N26" s="1993"/>
      <c r="O26" s="1993"/>
      <c r="P26" s="1993"/>
      <c r="Q26" s="1993"/>
      <c r="R26" s="1993"/>
      <c r="S26" s="1993"/>
      <c r="T26" s="1993"/>
      <c r="U26" s="1993"/>
      <c r="V26" s="1993"/>
      <c r="W26" s="2290"/>
    </row>
    <row r="27" spans="1:23" s="45" customFormat="1" ht="12.75" customHeight="1" x14ac:dyDescent="0.25">
      <c r="A27" s="2264"/>
      <c r="B27" s="2265" t="s">
        <v>2591</v>
      </c>
      <c r="C27" s="2266"/>
      <c r="D27" s="2239"/>
      <c r="E27" s="2239"/>
      <c r="F27" s="2240"/>
      <c r="G27" s="2239"/>
      <c r="H27" s="2239"/>
      <c r="I27" s="2239"/>
      <c r="J27" s="2239"/>
      <c r="K27" s="2239"/>
      <c r="L27" s="2239"/>
      <c r="M27" s="2239"/>
      <c r="N27" s="2239"/>
      <c r="O27" s="2239"/>
      <c r="P27" s="2239"/>
      <c r="Q27" s="2239"/>
      <c r="R27" s="2239"/>
      <c r="S27" s="2239"/>
      <c r="T27" s="2239"/>
      <c r="U27" s="2239"/>
      <c r="V27" s="2239"/>
      <c r="W27" s="2241"/>
    </row>
    <row r="28" spans="1:23" s="930" customFormat="1" ht="12.75" customHeight="1" x14ac:dyDescent="0.2">
      <c r="A28" s="2267"/>
      <c r="B28" s="2268" t="s">
        <v>36</v>
      </c>
      <c r="C28" s="2286"/>
      <c r="D28" s="1988"/>
      <c r="E28" s="1988"/>
      <c r="F28" s="1988"/>
      <c r="G28" s="1988"/>
      <c r="H28" s="1988"/>
      <c r="I28" s="1988"/>
      <c r="J28" s="1988"/>
      <c r="K28" s="1988"/>
      <c r="L28" s="1988"/>
      <c r="M28" s="1988"/>
      <c r="N28" s="1988"/>
      <c r="O28" s="1988"/>
      <c r="P28" s="1988"/>
      <c r="Q28" s="1988"/>
      <c r="R28" s="1988"/>
      <c r="S28" s="1988"/>
      <c r="T28" s="1988"/>
      <c r="U28" s="1988"/>
      <c r="V28" s="1988"/>
      <c r="W28" s="1991"/>
    </row>
    <row r="29" spans="1:23" s="930" customFormat="1" ht="12.75" customHeight="1" x14ac:dyDescent="0.2">
      <c r="A29" s="2267"/>
      <c r="B29" s="2268" t="s">
        <v>37</v>
      </c>
      <c r="C29" s="2287"/>
      <c r="D29" s="2018"/>
      <c r="E29" s="2018"/>
      <c r="F29" s="2018"/>
      <c r="G29" s="2018"/>
      <c r="H29" s="2018"/>
      <c r="I29" s="2018"/>
      <c r="J29" s="2018"/>
      <c r="K29" s="2018"/>
      <c r="L29" s="2018"/>
      <c r="M29" s="2018"/>
      <c r="N29" s="2018"/>
      <c r="O29" s="2018"/>
      <c r="P29" s="1992"/>
      <c r="Q29" s="2288"/>
      <c r="R29" s="1993"/>
      <c r="S29" s="2018"/>
      <c r="T29" s="1993"/>
      <c r="U29" s="1993"/>
      <c r="V29" s="2018"/>
      <c r="W29" s="1995"/>
    </row>
    <row r="30" spans="1:23" s="930" customFormat="1" ht="12.75" customHeight="1" thickBot="1" x14ac:dyDescent="0.25">
      <c r="A30" s="2267"/>
      <c r="B30" s="2268" t="s">
        <v>38</v>
      </c>
      <c r="C30" s="2287"/>
      <c r="D30" s="2018"/>
      <c r="E30" s="2289"/>
      <c r="F30" s="2289"/>
      <c r="G30" s="2289"/>
      <c r="H30" s="2018"/>
      <c r="I30" s="2018"/>
      <c r="J30" s="1993"/>
      <c r="K30" s="1993"/>
      <c r="L30" s="1993"/>
      <c r="M30" s="1993"/>
      <c r="N30" s="1993"/>
      <c r="O30" s="1993"/>
      <c r="P30" s="1993"/>
      <c r="Q30" s="1993"/>
      <c r="R30" s="1993"/>
      <c r="S30" s="1993"/>
      <c r="T30" s="1993"/>
      <c r="U30" s="1993"/>
      <c r="V30" s="1993"/>
      <c r="W30" s="2290"/>
    </row>
    <row r="31" spans="1:23" s="931" customFormat="1" ht="12.75" customHeight="1" x14ac:dyDescent="0.2">
      <c r="A31" s="2269"/>
      <c r="B31" s="1510" t="s">
        <v>1470</v>
      </c>
      <c r="C31" s="2004"/>
      <c r="D31" s="1933"/>
      <c r="E31" s="2246"/>
      <c r="F31" s="2246"/>
      <c r="G31" s="2246"/>
      <c r="H31" s="1933"/>
      <c r="I31" s="1933"/>
      <c r="J31" s="1940"/>
      <c r="K31" s="2280"/>
      <c r="L31" s="2280"/>
      <c r="M31" s="2280"/>
      <c r="N31" s="2280"/>
      <c r="O31" s="2280"/>
      <c r="P31" s="2280"/>
      <c r="Q31" s="2280"/>
      <c r="R31" s="2280"/>
      <c r="S31" s="2280"/>
      <c r="T31" s="2280"/>
      <c r="U31" s="2280"/>
      <c r="V31" s="2247"/>
      <c r="W31" s="2248"/>
    </row>
    <row r="32" spans="1:23" ht="12.75" customHeight="1" x14ac:dyDescent="0.2">
      <c r="A32" s="2269"/>
      <c r="B32" s="2116"/>
      <c r="C32" s="2270"/>
      <c r="D32" s="2249"/>
      <c r="E32" s="2243"/>
      <c r="F32" s="2243"/>
      <c r="G32" s="2243"/>
      <c r="H32" s="1934"/>
      <c r="I32" s="1934"/>
      <c r="J32" s="1937"/>
      <c r="K32" s="1937"/>
      <c r="L32" s="1937"/>
      <c r="M32" s="1937"/>
      <c r="N32" s="1937"/>
      <c r="O32" s="2250"/>
      <c r="P32" s="1937"/>
      <c r="Q32" s="1937"/>
      <c r="R32" s="1937"/>
      <c r="S32" s="1937"/>
      <c r="T32" s="1937"/>
      <c r="U32" s="1937"/>
      <c r="V32" s="2245"/>
      <c r="W32" s="2244"/>
    </row>
    <row r="33" spans="1:23" s="4" customFormat="1" ht="12.75" customHeight="1" x14ac:dyDescent="0.2">
      <c r="A33" s="2264" t="s">
        <v>114</v>
      </c>
      <c r="B33" s="2271" t="s">
        <v>2942</v>
      </c>
      <c r="C33" s="2272"/>
      <c r="D33" s="2256"/>
      <c r="E33" s="2257"/>
      <c r="F33" s="2257"/>
      <c r="G33" s="2257"/>
      <c r="H33" s="2257"/>
      <c r="I33" s="2257"/>
      <c r="J33" s="2250"/>
      <c r="K33" s="2250"/>
      <c r="L33" s="2250"/>
      <c r="M33" s="2250"/>
      <c r="N33" s="2250"/>
      <c r="O33" s="2250"/>
      <c r="P33" s="2250"/>
      <c r="Q33" s="2250"/>
      <c r="R33" s="2250"/>
      <c r="S33" s="2250"/>
      <c r="T33" s="2250"/>
      <c r="U33" s="2250"/>
      <c r="V33" s="2245"/>
      <c r="W33" s="2244"/>
    </row>
    <row r="34" spans="1:23" s="930" customFormat="1" ht="12.75" customHeight="1" x14ac:dyDescent="0.2">
      <c r="A34" s="2267"/>
      <c r="B34" s="2268" t="s">
        <v>36</v>
      </c>
      <c r="C34" s="2286"/>
      <c r="D34" s="1988"/>
      <c r="E34" s="1988"/>
      <c r="F34" s="1988"/>
      <c r="G34" s="1988"/>
      <c r="H34" s="1988"/>
      <c r="I34" s="1988"/>
      <c r="J34" s="1988"/>
      <c r="K34" s="1988"/>
      <c r="L34" s="1988"/>
      <c r="M34" s="1988"/>
      <c r="N34" s="1988"/>
      <c r="O34" s="1988"/>
      <c r="P34" s="1988"/>
      <c r="Q34" s="1988"/>
      <c r="R34" s="1988"/>
      <c r="S34" s="1988"/>
      <c r="T34" s="1988"/>
      <c r="U34" s="1988"/>
      <c r="V34" s="1988"/>
      <c r="W34" s="1991"/>
    </row>
    <row r="35" spans="1:23" s="930" customFormat="1" ht="12.75" customHeight="1" x14ac:dyDescent="0.2">
      <c r="A35" s="2267"/>
      <c r="B35" s="2268" t="s">
        <v>37</v>
      </c>
      <c r="C35" s="2287"/>
      <c r="D35" s="2018"/>
      <c r="E35" s="2018"/>
      <c r="F35" s="2018"/>
      <c r="G35" s="2018"/>
      <c r="H35" s="2018"/>
      <c r="I35" s="2018"/>
      <c r="J35" s="2018"/>
      <c r="K35" s="2018"/>
      <c r="L35" s="2018"/>
      <c r="M35" s="2018"/>
      <c r="N35" s="2018"/>
      <c r="O35" s="2018"/>
      <c r="P35" s="1992"/>
      <c r="Q35" s="2288"/>
      <c r="R35" s="1993"/>
      <c r="S35" s="2018"/>
      <c r="T35" s="1993"/>
      <c r="U35" s="1993"/>
      <c r="V35" s="2018"/>
      <c r="W35" s="1995"/>
    </row>
    <row r="36" spans="1:23" s="930" customFormat="1" ht="12.75" customHeight="1" x14ac:dyDescent="0.2">
      <c r="A36" s="2267"/>
      <c r="B36" s="2268" t="s">
        <v>38</v>
      </c>
      <c r="C36" s="2287"/>
      <c r="D36" s="2018"/>
      <c r="E36" s="2289"/>
      <c r="F36" s="2289"/>
      <c r="G36" s="2289"/>
      <c r="H36" s="2018"/>
      <c r="I36" s="2018"/>
      <c r="J36" s="1993"/>
      <c r="K36" s="1993"/>
      <c r="L36" s="1993"/>
      <c r="M36" s="1993"/>
      <c r="N36" s="1993"/>
      <c r="O36" s="1993"/>
      <c r="P36" s="1993"/>
      <c r="Q36" s="1993"/>
      <c r="R36" s="1993"/>
      <c r="S36" s="1993"/>
      <c r="T36" s="1993"/>
      <c r="U36" s="1993"/>
      <c r="V36" s="1993"/>
      <c r="W36" s="2290"/>
    </row>
    <row r="37" spans="1:23" s="45" customFormat="1" ht="12.75" customHeight="1" x14ac:dyDescent="0.25">
      <c r="A37" s="2264"/>
      <c r="B37" s="2265" t="s">
        <v>2591</v>
      </c>
      <c r="C37" s="2266"/>
      <c r="D37" s="2239"/>
      <c r="E37" s="2239"/>
      <c r="F37" s="2240"/>
      <c r="G37" s="2239"/>
      <c r="H37" s="2239"/>
      <c r="I37" s="2239"/>
      <c r="J37" s="2239"/>
      <c r="K37" s="2239"/>
      <c r="L37" s="2239"/>
      <c r="M37" s="2239"/>
      <c r="N37" s="2239"/>
      <c r="O37" s="2239"/>
      <c r="P37" s="2239"/>
      <c r="Q37" s="2239"/>
      <c r="R37" s="2239"/>
      <c r="S37" s="2239"/>
      <c r="T37" s="2239"/>
      <c r="U37" s="2239"/>
      <c r="V37" s="2239"/>
      <c r="W37" s="2241"/>
    </row>
    <row r="38" spans="1:23" s="930" customFormat="1" ht="12.75" customHeight="1" x14ac:dyDescent="0.2">
      <c r="A38" s="2267"/>
      <c r="B38" s="2268" t="s">
        <v>36</v>
      </c>
      <c r="C38" s="2286"/>
      <c r="D38" s="1988"/>
      <c r="E38" s="1988"/>
      <c r="F38" s="1988"/>
      <c r="G38" s="1988"/>
      <c r="H38" s="1988"/>
      <c r="I38" s="1988"/>
      <c r="J38" s="1988"/>
      <c r="K38" s="1988"/>
      <c r="L38" s="1988"/>
      <c r="M38" s="1988"/>
      <c r="N38" s="1988"/>
      <c r="O38" s="1988"/>
      <c r="P38" s="1988"/>
      <c r="Q38" s="1988"/>
      <c r="R38" s="1988"/>
      <c r="S38" s="1988"/>
      <c r="T38" s="1988"/>
      <c r="U38" s="1988"/>
      <c r="V38" s="1988"/>
      <c r="W38" s="1991"/>
    </row>
    <row r="39" spans="1:23" s="930" customFormat="1" ht="12.75" customHeight="1" x14ac:dyDescent="0.2">
      <c r="A39" s="2267"/>
      <c r="B39" s="2268" t="s">
        <v>37</v>
      </c>
      <c r="C39" s="2287"/>
      <c r="D39" s="2018"/>
      <c r="E39" s="2018"/>
      <c r="F39" s="2018"/>
      <c r="G39" s="2018"/>
      <c r="H39" s="2018"/>
      <c r="I39" s="2018"/>
      <c r="J39" s="2018"/>
      <c r="K39" s="2018"/>
      <c r="L39" s="2018"/>
      <c r="M39" s="2018"/>
      <c r="N39" s="2018"/>
      <c r="O39" s="2018"/>
      <c r="P39" s="1992"/>
      <c r="Q39" s="2288"/>
      <c r="R39" s="1993"/>
      <c r="S39" s="2018"/>
      <c r="T39" s="1993"/>
      <c r="U39" s="1993"/>
      <c r="V39" s="2018"/>
      <c r="W39" s="1995"/>
    </row>
    <row r="40" spans="1:23" s="930" customFormat="1" ht="12.75" customHeight="1" thickBot="1" x14ac:dyDescent="0.25">
      <c r="A40" s="2267"/>
      <c r="B40" s="2268" t="s">
        <v>38</v>
      </c>
      <c r="C40" s="2287"/>
      <c r="D40" s="2018"/>
      <c r="E40" s="2289"/>
      <c r="F40" s="2289"/>
      <c r="G40" s="2289"/>
      <c r="H40" s="2018"/>
      <c r="I40" s="2018"/>
      <c r="J40" s="1993"/>
      <c r="K40" s="1993"/>
      <c r="L40" s="1993"/>
      <c r="M40" s="1993"/>
      <c r="N40" s="1993"/>
      <c r="O40" s="1993"/>
      <c r="P40" s="1993"/>
      <c r="Q40" s="1993"/>
      <c r="R40" s="1993"/>
      <c r="S40" s="1993"/>
      <c r="T40" s="1993"/>
      <c r="U40" s="1993"/>
      <c r="V40" s="1993"/>
      <c r="W40" s="2290"/>
    </row>
    <row r="41" spans="1:23" s="931" customFormat="1" ht="12.75" customHeight="1" x14ac:dyDescent="0.2">
      <c r="A41" s="2269"/>
      <c r="B41" s="1510" t="s">
        <v>2943</v>
      </c>
      <c r="C41" s="2004"/>
      <c r="D41" s="1933"/>
      <c r="E41" s="2246"/>
      <c r="F41" s="2246"/>
      <c r="G41" s="2246"/>
      <c r="H41" s="1933"/>
      <c r="I41" s="1933"/>
      <c r="J41" s="1940"/>
      <c r="K41" s="2280"/>
      <c r="L41" s="2280"/>
      <c r="M41" s="2280"/>
      <c r="N41" s="2280"/>
      <c r="O41" s="2280"/>
      <c r="P41" s="2280"/>
      <c r="Q41" s="2280"/>
      <c r="R41" s="2280"/>
      <c r="S41" s="2280"/>
      <c r="T41" s="2280"/>
      <c r="U41" s="2280"/>
      <c r="V41" s="2247"/>
      <c r="W41" s="2248"/>
    </row>
    <row r="42" spans="1:23" s="4" customFormat="1" ht="12.75" customHeight="1" x14ac:dyDescent="0.2">
      <c r="A42" s="2269"/>
      <c r="B42" s="2115"/>
      <c r="C42" s="2061"/>
      <c r="D42" s="2258"/>
      <c r="E42" s="2257"/>
      <c r="F42" s="2257"/>
      <c r="G42" s="2257"/>
      <c r="H42" s="2257"/>
      <c r="I42" s="2257"/>
      <c r="J42" s="2250"/>
      <c r="K42" s="2250"/>
      <c r="L42" s="2250"/>
      <c r="M42" s="2250"/>
      <c r="N42" s="2250"/>
      <c r="O42" s="2250"/>
      <c r="P42" s="2250"/>
      <c r="Q42" s="2250"/>
      <c r="R42" s="2250"/>
      <c r="S42" s="2250"/>
      <c r="T42" s="2250"/>
      <c r="U42" s="2250"/>
      <c r="V42" s="2245"/>
      <c r="W42" s="2244"/>
    </row>
    <row r="43" spans="1:23" s="4" customFormat="1" ht="12.75" customHeight="1" x14ac:dyDescent="0.2">
      <c r="A43" s="2264" t="s">
        <v>126</v>
      </c>
      <c r="B43" s="2271" t="s">
        <v>2944</v>
      </c>
      <c r="C43" s="2272"/>
      <c r="D43" s="2256"/>
      <c r="E43" s="2257"/>
      <c r="F43" s="2257"/>
      <c r="G43" s="2257"/>
      <c r="H43" s="2257"/>
      <c r="I43" s="2257"/>
      <c r="J43" s="2250"/>
      <c r="K43" s="2250"/>
      <c r="L43" s="2250"/>
      <c r="M43" s="2250"/>
      <c r="N43" s="2250"/>
      <c r="O43" s="2250"/>
      <c r="P43" s="2250"/>
      <c r="Q43" s="2250"/>
      <c r="R43" s="2250"/>
      <c r="S43" s="2250"/>
      <c r="T43" s="2250"/>
      <c r="U43" s="2250"/>
      <c r="V43" s="2245"/>
      <c r="W43" s="2244"/>
    </row>
    <row r="44" spans="1:23" s="930" customFormat="1" ht="12.75" customHeight="1" x14ac:dyDescent="0.2">
      <c r="A44" s="2267"/>
      <c r="B44" s="2268" t="s">
        <v>36</v>
      </c>
      <c r="C44" s="2286"/>
      <c r="D44" s="1988"/>
      <c r="E44" s="1988"/>
      <c r="F44" s="1988"/>
      <c r="G44" s="1988"/>
      <c r="H44" s="1988"/>
      <c r="I44" s="1988"/>
      <c r="J44" s="1988"/>
      <c r="K44" s="1988"/>
      <c r="L44" s="1988"/>
      <c r="M44" s="1988"/>
      <c r="N44" s="1988"/>
      <c r="O44" s="1988"/>
      <c r="P44" s="1988"/>
      <c r="Q44" s="1988"/>
      <c r="R44" s="1988"/>
      <c r="S44" s="1988"/>
      <c r="T44" s="1988"/>
      <c r="U44" s="1988"/>
      <c r="V44" s="1988"/>
      <c r="W44" s="1991"/>
    </row>
    <row r="45" spans="1:23" s="930" customFormat="1" ht="12.75" customHeight="1" x14ac:dyDescent="0.2">
      <c r="A45" s="2267"/>
      <c r="B45" s="2268" t="s">
        <v>37</v>
      </c>
      <c r="C45" s="2287"/>
      <c r="D45" s="2018"/>
      <c r="E45" s="2018"/>
      <c r="F45" s="2018"/>
      <c r="G45" s="2018"/>
      <c r="H45" s="2018"/>
      <c r="I45" s="2018"/>
      <c r="J45" s="2018"/>
      <c r="K45" s="2018"/>
      <c r="L45" s="2018"/>
      <c r="M45" s="2018"/>
      <c r="N45" s="2018"/>
      <c r="O45" s="2018"/>
      <c r="P45" s="1992"/>
      <c r="Q45" s="2288"/>
      <c r="R45" s="1993"/>
      <c r="S45" s="2018"/>
      <c r="T45" s="1993"/>
      <c r="U45" s="1993"/>
      <c r="V45" s="2018"/>
      <c r="W45" s="1995"/>
    </row>
    <row r="46" spans="1:23" s="930" customFormat="1" ht="12.75" customHeight="1" x14ac:dyDescent="0.2">
      <c r="A46" s="2267"/>
      <c r="B46" s="2268" t="s">
        <v>38</v>
      </c>
      <c r="C46" s="2287"/>
      <c r="D46" s="2018"/>
      <c r="E46" s="2289"/>
      <c r="F46" s="2289"/>
      <c r="G46" s="2289"/>
      <c r="H46" s="2018"/>
      <c r="I46" s="2018"/>
      <c r="J46" s="1993"/>
      <c r="K46" s="1993"/>
      <c r="L46" s="1993"/>
      <c r="M46" s="1993"/>
      <c r="N46" s="1993"/>
      <c r="O46" s="1993"/>
      <c r="P46" s="1993"/>
      <c r="Q46" s="1993"/>
      <c r="R46" s="1993"/>
      <c r="S46" s="1993"/>
      <c r="T46" s="1993"/>
      <c r="U46" s="1993"/>
      <c r="V46" s="1993"/>
      <c r="W46" s="2290"/>
    </row>
    <row r="47" spans="1:23" s="45" customFormat="1" ht="12.75" customHeight="1" x14ac:dyDescent="0.25">
      <c r="A47" s="2264"/>
      <c r="B47" s="2265" t="s">
        <v>2591</v>
      </c>
      <c r="C47" s="2266"/>
      <c r="D47" s="2239"/>
      <c r="E47" s="2239"/>
      <c r="F47" s="2240"/>
      <c r="G47" s="2239"/>
      <c r="H47" s="2239"/>
      <c r="I47" s="2239"/>
      <c r="J47" s="2239"/>
      <c r="K47" s="2239"/>
      <c r="L47" s="2239"/>
      <c r="M47" s="2239"/>
      <c r="N47" s="2239"/>
      <c r="O47" s="2239"/>
      <c r="P47" s="2239"/>
      <c r="Q47" s="2239"/>
      <c r="R47" s="2239"/>
      <c r="S47" s="2239"/>
      <c r="T47" s="2239"/>
      <c r="U47" s="2239"/>
      <c r="V47" s="2239"/>
      <c r="W47" s="2241"/>
    </row>
    <row r="48" spans="1:23" s="930" customFormat="1" ht="12.75" customHeight="1" x14ac:dyDescent="0.2">
      <c r="A48" s="2267"/>
      <c r="B48" s="2268" t="s">
        <v>36</v>
      </c>
      <c r="C48" s="2286"/>
      <c r="D48" s="1988"/>
      <c r="E48" s="1988"/>
      <c r="F48" s="1988"/>
      <c r="G48" s="1988"/>
      <c r="H48" s="1988"/>
      <c r="I48" s="1988"/>
      <c r="J48" s="1988"/>
      <c r="K48" s="1988"/>
      <c r="L48" s="1988"/>
      <c r="M48" s="1988"/>
      <c r="N48" s="1988"/>
      <c r="O48" s="1988"/>
      <c r="P48" s="1988"/>
      <c r="Q48" s="1988"/>
      <c r="R48" s="1988"/>
      <c r="S48" s="1988"/>
      <c r="T48" s="1988"/>
      <c r="U48" s="1988"/>
      <c r="V48" s="1988"/>
      <c r="W48" s="1991"/>
    </row>
    <row r="49" spans="1:23" s="930" customFormat="1" ht="12.75" customHeight="1" x14ac:dyDescent="0.2">
      <c r="A49" s="2267"/>
      <c r="B49" s="2268" t="s">
        <v>37</v>
      </c>
      <c r="C49" s="2287"/>
      <c r="D49" s="2018"/>
      <c r="E49" s="2018"/>
      <c r="F49" s="2018"/>
      <c r="G49" s="2018"/>
      <c r="H49" s="2018"/>
      <c r="I49" s="2018"/>
      <c r="J49" s="2018"/>
      <c r="K49" s="2018"/>
      <c r="L49" s="2018"/>
      <c r="M49" s="2018"/>
      <c r="N49" s="2018"/>
      <c r="O49" s="2018"/>
      <c r="P49" s="1992"/>
      <c r="Q49" s="2288"/>
      <c r="R49" s="1993"/>
      <c r="S49" s="2018"/>
      <c r="T49" s="1993"/>
      <c r="U49" s="1993"/>
      <c r="V49" s="2018"/>
      <c r="W49" s="1995"/>
    </row>
    <row r="50" spans="1:23" s="930" customFormat="1" ht="12.75" customHeight="1" thickBot="1" x14ac:dyDescent="0.25">
      <c r="A50" s="2267"/>
      <c r="B50" s="2268" t="s">
        <v>38</v>
      </c>
      <c r="C50" s="2287"/>
      <c r="D50" s="2018"/>
      <c r="E50" s="2289"/>
      <c r="F50" s="2289"/>
      <c r="G50" s="2289"/>
      <c r="H50" s="2018"/>
      <c r="I50" s="2018"/>
      <c r="J50" s="1993"/>
      <c r="K50" s="1993"/>
      <c r="L50" s="1993"/>
      <c r="M50" s="1993"/>
      <c r="N50" s="1993"/>
      <c r="O50" s="1993"/>
      <c r="P50" s="1993"/>
      <c r="Q50" s="1993"/>
      <c r="R50" s="1993"/>
      <c r="S50" s="1993"/>
      <c r="T50" s="1993"/>
      <c r="U50" s="1993"/>
      <c r="V50" s="1993"/>
      <c r="W50" s="2290"/>
    </row>
    <row r="51" spans="1:23" s="931" customFormat="1" ht="12.75" customHeight="1" thickBot="1" x14ac:dyDescent="0.25">
      <c r="A51" s="2273"/>
      <c r="B51" s="2274" t="s">
        <v>2943</v>
      </c>
      <c r="C51" s="2275"/>
      <c r="D51" s="2259"/>
      <c r="E51" s="2260"/>
      <c r="F51" s="2260"/>
      <c r="G51" s="2260"/>
      <c r="H51" s="2259"/>
      <c r="I51" s="2259"/>
      <c r="J51" s="2261"/>
      <c r="K51" s="2281"/>
      <c r="L51" s="2281"/>
      <c r="M51" s="2281"/>
      <c r="N51" s="2281"/>
      <c r="O51" s="2281"/>
      <c r="P51" s="2281"/>
      <c r="Q51" s="2281"/>
      <c r="R51" s="2281"/>
      <c r="S51" s="2281"/>
      <c r="T51" s="2281"/>
      <c r="U51" s="2281"/>
      <c r="V51" s="2262"/>
      <c r="W51" s="2263"/>
    </row>
    <row r="52" spans="1:23" s="931" customFormat="1" x14ac:dyDescent="0.2">
      <c r="A52" s="2294"/>
      <c r="B52" s="2295"/>
      <c r="C52" s="2295"/>
      <c r="D52" s="2295"/>
      <c r="E52" s="2296"/>
      <c r="F52" s="2296"/>
      <c r="G52" s="2296"/>
      <c r="H52" s="2295"/>
      <c r="I52" s="2295"/>
      <c r="J52" s="2297"/>
      <c r="K52" s="2292"/>
      <c r="L52" s="2292"/>
      <c r="M52" s="2292"/>
      <c r="N52" s="2292"/>
      <c r="O52" s="2292"/>
      <c r="P52" s="2292"/>
      <c r="Q52" s="2292"/>
      <c r="R52" s="2292"/>
      <c r="S52" s="2292"/>
      <c r="T52" s="2292"/>
      <c r="U52" s="2292"/>
      <c r="V52" s="2298"/>
      <c r="W52" s="2298"/>
    </row>
    <row r="53" spans="1:23" ht="12.75" customHeight="1" x14ac:dyDescent="0.25">
      <c r="A53" s="3863" t="s">
        <v>1472</v>
      </c>
      <c r="B53" s="3863"/>
      <c r="C53" s="3863"/>
      <c r="D53" s="876"/>
      <c r="E53" s="876"/>
      <c r="F53" s="876"/>
      <c r="G53" s="876"/>
      <c r="H53" s="876"/>
      <c r="I53" s="876"/>
      <c r="J53" s="876"/>
      <c r="K53" s="876"/>
      <c r="L53" s="876"/>
      <c r="M53" s="876"/>
      <c r="N53" s="876"/>
      <c r="O53" s="876"/>
      <c r="P53" s="876"/>
      <c r="Q53" s="876"/>
      <c r="R53" s="876"/>
      <c r="S53" s="876"/>
      <c r="T53" s="876"/>
      <c r="U53" s="876"/>
      <c r="V53" s="876"/>
      <c r="W53" s="876"/>
    </row>
    <row r="54" spans="1:23" ht="12.75" customHeight="1" x14ac:dyDescent="0.25">
      <c r="A54" s="1974">
        <v>1</v>
      </c>
      <c r="B54" s="2208" t="s">
        <v>2885</v>
      </c>
      <c r="C54" s="2117"/>
      <c r="D54" s="876"/>
      <c r="E54" s="876"/>
      <c r="F54" s="876"/>
      <c r="G54" s="876"/>
      <c r="H54" s="876"/>
      <c r="I54" s="876"/>
      <c r="J54" s="876"/>
      <c r="K54" s="876"/>
      <c r="L54" s="876"/>
      <c r="M54" s="876"/>
      <c r="N54" s="876"/>
      <c r="O54" s="876"/>
      <c r="P54" s="876"/>
      <c r="Q54" s="876"/>
      <c r="R54" s="876"/>
      <c r="S54" s="876"/>
      <c r="T54" s="876"/>
      <c r="U54" s="876"/>
      <c r="V54" s="876"/>
      <c r="W54" s="876"/>
    </row>
    <row r="55" spans="1:23" ht="12.75" customHeight="1" x14ac:dyDescent="0.2">
      <c r="A55" s="1975">
        <v>2</v>
      </c>
      <c r="B55" s="1975" t="s">
        <v>1466</v>
      </c>
      <c r="C55" s="876"/>
      <c r="D55" s="876"/>
      <c r="E55" s="876"/>
      <c r="F55" s="876"/>
      <c r="G55" s="876"/>
      <c r="H55" s="876"/>
      <c r="I55" s="876"/>
      <c r="J55" s="876"/>
      <c r="K55" s="876"/>
      <c r="L55" s="876"/>
      <c r="M55" s="876"/>
      <c r="N55" s="876"/>
      <c r="O55" s="876"/>
      <c r="P55" s="876"/>
      <c r="Q55" s="876"/>
      <c r="R55" s="876"/>
      <c r="S55" s="876"/>
      <c r="T55" s="876"/>
      <c r="U55" s="876"/>
      <c r="V55" s="876"/>
      <c r="W55" s="876"/>
    </row>
    <row r="56" spans="1:23" ht="12.75" customHeight="1" x14ac:dyDescent="0.2">
      <c r="A56" s="1975">
        <v>3</v>
      </c>
      <c r="B56" s="1975" t="s">
        <v>1448</v>
      </c>
      <c r="C56" s="876"/>
      <c r="D56" s="876"/>
      <c r="E56" s="876"/>
      <c r="F56" s="876"/>
      <c r="G56" s="876"/>
      <c r="H56" s="876"/>
      <c r="I56" s="876"/>
      <c r="J56" s="876"/>
      <c r="K56" s="876"/>
      <c r="L56" s="876"/>
      <c r="M56" s="876"/>
      <c r="N56" s="876"/>
      <c r="O56" s="876"/>
      <c r="P56" s="876"/>
      <c r="Q56" s="876"/>
      <c r="R56" s="876"/>
      <c r="S56" s="876"/>
      <c r="T56" s="876"/>
      <c r="U56" s="876"/>
      <c r="V56" s="876"/>
      <c r="W56" s="876"/>
    </row>
    <row r="57" spans="1:23" ht="12.75" customHeight="1" x14ac:dyDescent="0.2">
      <c r="A57" s="1975">
        <v>4</v>
      </c>
      <c r="B57" s="1975" t="s">
        <v>1447</v>
      </c>
      <c r="C57" s="876"/>
      <c r="D57" s="876"/>
      <c r="E57" s="876"/>
      <c r="F57" s="876"/>
      <c r="G57" s="876"/>
      <c r="H57" s="876"/>
      <c r="I57" s="876"/>
      <c r="J57" s="876"/>
      <c r="K57" s="876"/>
      <c r="L57" s="876"/>
      <c r="M57" s="876"/>
      <c r="N57" s="876"/>
      <c r="O57" s="876"/>
      <c r="P57" s="876"/>
      <c r="Q57" s="876"/>
      <c r="R57" s="876"/>
      <c r="S57" s="876"/>
      <c r="T57" s="876"/>
      <c r="U57" s="876"/>
      <c r="V57" s="876"/>
      <c r="W57" s="876"/>
    </row>
    <row r="58" spans="1:23" ht="12.75" customHeight="1" x14ac:dyDescent="0.2">
      <c r="A58" s="876"/>
      <c r="B58" s="876"/>
      <c r="C58" s="876"/>
      <c r="D58" s="876"/>
      <c r="E58" s="876"/>
      <c r="F58" s="876"/>
      <c r="G58" s="876"/>
      <c r="H58" s="876"/>
      <c r="I58" s="876"/>
      <c r="J58" s="876"/>
      <c r="K58" s="876"/>
      <c r="L58" s="876"/>
      <c r="M58" s="876"/>
      <c r="N58" s="876"/>
      <c r="O58" s="876"/>
      <c r="P58" s="876"/>
      <c r="Q58" s="876"/>
      <c r="R58" s="876"/>
      <c r="S58" s="876"/>
      <c r="T58" s="876"/>
      <c r="U58" s="876"/>
      <c r="V58" s="876"/>
      <c r="W58" s="876"/>
    </row>
  </sheetData>
  <mergeCells count="29">
    <mergeCell ref="Q8:Q10"/>
    <mergeCell ref="O8:O10"/>
    <mergeCell ref="R8:R10"/>
    <mergeCell ref="H8:H10"/>
    <mergeCell ref="F9:F10"/>
    <mergeCell ref="G9:G10"/>
    <mergeCell ref="I8:J8"/>
    <mergeCell ref="C2:W2"/>
    <mergeCell ref="C4:W4"/>
    <mergeCell ref="E7:G8"/>
    <mergeCell ref="H7:J7"/>
    <mergeCell ref="O7:T7"/>
    <mergeCell ref="W7:W10"/>
    <mergeCell ref="P8:P10"/>
    <mergeCell ref="S8:S10"/>
    <mergeCell ref="M7:M10"/>
    <mergeCell ref="N7:N10"/>
    <mergeCell ref="A7:C10"/>
    <mergeCell ref="U7:U10"/>
    <mergeCell ref="V7:V10"/>
    <mergeCell ref="T8:T10"/>
    <mergeCell ref="K7:K10"/>
    <mergeCell ref="L7:L10"/>
    <mergeCell ref="A53:C53"/>
    <mergeCell ref="A11:C11"/>
    <mergeCell ref="J9:J10"/>
    <mergeCell ref="E9:E10"/>
    <mergeCell ref="I9:I10"/>
    <mergeCell ref="D7:D10"/>
  </mergeCells>
  <hyperlinks>
    <hyperlink ref="Y1" location="Content!A1" display="Content"/>
    <hyperlink ref="Y2" location="'P4, E2 - SFP - Asset'!A1" display="SFP-Asset"/>
    <hyperlink ref="Y3" location="'P5, E2 - SFP - Liab, NW '!A1" display="SFP-Liab and NW"/>
    <hyperlink ref="Y4" location="'P6, E3 - SCI'!A1" display="SCI"/>
  </hyperlinks>
  <pageMargins left="0.5" right="0.5" top="1" bottom="0.5" header="0.2" footer="0.1"/>
  <pageSetup paperSize="5" scale="57" fitToHeight="0" orientation="landscape" r:id="rId1"/>
  <headerFooter>
    <oddFooter>&amp;R&amp;"Arial,Bold"&amp;10Page 32</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39997558519241921"/>
    <pageSetUpPr fitToPage="1"/>
  </sheetPr>
  <dimension ref="A1:Y162"/>
  <sheetViews>
    <sheetView showGridLines="0" zoomScale="85" zoomScaleNormal="85" zoomScaleSheetLayoutView="75" zoomScalePageLayoutView="50" workbookViewId="0">
      <pane xSplit="6" ySplit="12" topLeftCell="H13" activePane="bottomRight" state="frozen"/>
      <selection activeCell="G42" sqref="G42"/>
      <selection pane="topRight" activeCell="G42" sqref="G42"/>
      <selection pane="bottomLeft" activeCell="G42" sqref="G42"/>
      <selection pane="bottomRight" activeCell="B33" sqref="B33"/>
    </sheetView>
  </sheetViews>
  <sheetFormatPr defaultRowHeight="12.75" customHeight="1" x14ac:dyDescent="0.2"/>
  <cols>
    <col min="1" max="1" width="3" style="85" customWidth="1"/>
    <col min="2" max="2" width="3.42578125" style="4" customWidth="1"/>
    <col min="3" max="3" width="45.5703125" style="1" customWidth="1"/>
    <col min="4" max="4" width="8.140625" style="900" customWidth="1"/>
    <col min="5" max="5" width="13.140625" style="1" customWidth="1"/>
    <col min="6" max="6" width="10.85546875" style="1" customWidth="1"/>
    <col min="7" max="7" width="10" style="243" customWidth="1"/>
    <col min="8" max="8" width="10" style="1" customWidth="1"/>
    <col min="9" max="10" width="6.5703125" style="12" customWidth="1"/>
    <col min="11" max="12" width="12.7109375" style="1" customWidth="1"/>
    <col min="13" max="14" width="11.7109375" style="1" customWidth="1"/>
    <col min="15" max="16" width="12.7109375" style="1" customWidth="1"/>
    <col min="17" max="18" width="14.42578125" style="933" customWidth="1"/>
    <col min="19" max="20" width="14.42578125" style="1" customWidth="1"/>
    <col min="21" max="21" width="15.28515625" style="1" customWidth="1"/>
    <col min="22" max="22" width="15.5703125" style="1" customWidth="1"/>
    <col min="23" max="23" width="10.140625" style="1" customWidth="1"/>
    <col min="24" max="24" width="6.42578125" style="1" customWidth="1"/>
    <col min="25" max="25" width="21.5703125" style="1" bestFit="1" customWidth="1"/>
    <col min="26" max="16384" width="9.140625" style="1"/>
  </cols>
  <sheetData>
    <row r="1" spans="1:25" s="43" customFormat="1" ht="14.1" customHeight="1" thickTop="1" thickBot="1" x14ac:dyDescent="0.25">
      <c r="A1" s="3979"/>
      <c r="B1" s="3979"/>
      <c r="C1" s="3979"/>
      <c r="D1" s="3979"/>
      <c r="E1" s="3979"/>
      <c r="F1" s="3979"/>
      <c r="G1" s="3979"/>
      <c r="H1" s="3979"/>
      <c r="I1" s="3979"/>
      <c r="J1" s="3979"/>
      <c r="K1" s="3979"/>
      <c r="L1" s="3979"/>
      <c r="M1" s="3979"/>
      <c r="N1" s="3979"/>
      <c r="O1" s="3979"/>
      <c r="P1" s="3979"/>
      <c r="Q1" s="3979"/>
      <c r="R1" s="3979"/>
      <c r="S1" s="3979"/>
      <c r="T1" s="3979"/>
      <c r="U1" s="3979"/>
      <c r="V1" s="3979"/>
      <c r="W1" s="3979"/>
      <c r="X1" s="776"/>
      <c r="Y1" s="3117" t="s">
        <v>2247</v>
      </c>
    </row>
    <row r="2" spans="1:25" s="43" customFormat="1" ht="15.2" customHeight="1" thickTop="1" thickBot="1" x14ac:dyDescent="0.3">
      <c r="A2" s="3437" t="s">
        <v>2222</v>
      </c>
      <c r="B2" s="3437"/>
      <c r="C2" s="3437"/>
      <c r="D2" s="3437"/>
      <c r="E2" s="3437"/>
      <c r="F2" s="3437"/>
      <c r="G2" s="3437"/>
      <c r="H2" s="3437"/>
      <c r="I2" s="3437"/>
      <c r="J2" s="3437"/>
      <c r="K2" s="3437"/>
      <c r="L2" s="3437"/>
      <c r="M2" s="3437"/>
      <c r="N2" s="3437"/>
      <c r="O2" s="3437"/>
      <c r="P2" s="3437"/>
      <c r="Q2" s="3437"/>
      <c r="R2" s="3437"/>
      <c r="S2" s="3437"/>
      <c r="T2" s="3437"/>
      <c r="U2" s="3437"/>
      <c r="V2" s="3437"/>
      <c r="W2" s="3437"/>
      <c r="Y2" s="3117" t="s">
        <v>2248</v>
      </c>
    </row>
    <row r="3" spans="1:25" s="43" customFormat="1" ht="15.2" customHeight="1" thickTop="1" thickBot="1" x14ac:dyDescent="0.3">
      <c r="A3" s="3979"/>
      <c r="B3" s="3979"/>
      <c r="C3" s="3979"/>
      <c r="D3" s="3979"/>
      <c r="E3" s="3979"/>
      <c r="F3" s="3979"/>
      <c r="G3" s="3979"/>
      <c r="H3" s="3979"/>
      <c r="I3" s="3979"/>
      <c r="J3" s="3979"/>
      <c r="K3" s="3979"/>
      <c r="L3" s="3979"/>
      <c r="M3" s="3979"/>
      <c r="N3" s="3979"/>
      <c r="O3" s="3979"/>
      <c r="P3" s="3979"/>
      <c r="Q3" s="3979"/>
      <c r="R3" s="3979"/>
      <c r="S3" s="3979"/>
      <c r="T3" s="3979"/>
      <c r="U3" s="3979"/>
      <c r="V3" s="3979"/>
      <c r="W3" s="3979"/>
      <c r="X3" s="44"/>
      <c r="Y3" s="3117" t="s">
        <v>2249</v>
      </c>
    </row>
    <row r="4" spans="1:25" s="43" customFormat="1" ht="15.2" customHeight="1" thickTop="1" thickBot="1" x14ac:dyDescent="0.3">
      <c r="A4" s="3438" t="s">
        <v>2439</v>
      </c>
      <c r="B4" s="3438"/>
      <c r="C4" s="3438"/>
      <c r="D4" s="3438"/>
      <c r="E4" s="3438"/>
      <c r="F4" s="3438"/>
      <c r="G4" s="3438"/>
      <c r="H4" s="3438"/>
      <c r="I4" s="3438"/>
      <c r="J4" s="3438"/>
      <c r="K4" s="3438"/>
      <c r="L4" s="3438"/>
      <c r="M4" s="3438"/>
      <c r="N4" s="3438"/>
      <c r="O4" s="3438"/>
      <c r="P4" s="3438"/>
      <c r="Q4" s="3438"/>
      <c r="R4" s="3438"/>
      <c r="S4" s="3438"/>
      <c r="T4" s="3438"/>
      <c r="U4" s="3438"/>
      <c r="V4" s="3438"/>
      <c r="W4" s="3438"/>
      <c r="Y4" s="3117" t="s">
        <v>2250</v>
      </c>
    </row>
    <row r="5" spans="1:25" s="43" customFormat="1" ht="14.1" customHeight="1" thickTop="1" x14ac:dyDescent="0.2">
      <c r="A5" s="3979"/>
      <c r="B5" s="3979"/>
      <c r="C5" s="3979"/>
      <c r="D5" s="3979"/>
      <c r="E5" s="3979"/>
      <c r="F5" s="3979"/>
      <c r="G5" s="3979"/>
      <c r="H5" s="3979"/>
      <c r="I5" s="3979"/>
      <c r="J5" s="3979"/>
      <c r="K5" s="3979"/>
      <c r="L5" s="3979"/>
      <c r="M5" s="3979"/>
      <c r="N5" s="3979"/>
      <c r="O5" s="3979"/>
      <c r="P5" s="3979"/>
      <c r="Q5" s="3979"/>
      <c r="R5" s="3979"/>
      <c r="S5" s="3979"/>
      <c r="T5" s="3979"/>
      <c r="U5" s="3979"/>
      <c r="V5" s="3979"/>
      <c r="W5" s="3979"/>
    </row>
    <row r="6" spans="1:25" s="43" customFormat="1" ht="14.1" customHeight="1" thickBot="1" x14ac:dyDescent="0.25">
      <c r="A6" s="3979"/>
      <c r="B6" s="3979"/>
      <c r="C6" s="3979"/>
      <c r="D6" s="3979"/>
      <c r="E6" s="3979"/>
      <c r="F6" s="3979"/>
      <c r="G6" s="3979"/>
      <c r="H6" s="3979"/>
      <c r="I6" s="3979"/>
      <c r="J6" s="3979"/>
      <c r="K6" s="3979"/>
      <c r="L6" s="3979"/>
      <c r="M6" s="3979"/>
      <c r="N6" s="3979"/>
      <c r="O6" s="3979"/>
      <c r="P6" s="3979"/>
      <c r="Q6" s="3979"/>
      <c r="R6" s="3979"/>
      <c r="S6" s="3979"/>
      <c r="T6" s="3979"/>
      <c r="U6" s="3979"/>
      <c r="V6" s="3979"/>
      <c r="W6" s="3979"/>
    </row>
    <row r="7" spans="1:25" s="199" customFormat="1" ht="12.75" customHeight="1" x14ac:dyDescent="0.25">
      <c r="A7" s="4005" t="s">
        <v>346</v>
      </c>
      <c r="B7" s="4006"/>
      <c r="C7" s="4007"/>
      <c r="D7" s="4004" t="s">
        <v>2449</v>
      </c>
      <c r="E7" s="3993" t="s">
        <v>2889</v>
      </c>
      <c r="F7" s="4016" t="s">
        <v>1449</v>
      </c>
      <c r="G7" s="4017" t="s">
        <v>1450</v>
      </c>
      <c r="H7" s="4016" t="s">
        <v>1451</v>
      </c>
      <c r="I7" s="3996" t="s">
        <v>2094</v>
      </c>
      <c r="J7" s="3997"/>
      <c r="K7" s="4014" t="s">
        <v>373</v>
      </c>
      <c r="L7" s="4007"/>
      <c r="M7" s="3980" t="s">
        <v>1455</v>
      </c>
      <c r="N7" s="3980" t="s">
        <v>1456</v>
      </c>
      <c r="O7" s="3980" t="s">
        <v>1457</v>
      </c>
      <c r="P7" s="3980" t="s">
        <v>2041</v>
      </c>
      <c r="Q7" s="3987" t="s">
        <v>1480</v>
      </c>
      <c r="R7" s="3988"/>
      <c r="S7" s="3988"/>
      <c r="T7" s="3989"/>
      <c r="U7" s="3980" t="s">
        <v>1465</v>
      </c>
      <c r="V7" s="3980" t="s">
        <v>1462</v>
      </c>
      <c r="W7" s="3983" t="s">
        <v>1463</v>
      </c>
    </row>
    <row r="8" spans="1:25" s="199" customFormat="1" ht="12.75" customHeight="1" x14ac:dyDescent="0.25">
      <c r="A8" s="4008"/>
      <c r="B8" s="4009"/>
      <c r="C8" s="4010"/>
      <c r="D8" s="3981"/>
      <c r="E8" s="3994"/>
      <c r="F8" s="3994"/>
      <c r="G8" s="4018"/>
      <c r="H8" s="3994"/>
      <c r="I8" s="3998"/>
      <c r="J8" s="3999"/>
      <c r="K8" s="4015"/>
      <c r="L8" s="4013"/>
      <c r="M8" s="3981"/>
      <c r="N8" s="3981"/>
      <c r="O8" s="3981"/>
      <c r="P8" s="3981"/>
      <c r="Q8" s="3986" t="s">
        <v>1459</v>
      </c>
      <c r="R8" s="3986" t="s">
        <v>1461</v>
      </c>
      <c r="S8" s="3986" t="s">
        <v>1458</v>
      </c>
      <c r="T8" s="3990" t="s">
        <v>1467</v>
      </c>
      <c r="U8" s="3981"/>
      <c r="V8" s="3981"/>
      <c r="W8" s="3984"/>
    </row>
    <row r="9" spans="1:25" s="199" customFormat="1" ht="12.75" customHeight="1" x14ac:dyDescent="0.25">
      <c r="A9" s="4008"/>
      <c r="B9" s="4009"/>
      <c r="C9" s="4010"/>
      <c r="D9" s="3981"/>
      <c r="E9" s="3994"/>
      <c r="F9" s="3994"/>
      <c r="G9" s="4018"/>
      <c r="H9" s="3994"/>
      <c r="I9" s="4000"/>
      <c r="J9" s="4001"/>
      <c r="K9" s="3986" t="s">
        <v>1453</v>
      </c>
      <c r="L9" s="3986" t="s">
        <v>1454</v>
      </c>
      <c r="M9" s="3981"/>
      <c r="N9" s="3981"/>
      <c r="O9" s="3981"/>
      <c r="P9" s="3981"/>
      <c r="Q9" s="3981"/>
      <c r="R9" s="3981"/>
      <c r="S9" s="3981"/>
      <c r="T9" s="3981"/>
      <c r="U9" s="3981"/>
      <c r="V9" s="3981"/>
      <c r="W9" s="3984"/>
    </row>
    <row r="10" spans="1:25" s="199" customFormat="1" ht="12.75" customHeight="1" x14ac:dyDescent="0.25">
      <c r="A10" s="4008"/>
      <c r="B10" s="4009"/>
      <c r="C10" s="4010"/>
      <c r="D10" s="3981"/>
      <c r="E10" s="3994"/>
      <c r="F10" s="3994"/>
      <c r="G10" s="4018"/>
      <c r="H10" s="3994"/>
      <c r="I10" s="4002" t="s">
        <v>325</v>
      </c>
      <c r="J10" s="4002" t="s">
        <v>326</v>
      </c>
      <c r="K10" s="3981"/>
      <c r="L10" s="3981"/>
      <c r="M10" s="3981"/>
      <c r="N10" s="3981"/>
      <c r="O10" s="3981"/>
      <c r="P10" s="3981"/>
      <c r="Q10" s="3981"/>
      <c r="R10" s="3981"/>
      <c r="S10" s="3981"/>
      <c r="T10" s="3981"/>
      <c r="U10" s="3981"/>
      <c r="V10" s="3981"/>
      <c r="W10" s="3984"/>
    </row>
    <row r="11" spans="1:25" s="199" customFormat="1" ht="12.75" customHeight="1" x14ac:dyDescent="0.25">
      <c r="A11" s="4011"/>
      <c r="B11" s="4012"/>
      <c r="C11" s="4013"/>
      <c r="D11" s="3982"/>
      <c r="E11" s="3995"/>
      <c r="F11" s="3995"/>
      <c r="G11" s="4019"/>
      <c r="H11" s="3995"/>
      <c r="I11" s="4003"/>
      <c r="J11" s="4003"/>
      <c r="K11" s="3982"/>
      <c r="L11" s="3982"/>
      <c r="M11" s="3982"/>
      <c r="N11" s="3982"/>
      <c r="O11" s="3982"/>
      <c r="P11" s="3982"/>
      <c r="Q11" s="3982"/>
      <c r="R11" s="3982"/>
      <c r="S11" s="3982"/>
      <c r="T11" s="3982"/>
      <c r="U11" s="3982"/>
      <c r="V11" s="3982"/>
      <c r="W11" s="3985"/>
    </row>
    <row r="12" spans="1:25" ht="12.75" customHeight="1" thickBot="1" x14ac:dyDescent="0.25">
      <c r="A12" s="3877" t="s">
        <v>70</v>
      </c>
      <c r="B12" s="3853"/>
      <c r="C12" s="3853"/>
      <c r="D12" s="904" t="s">
        <v>71</v>
      </c>
      <c r="E12" s="549" t="s">
        <v>72</v>
      </c>
      <c r="F12" s="549" t="s">
        <v>73</v>
      </c>
      <c r="G12" s="241" t="s">
        <v>74</v>
      </c>
      <c r="H12" s="549" t="s">
        <v>267</v>
      </c>
      <c r="I12" s="272" t="s">
        <v>268</v>
      </c>
      <c r="J12" s="272" t="s">
        <v>269</v>
      </c>
      <c r="K12" s="549" t="s">
        <v>270</v>
      </c>
      <c r="L12" s="549" t="s">
        <v>271</v>
      </c>
      <c r="M12" s="549" t="s">
        <v>272</v>
      </c>
      <c r="N12" s="549" t="s">
        <v>273</v>
      </c>
      <c r="O12" s="549" t="s">
        <v>274</v>
      </c>
      <c r="P12" s="549" t="s">
        <v>275</v>
      </c>
      <c r="Q12" s="934" t="s">
        <v>276</v>
      </c>
      <c r="R12" s="934" t="s">
        <v>277</v>
      </c>
      <c r="S12" s="176" t="s">
        <v>278</v>
      </c>
      <c r="T12" s="176" t="s">
        <v>327</v>
      </c>
      <c r="U12" s="549" t="s">
        <v>340</v>
      </c>
      <c r="V12" s="175" t="s">
        <v>622</v>
      </c>
      <c r="W12" s="177" t="s">
        <v>623</v>
      </c>
    </row>
    <row r="13" spans="1:25" ht="12.75" customHeight="1" x14ac:dyDescent="0.2">
      <c r="A13" s="2330"/>
      <c r="B13" s="2331"/>
      <c r="C13" s="2046"/>
      <c r="D13" s="2026"/>
      <c r="E13" s="2026"/>
      <c r="F13" s="2026"/>
      <c r="G13" s="2304"/>
      <c r="H13" s="2026"/>
      <c r="I13" s="2305"/>
      <c r="J13" s="2305"/>
      <c r="K13" s="2026"/>
      <c r="L13" s="2026"/>
      <c r="M13" s="2026"/>
      <c r="N13" s="2026"/>
      <c r="O13" s="2026"/>
      <c r="P13" s="2026"/>
      <c r="Q13" s="2026"/>
      <c r="R13" s="2026"/>
      <c r="S13" s="2026"/>
      <c r="T13" s="2026"/>
      <c r="U13" s="2026"/>
      <c r="V13" s="2026"/>
      <c r="W13" s="2306"/>
    </row>
    <row r="14" spans="1:25" s="122" customFormat="1" ht="12.75" customHeight="1" x14ac:dyDescent="0.25">
      <c r="A14" s="2332" t="s">
        <v>35</v>
      </c>
      <c r="B14" s="2333" t="s">
        <v>443</v>
      </c>
      <c r="C14" s="2334"/>
      <c r="D14" s="2307"/>
      <c r="E14" s="2307"/>
      <c r="F14" s="2307"/>
      <c r="G14" s="2308"/>
      <c r="H14" s="2307"/>
      <c r="I14" s="2309"/>
      <c r="J14" s="2309"/>
      <c r="K14" s="2310"/>
      <c r="L14" s="2311"/>
      <c r="M14" s="2310"/>
      <c r="N14" s="2311"/>
      <c r="O14" s="2311"/>
      <c r="P14" s="2311"/>
      <c r="Q14" s="2311"/>
      <c r="R14" s="2311"/>
      <c r="S14" s="2311"/>
      <c r="T14" s="2311"/>
      <c r="U14" s="2312"/>
      <c r="V14" s="2307"/>
      <c r="W14" s="2313"/>
    </row>
    <row r="15" spans="1:25" ht="12.75" customHeight="1" x14ac:dyDescent="0.2">
      <c r="A15" s="2335"/>
      <c r="B15" s="2179" t="s">
        <v>36</v>
      </c>
      <c r="C15" s="1957"/>
      <c r="D15" s="1988"/>
      <c r="E15" s="1988"/>
      <c r="F15" s="1988"/>
      <c r="G15" s="2350"/>
      <c r="H15" s="2351"/>
      <c r="I15" s="2352"/>
      <c r="J15" s="2352"/>
      <c r="K15" s="1989"/>
      <c r="L15" s="1990"/>
      <c r="M15" s="1989"/>
      <c r="N15" s="1990"/>
      <c r="O15" s="1990"/>
      <c r="P15" s="1990"/>
      <c r="Q15" s="1990"/>
      <c r="R15" s="1990"/>
      <c r="S15" s="1990"/>
      <c r="T15" s="1990"/>
      <c r="U15" s="2353"/>
      <c r="V15" s="2354"/>
      <c r="W15" s="1991"/>
    </row>
    <row r="16" spans="1:25" ht="12.75" customHeight="1" x14ac:dyDescent="0.2">
      <c r="A16" s="2335"/>
      <c r="B16" s="2179" t="s">
        <v>37</v>
      </c>
      <c r="C16" s="1957"/>
      <c r="D16" s="2018"/>
      <c r="E16" s="2018"/>
      <c r="F16" s="2018"/>
      <c r="G16" s="2355"/>
      <c r="H16" s="2356"/>
      <c r="I16" s="2357"/>
      <c r="J16" s="2357"/>
      <c r="K16" s="1992"/>
      <c r="L16" s="1993"/>
      <c r="M16" s="1992"/>
      <c r="N16" s="1993"/>
      <c r="O16" s="1993"/>
      <c r="P16" s="1993"/>
      <c r="Q16" s="1993"/>
      <c r="R16" s="1993"/>
      <c r="S16" s="1993"/>
      <c r="T16" s="1993"/>
      <c r="U16" s="2288"/>
      <c r="V16" s="2358"/>
      <c r="W16" s="1995"/>
    </row>
    <row r="17" spans="1:23" ht="12.75" customHeight="1" x14ac:dyDescent="0.2">
      <c r="A17" s="2335"/>
      <c r="B17" s="2179" t="s">
        <v>38</v>
      </c>
      <c r="C17" s="1957"/>
      <c r="D17" s="2018"/>
      <c r="E17" s="2018"/>
      <c r="F17" s="2018"/>
      <c r="G17" s="2355"/>
      <c r="H17" s="2356"/>
      <c r="I17" s="2357"/>
      <c r="J17" s="2357"/>
      <c r="K17" s="1992"/>
      <c r="L17" s="1993"/>
      <c r="M17" s="1992"/>
      <c r="N17" s="1993"/>
      <c r="O17" s="1993"/>
      <c r="P17" s="1993"/>
      <c r="Q17" s="1993"/>
      <c r="R17" s="1993"/>
      <c r="S17" s="1993"/>
      <c r="T17" s="1993"/>
      <c r="U17" s="2288"/>
      <c r="V17" s="2018"/>
      <c r="W17" s="1995"/>
    </row>
    <row r="18" spans="1:23" s="122" customFormat="1" ht="12.75" customHeight="1" x14ac:dyDescent="0.25">
      <c r="A18" s="2332"/>
      <c r="B18" s="2265" t="s">
        <v>2591</v>
      </c>
      <c r="C18" s="2334"/>
      <c r="D18" s="2343"/>
      <c r="E18" s="2343"/>
      <c r="F18" s="2343"/>
      <c r="G18" s="2344"/>
      <c r="H18" s="2343"/>
      <c r="I18" s="2345"/>
      <c r="J18" s="2345"/>
      <c r="K18" s="2346"/>
      <c r="L18" s="2347"/>
      <c r="M18" s="2346"/>
      <c r="N18" s="2347"/>
      <c r="O18" s="2347"/>
      <c r="P18" s="2347"/>
      <c r="Q18" s="2347"/>
      <c r="R18" s="2347"/>
      <c r="S18" s="2347"/>
      <c r="T18" s="2347"/>
      <c r="U18" s="2348"/>
      <c r="V18" s="2343"/>
      <c r="W18" s="2349"/>
    </row>
    <row r="19" spans="1:23" s="940" customFormat="1" ht="12.75" customHeight="1" x14ac:dyDescent="0.2">
      <c r="A19" s="2335"/>
      <c r="B19" s="2179" t="s">
        <v>36</v>
      </c>
      <c r="C19" s="1957"/>
      <c r="D19" s="1988"/>
      <c r="E19" s="1988"/>
      <c r="F19" s="1988"/>
      <c r="G19" s="2350"/>
      <c r="H19" s="2351"/>
      <c r="I19" s="2352"/>
      <c r="J19" s="2352"/>
      <c r="K19" s="1989"/>
      <c r="L19" s="1990"/>
      <c r="M19" s="1989"/>
      <c r="N19" s="1990"/>
      <c r="O19" s="1990"/>
      <c r="P19" s="1990"/>
      <c r="Q19" s="1990"/>
      <c r="R19" s="1990"/>
      <c r="S19" s="1990"/>
      <c r="T19" s="1990"/>
      <c r="U19" s="2353"/>
      <c r="V19" s="2354"/>
      <c r="W19" s="1991"/>
    </row>
    <row r="20" spans="1:23" s="940" customFormat="1" ht="12.75" customHeight="1" x14ac:dyDescent="0.2">
      <c r="A20" s="2335"/>
      <c r="B20" s="2179" t="s">
        <v>37</v>
      </c>
      <c r="C20" s="1957"/>
      <c r="D20" s="2018"/>
      <c r="E20" s="2018"/>
      <c r="F20" s="2018"/>
      <c r="G20" s="2355"/>
      <c r="H20" s="2356"/>
      <c r="I20" s="2357"/>
      <c r="J20" s="2357"/>
      <c r="K20" s="1992"/>
      <c r="L20" s="1993"/>
      <c r="M20" s="1992"/>
      <c r="N20" s="1993"/>
      <c r="O20" s="1993"/>
      <c r="P20" s="1993"/>
      <c r="Q20" s="1993"/>
      <c r="R20" s="1993"/>
      <c r="S20" s="1993"/>
      <c r="T20" s="1993"/>
      <c r="U20" s="2288"/>
      <c r="V20" s="2358"/>
      <c r="W20" s="1995"/>
    </row>
    <row r="21" spans="1:23" s="940" customFormat="1" ht="12.75" customHeight="1" thickBot="1" x14ac:dyDescent="0.25">
      <c r="A21" s="2335"/>
      <c r="B21" s="2179" t="s">
        <v>38</v>
      </c>
      <c r="C21" s="1957"/>
      <c r="D21" s="2018"/>
      <c r="E21" s="2018"/>
      <c r="F21" s="2018"/>
      <c r="G21" s="2355"/>
      <c r="H21" s="2356"/>
      <c r="I21" s="2357"/>
      <c r="J21" s="2357"/>
      <c r="K21" s="1992"/>
      <c r="L21" s="1993"/>
      <c r="M21" s="1992"/>
      <c r="N21" s="1993"/>
      <c r="O21" s="1993"/>
      <c r="P21" s="1993"/>
      <c r="Q21" s="1993"/>
      <c r="R21" s="1993"/>
      <c r="S21" s="1993"/>
      <c r="T21" s="1993"/>
      <c r="U21" s="2288"/>
      <c r="V21" s="2018"/>
      <c r="W21" s="1995"/>
    </row>
    <row r="22" spans="1:23" s="103" customFormat="1" ht="12.75" customHeight="1" x14ac:dyDescent="0.2">
      <c r="A22" s="2336"/>
      <c r="B22" s="2048" t="s">
        <v>1464</v>
      </c>
      <c r="C22" s="1961"/>
      <c r="D22" s="1939"/>
      <c r="E22" s="1939"/>
      <c r="F22" s="1939"/>
      <c r="G22" s="2316"/>
      <c r="H22" s="1939"/>
      <c r="I22" s="2317"/>
      <c r="J22" s="2317"/>
      <c r="K22" s="2318"/>
      <c r="L22" s="2318"/>
      <c r="M22" s="2318"/>
      <c r="N22" s="2341"/>
      <c r="O22" s="2341"/>
      <c r="P22" s="2341"/>
      <c r="Q22" s="2341"/>
      <c r="R22" s="2341"/>
      <c r="S22" s="2341"/>
      <c r="T22" s="2341"/>
      <c r="U22" s="2341"/>
      <c r="V22" s="1939"/>
      <c r="W22" s="2319"/>
    </row>
    <row r="23" spans="1:23" ht="12.75" customHeight="1" x14ac:dyDescent="0.2">
      <c r="A23" s="2335"/>
      <c r="B23" s="2115"/>
      <c r="C23" s="1957"/>
      <c r="D23" s="1934"/>
      <c r="E23" s="1934"/>
      <c r="F23" s="1934"/>
      <c r="G23" s="2314"/>
      <c r="H23" s="2257"/>
      <c r="I23" s="2315"/>
      <c r="J23" s="2315"/>
      <c r="K23" s="1935"/>
      <c r="L23" s="1937"/>
      <c r="M23" s="1935"/>
      <c r="N23" s="2339"/>
      <c r="O23" s="1986"/>
      <c r="P23" s="1986"/>
      <c r="Q23" s="1986"/>
      <c r="R23" s="1986"/>
      <c r="S23" s="1986"/>
      <c r="T23" s="1986"/>
      <c r="U23" s="2340"/>
      <c r="V23" s="1934"/>
      <c r="W23" s="1936"/>
    </row>
    <row r="24" spans="1:23" ht="12.75" customHeight="1" x14ac:dyDescent="0.2">
      <c r="A24" s="2335"/>
      <c r="B24" s="2115"/>
      <c r="C24" s="1957"/>
      <c r="D24" s="1934"/>
      <c r="E24" s="1934"/>
      <c r="F24" s="1934"/>
      <c r="G24" s="2314"/>
      <c r="H24" s="2257"/>
      <c r="I24" s="2315"/>
      <c r="J24" s="2315"/>
      <c r="K24" s="1937"/>
      <c r="L24" s="1937"/>
      <c r="M24" s="1935"/>
      <c r="N24" s="1937"/>
      <c r="O24" s="1937"/>
      <c r="P24" s="1937"/>
      <c r="Q24" s="1937"/>
      <c r="R24" s="1937"/>
      <c r="S24" s="1937"/>
      <c r="T24" s="1937"/>
      <c r="U24" s="2242"/>
      <c r="V24" s="1933"/>
      <c r="W24" s="2320"/>
    </row>
    <row r="25" spans="1:23" s="3" customFormat="1" ht="26.25" customHeight="1" x14ac:dyDescent="0.2">
      <c r="A25" s="2332" t="s">
        <v>50</v>
      </c>
      <c r="B25" s="3991" t="s">
        <v>2945</v>
      </c>
      <c r="C25" s="3992"/>
      <c r="D25" s="1933"/>
      <c r="E25" s="1933"/>
      <c r="F25" s="1933"/>
      <c r="G25" s="2321"/>
      <c r="H25" s="1942"/>
      <c r="I25" s="2322"/>
      <c r="J25" s="2322"/>
      <c r="K25" s="2323"/>
      <c r="L25" s="1940"/>
      <c r="M25" s="2323"/>
      <c r="N25" s="1940"/>
      <c r="O25" s="1940"/>
      <c r="P25" s="1940"/>
      <c r="Q25" s="1940"/>
      <c r="R25" s="1940"/>
      <c r="S25" s="1940"/>
      <c r="T25" s="1940"/>
      <c r="U25" s="2247"/>
      <c r="V25" s="1933"/>
      <c r="W25" s="2320"/>
    </row>
    <row r="26" spans="1:23" ht="12.75" customHeight="1" x14ac:dyDescent="0.2">
      <c r="A26" s="2335"/>
      <c r="B26" s="2179" t="s">
        <v>36</v>
      </c>
      <c r="C26" s="1957"/>
      <c r="D26" s="1988"/>
      <c r="E26" s="1988"/>
      <c r="F26" s="1988"/>
      <c r="G26" s="2350"/>
      <c r="H26" s="2351"/>
      <c r="I26" s="2352"/>
      <c r="J26" s="2352"/>
      <c r="K26" s="1989"/>
      <c r="L26" s="1990"/>
      <c r="M26" s="1989"/>
      <c r="N26" s="1990"/>
      <c r="O26" s="1990"/>
      <c r="P26" s="1990"/>
      <c r="Q26" s="1990"/>
      <c r="R26" s="1990"/>
      <c r="S26" s="1990"/>
      <c r="T26" s="1990"/>
      <c r="U26" s="2353"/>
      <c r="V26" s="2354"/>
      <c r="W26" s="1991"/>
    </row>
    <row r="27" spans="1:23" ht="12.75" customHeight="1" x14ac:dyDescent="0.2">
      <c r="A27" s="2335"/>
      <c r="B27" s="2179" t="s">
        <v>37</v>
      </c>
      <c r="C27" s="1957"/>
      <c r="D27" s="2018"/>
      <c r="E27" s="2018"/>
      <c r="F27" s="2018"/>
      <c r="G27" s="2355"/>
      <c r="H27" s="2356"/>
      <c r="I27" s="2357"/>
      <c r="J27" s="2357"/>
      <c r="K27" s="1992"/>
      <c r="L27" s="1993"/>
      <c r="M27" s="1992"/>
      <c r="N27" s="1993"/>
      <c r="O27" s="1993"/>
      <c r="P27" s="1993"/>
      <c r="Q27" s="1993"/>
      <c r="R27" s="1993"/>
      <c r="S27" s="1993"/>
      <c r="T27" s="1993"/>
      <c r="U27" s="2288"/>
      <c r="V27" s="2358"/>
      <c r="W27" s="1995"/>
    </row>
    <row r="28" spans="1:23" ht="12.75" customHeight="1" x14ac:dyDescent="0.2">
      <c r="A28" s="2335"/>
      <c r="B28" s="2179" t="s">
        <v>38</v>
      </c>
      <c r="C28" s="1957"/>
      <c r="D28" s="2018"/>
      <c r="E28" s="2018"/>
      <c r="F28" s="2018"/>
      <c r="G28" s="2355"/>
      <c r="H28" s="2356"/>
      <c r="I28" s="2357"/>
      <c r="J28" s="2357"/>
      <c r="K28" s="1992"/>
      <c r="L28" s="1993"/>
      <c r="M28" s="1992"/>
      <c r="N28" s="1993"/>
      <c r="O28" s="1993"/>
      <c r="P28" s="1993"/>
      <c r="Q28" s="1993"/>
      <c r="R28" s="1993"/>
      <c r="S28" s="1993"/>
      <c r="T28" s="1993"/>
      <c r="U28" s="2288"/>
      <c r="V28" s="2018"/>
      <c r="W28" s="1995"/>
    </row>
    <row r="29" spans="1:23" s="122" customFormat="1" ht="12.75" customHeight="1" x14ac:dyDescent="0.25">
      <c r="A29" s="2332"/>
      <c r="B29" s="2265" t="s">
        <v>2591</v>
      </c>
      <c r="C29" s="2334"/>
      <c r="D29" s="2307"/>
      <c r="E29" s="2307"/>
      <c r="F29" s="2307"/>
      <c r="G29" s="2308"/>
      <c r="H29" s="2307"/>
      <c r="I29" s="2309"/>
      <c r="J29" s="2309"/>
      <c r="K29" s="2310"/>
      <c r="L29" s="2311"/>
      <c r="M29" s="2310"/>
      <c r="N29" s="2311"/>
      <c r="O29" s="2311"/>
      <c r="P29" s="2311"/>
      <c r="Q29" s="2311"/>
      <c r="R29" s="2311"/>
      <c r="S29" s="2311"/>
      <c r="T29" s="2311"/>
      <c r="U29" s="2312"/>
      <c r="V29" s="2307"/>
      <c r="W29" s="2313"/>
    </row>
    <row r="30" spans="1:23" s="940" customFormat="1" ht="12.75" customHeight="1" x14ac:dyDescent="0.2">
      <c r="A30" s="2335"/>
      <c r="B30" s="2179" t="s">
        <v>36</v>
      </c>
      <c r="C30" s="1957"/>
      <c r="D30" s="1988"/>
      <c r="E30" s="1988"/>
      <c r="F30" s="1988"/>
      <c r="G30" s="2350"/>
      <c r="H30" s="2351"/>
      <c r="I30" s="2352"/>
      <c r="J30" s="2352"/>
      <c r="K30" s="1989"/>
      <c r="L30" s="1990"/>
      <c r="M30" s="1989"/>
      <c r="N30" s="1990"/>
      <c r="O30" s="1990"/>
      <c r="P30" s="1990"/>
      <c r="Q30" s="1990"/>
      <c r="R30" s="1990"/>
      <c r="S30" s="1990"/>
      <c r="T30" s="1990"/>
      <c r="U30" s="2353"/>
      <c r="V30" s="2354"/>
      <c r="W30" s="1991"/>
    </row>
    <row r="31" spans="1:23" s="940" customFormat="1" ht="12.75" customHeight="1" x14ac:dyDescent="0.2">
      <c r="A31" s="2335"/>
      <c r="B31" s="2179" t="s">
        <v>37</v>
      </c>
      <c r="C31" s="1957"/>
      <c r="D31" s="2018"/>
      <c r="E31" s="2018"/>
      <c r="F31" s="2018"/>
      <c r="G31" s="2355"/>
      <c r="H31" s="2356"/>
      <c r="I31" s="2357"/>
      <c r="J31" s="2357"/>
      <c r="K31" s="1992"/>
      <c r="L31" s="1993"/>
      <c r="M31" s="1992"/>
      <c r="N31" s="1993"/>
      <c r="O31" s="1993"/>
      <c r="P31" s="1993"/>
      <c r="Q31" s="1993"/>
      <c r="R31" s="1993"/>
      <c r="S31" s="1993"/>
      <c r="T31" s="1993"/>
      <c r="U31" s="2288"/>
      <c r="V31" s="2358"/>
      <c r="W31" s="1995"/>
    </row>
    <row r="32" spans="1:23" s="940" customFormat="1" ht="12.75" customHeight="1" thickBot="1" x14ac:dyDescent="0.25">
      <c r="A32" s="2335"/>
      <c r="B32" s="2179" t="s">
        <v>38</v>
      </c>
      <c r="C32" s="1957"/>
      <c r="D32" s="2018"/>
      <c r="E32" s="2018"/>
      <c r="F32" s="2018"/>
      <c r="G32" s="2355"/>
      <c r="H32" s="2356"/>
      <c r="I32" s="2357"/>
      <c r="J32" s="2357"/>
      <c r="K32" s="1992"/>
      <c r="L32" s="1993"/>
      <c r="M32" s="1992"/>
      <c r="N32" s="1993"/>
      <c r="O32" s="1993"/>
      <c r="P32" s="1993"/>
      <c r="Q32" s="1993"/>
      <c r="R32" s="1993"/>
      <c r="S32" s="1993"/>
      <c r="T32" s="1993"/>
      <c r="U32" s="2288"/>
      <c r="V32" s="2018"/>
      <c r="W32" s="1995"/>
    </row>
    <row r="33" spans="1:24" ht="12.75" customHeight="1" thickBot="1" x14ac:dyDescent="0.25">
      <c r="A33" s="2337"/>
      <c r="B33" s="2189" t="s">
        <v>2946</v>
      </c>
      <c r="C33" s="2338"/>
      <c r="D33" s="2324"/>
      <c r="E33" s="2324"/>
      <c r="F33" s="2324"/>
      <c r="G33" s="2326"/>
      <c r="H33" s="2324"/>
      <c r="I33" s="2327"/>
      <c r="J33" s="2327"/>
      <c r="K33" s="2328"/>
      <c r="L33" s="2328"/>
      <c r="M33" s="2328"/>
      <c r="N33" s="2342"/>
      <c r="O33" s="2342"/>
      <c r="P33" s="2342"/>
      <c r="Q33" s="2342"/>
      <c r="R33" s="2342"/>
      <c r="S33" s="2342"/>
      <c r="T33" s="2342"/>
      <c r="U33" s="2342"/>
      <c r="V33" s="2324"/>
      <c r="W33" s="2329"/>
    </row>
    <row r="34" spans="1:24" s="2110" customFormat="1" ht="12.75" customHeight="1" x14ac:dyDescent="0.2">
      <c r="A34" s="2300"/>
      <c r="B34" s="2301"/>
      <c r="C34" s="2302"/>
      <c r="D34" s="2302"/>
      <c r="E34" s="876"/>
      <c r="F34" s="876"/>
      <c r="G34" s="1982"/>
      <c r="H34" s="876"/>
      <c r="I34" s="2303"/>
      <c r="J34" s="2303"/>
      <c r="K34" s="876"/>
      <c r="L34" s="876"/>
      <c r="M34" s="1042"/>
      <c r="N34" s="876"/>
      <c r="O34" s="876"/>
      <c r="P34" s="876"/>
      <c r="Q34" s="876"/>
      <c r="R34" s="876"/>
      <c r="S34" s="876"/>
      <c r="T34" s="876"/>
      <c r="U34" s="876"/>
      <c r="V34" s="876"/>
      <c r="W34" s="876"/>
    </row>
    <row r="35" spans="1:24" ht="12.75" customHeight="1" x14ac:dyDescent="0.25">
      <c r="A35" s="3863" t="s">
        <v>1472</v>
      </c>
      <c r="B35" s="3863"/>
      <c r="C35" s="3863"/>
      <c r="D35" s="1976"/>
      <c r="E35" s="1975"/>
      <c r="F35" s="1975"/>
      <c r="G35" s="2397"/>
      <c r="H35" s="1975"/>
      <c r="I35" s="2398"/>
      <c r="J35" s="2398"/>
      <c r="K35" s="1975"/>
      <c r="L35" s="1975"/>
      <c r="M35" s="2399"/>
      <c r="N35" s="1975"/>
      <c r="O35" s="1975"/>
      <c r="P35" s="1975"/>
      <c r="Q35" s="1975"/>
      <c r="R35" s="1975"/>
      <c r="S35" s="1975"/>
      <c r="T35" s="1975"/>
      <c r="U35" s="1975"/>
      <c r="V35" s="1975"/>
      <c r="W35" s="1975"/>
    </row>
    <row r="36" spans="1:24" ht="12.75" customHeight="1" x14ac:dyDescent="0.25">
      <c r="A36" s="1974">
        <v>1</v>
      </c>
      <c r="B36" s="2208" t="s">
        <v>2885</v>
      </c>
      <c r="C36" s="2117"/>
      <c r="D36" s="1975"/>
      <c r="E36" s="1975"/>
      <c r="F36" s="1975"/>
      <c r="G36" s="2397"/>
      <c r="H36" s="1975"/>
      <c r="I36" s="2398"/>
      <c r="J36" s="2398"/>
      <c r="K36" s="1975"/>
      <c r="L36" s="1975"/>
      <c r="M36" s="2399"/>
      <c r="N36" s="1975"/>
      <c r="O36" s="1975"/>
      <c r="P36" s="1975"/>
      <c r="Q36" s="1975"/>
      <c r="R36" s="1975"/>
      <c r="S36" s="1975"/>
      <c r="T36" s="1975"/>
      <c r="U36" s="1975"/>
      <c r="V36" s="1975"/>
      <c r="W36" s="1975"/>
    </row>
    <row r="37" spans="1:24" ht="12.75" customHeight="1" x14ac:dyDescent="0.2">
      <c r="A37" s="2400">
        <v>2</v>
      </c>
      <c r="B37" s="3977" t="s">
        <v>1445</v>
      </c>
      <c r="C37" s="3977"/>
      <c r="D37" s="3977"/>
      <c r="E37" s="3977"/>
      <c r="F37" s="3977"/>
      <c r="G37" s="3977"/>
      <c r="H37" s="3977"/>
      <c r="I37" s="3977"/>
      <c r="J37" s="3977"/>
      <c r="K37" s="3977"/>
      <c r="L37" s="3977"/>
      <c r="M37" s="3977"/>
      <c r="N37" s="3977"/>
      <c r="O37" s="3977"/>
      <c r="P37" s="3977"/>
      <c r="Q37" s="3977"/>
      <c r="R37" s="3977"/>
      <c r="S37" s="3977"/>
      <c r="T37" s="3977"/>
      <c r="U37" s="3977"/>
      <c r="V37" s="3977"/>
      <c r="W37" s="3977"/>
      <c r="X37" s="102"/>
    </row>
    <row r="38" spans="1:24" ht="12.75" customHeight="1" x14ac:dyDescent="0.2">
      <c r="A38" s="2400">
        <v>3</v>
      </c>
      <c r="B38" s="3978" t="s">
        <v>1446</v>
      </c>
      <c r="C38" s="3978"/>
      <c r="D38" s="3978"/>
      <c r="E38" s="3978"/>
      <c r="F38" s="3978"/>
      <c r="G38" s="3978"/>
      <c r="H38" s="3978"/>
      <c r="I38" s="3978"/>
      <c r="J38" s="3978"/>
      <c r="K38" s="3978"/>
      <c r="L38" s="3978"/>
      <c r="M38" s="3978"/>
      <c r="N38" s="3978"/>
      <c r="O38" s="3978"/>
      <c r="P38" s="3978"/>
      <c r="Q38" s="3978"/>
      <c r="R38" s="3978"/>
      <c r="S38" s="3978"/>
      <c r="T38" s="3978"/>
      <c r="U38" s="3978"/>
      <c r="V38" s="3978"/>
      <c r="W38" s="3978"/>
    </row>
    <row r="39" spans="1:24" ht="12.75" customHeight="1" x14ac:dyDescent="0.2">
      <c r="A39" s="2400">
        <v>4</v>
      </c>
      <c r="B39" s="3978" t="s">
        <v>1447</v>
      </c>
      <c r="C39" s="3978"/>
      <c r="D39" s="3978"/>
      <c r="E39" s="3978"/>
      <c r="F39" s="3978"/>
      <c r="G39" s="3978"/>
      <c r="H39" s="3978"/>
      <c r="I39" s="3978"/>
      <c r="J39" s="3978"/>
      <c r="K39" s="3978"/>
      <c r="L39" s="3978"/>
      <c r="M39" s="3978"/>
      <c r="N39" s="3978"/>
      <c r="O39" s="3978"/>
      <c r="P39" s="3978"/>
      <c r="Q39" s="3978"/>
      <c r="R39" s="3978"/>
      <c r="S39" s="3978"/>
      <c r="T39" s="3978"/>
      <c r="U39" s="3978"/>
      <c r="V39" s="3978"/>
      <c r="W39" s="3978"/>
    </row>
    <row r="40" spans="1:24" ht="12.75" customHeight="1" x14ac:dyDescent="0.2">
      <c r="A40" s="2400">
        <v>5</v>
      </c>
      <c r="B40" s="3978" t="s">
        <v>1448</v>
      </c>
      <c r="C40" s="3978"/>
      <c r="D40" s="3978"/>
      <c r="E40" s="3978"/>
      <c r="F40" s="3978"/>
      <c r="G40" s="3978"/>
      <c r="H40" s="3978"/>
      <c r="I40" s="3978"/>
      <c r="J40" s="3978"/>
      <c r="K40" s="3978"/>
      <c r="L40" s="3978"/>
      <c r="M40" s="3978"/>
      <c r="N40" s="3978"/>
      <c r="O40" s="3978"/>
      <c r="P40" s="3978"/>
      <c r="Q40" s="3978"/>
      <c r="R40" s="3978"/>
      <c r="S40" s="3978"/>
      <c r="T40" s="3978"/>
      <c r="U40" s="3978"/>
      <c r="V40" s="3978"/>
      <c r="W40" s="3978"/>
    </row>
    <row r="41" spans="1:24" ht="12.75" customHeight="1" x14ac:dyDescent="0.2">
      <c r="A41" s="2400"/>
      <c r="B41" s="2401"/>
      <c r="C41" s="1975"/>
      <c r="D41" s="1975"/>
      <c r="E41" s="1975"/>
      <c r="F41" s="1975"/>
      <c r="G41" s="2397"/>
      <c r="H41" s="1975"/>
      <c r="I41" s="2398"/>
      <c r="J41" s="2398"/>
      <c r="K41" s="1975"/>
      <c r="L41" s="1975"/>
      <c r="M41" s="2399"/>
      <c r="N41" s="1975"/>
      <c r="O41" s="1975"/>
      <c r="P41" s="1975"/>
      <c r="Q41" s="1975"/>
      <c r="R41" s="1975"/>
      <c r="S41" s="1975"/>
      <c r="T41" s="1975"/>
      <c r="U41" s="1975"/>
      <c r="V41" s="1975"/>
      <c r="W41" s="1975"/>
    </row>
    <row r="42" spans="1:24" ht="12.75" customHeight="1" x14ac:dyDescent="0.2">
      <c r="M42" s="2"/>
    </row>
    <row r="43" spans="1:24" ht="12.75" customHeight="1" x14ac:dyDescent="0.2">
      <c r="M43" s="2"/>
    </row>
    <row r="44" spans="1:24" ht="12.75" customHeight="1" x14ac:dyDescent="0.2">
      <c r="M44" s="2"/>
    </row>
    <row r="45" spans="1:24" ht="12.75" customHeight="1" x14ac:dyDescent="0.2">
      <c r="M45" s="2"/>
    </row>
    <row r="46" spans="1:24" ht="12.75" customHeight="1" x14ac:dyDescent="0.2">
      <c r="M46" s="2"/>
    </row>
    <row r="47" spans="1:24" ht="12.75" customHeight="1" x14ac:dyDescent="0.2">
      <c r="M47" s="2"/>
    </row>
    <row r="48" spans="1:24" ht="12.75" customHeight="1" x14ac:dyDescent="0.2">
      <c r="M48" s="2"/>
    </row>
    <row r="49" spans="13:13" ht="12.75" customHeight="1" x14ac:dyDescent="0.2">
      <c r="M49" s="2"/>
    </row>
    <row r="50" spans="13:13" ht="12.75" customHeight="1" x14ac:dyDescent="0.2">
      <c r="M50" s="2"/>
    </row>
    <row r="51" spans="13:13" ht="12.75" customHeight="1" x14ac:dyDescent="0.2">
      <c r="M51" s="2"/>
    </row>
    <row r="52" spans="13:13" ht="12.75" customHeight="1" x14ac:dyDescent="0.2">
      <c r="M52" s="2"/>
    </row>
    <row r="53" spans="13:13" ht="12.75" customHeight="1" x14ac:dyDescent="0.2">
      <c r="M53" s="2"/>
    </row>
    <row r="54" spans="13:13" ht="12.75" customHeight="1" x14ac:dyDescent="0.2">
      <c r="M54" s="2"/>
    </row>
    <row r="55" spans="13:13" ht="12.75" customHeight="1" x14ac:dyDescent="0.2">
      <c r="M55" s="2"/>
    </row>
    <row r="56" spans="13:13" ht="12.75" customHeight="1" x14ac:dyDescent="0.2">
      <c r="M56" s="2"/>
    </row>
    <row r="57" spans="13:13" ht="12.75" customHeight="1" x14ac:dyDescent="0.2">
      <c r="M57" s="2"/>
    </row>
    <row r="58" spans="13:13" ht="12.75" customHeight="1" x14ac:dyDescent="0.2">
      <c r="M58" s="2"/>
    </row>
    <row r="59" spans="13:13" ht="12.75" customHeight="1" x14ac:dyDescent="0.2">
      <c r="M59" s="2"/>
    </row>
    <row r="60" spans="13:13" ht="12.75" customHeight="1" x14ac:dyDescent="0.2">
      <c r="M60" s="2"/>
    </row>
    <row r="61" spans="13:13" ht="12.75" customHeight="1" x14ac:dyDescent="0.2">
      <c r="M61" s="2"/>
    </row>
    <row r="62" spans="13:13" ht="12.75" customHeight="1" x14ac:dyDescent="0.2">
      <c r="M62" s="2"/>
    </row>
    <row r="63" spans="13:13" ht="12.75" customHeight="1" x14ac:dyDescent="0.2">
      <c r="M63" s="2"/>
    </row>
    <row r="64" spans="13:13" ht="12.75" customHeight="1" x14ac:dyDescent="0.2">
      <c r="M64" s="2"/>
    </row>
    <row r="65" spans="13:13" ht="12.75" customHeight="1" x14ac:dyDescent="0.2">
      <c r="M65" s="2"/>
    </row>
    <row r="66" spans="13:13" ht="12.75" customHeight="1" x14ac:dyDescent="0.2">
      <c r="M66" s="2"/>
    </row>
    <row r="67" spans="13:13" ht="12.75" customHeight="1" x14ac:dyDescent="0.2">
      <c r="M67" s="2"/>
    </row>
    <row r="68" spans="13:13" ht="12.75" customHeight="1" x14ac:dyDescent="0.2">
      <c r="M68" s="2"/>
    </row>
    <row r="69" spans="13:13" ht="12.75" customHeight="1" x14ac:dyDescent="0.2">
      <c r="M69" s="2"/>
    </row>
    <row r="70" spans="13:13" ht="12.75" customHeight="1" x14ac:dyDescent="0.2">
      <c r="M70" s="2"/>
    </row>
    <row r="71" spans="13:13" ht="12.75" customHeight="1" x14ac:dyDescent="0.2">
      <c r="M71" s="2"/>
    </row>
    <row r="72" spans="13:13" ht="12.75" customHeight="1" x14ac:dyDescent="0.2">
      <c r="M72" s="2"/>
    </row>
    <row r="73" spans="13:13" ht="12.75" customHeight="1" x14ac:dyDescent="0.2">
      <c r="M73" s="2"/>
    </row>
    <row r="74" spans="13:13" ht="12.75" customHeight="1" x14ac:dyDescent="0.2">
      <c r="M74" s="2"/>
    </row>
    <row r="75" spans="13:13" ht="12.75" customHeight="1" x14ac:dyDescent="0.2">
      <c r="M75" s="2"/>
    </row>
    <row r="76" spans="13:13" ht="12.75" customHeight="1" x14ac:dyDescent="0.2">
      <c r="M76" s="2"/>
    </row>
    <row r="77" spans="13:13" ht="12.75" customHeight="1" x14ac:dyDescent="0.2">
      <c r="M77" s="2"/>
    </row>
    <row r="78" spans="13:13" ht="12.75" customHeight="1" x14ac:dyDescent="0.2">
      <c r="M78" s="2"/>
    </row>
    <row r="79" spans="13:13" ht="12.75" customHeight="1" x14ac:dyDescent="0.2">
      <c r="M79" s="2"/>
    </row>
    <row r="80" spans="13:13" ht="12.75" customHeight="1" x14ac:dyDescent="0.2">
      <c r="M80" s="2"/>
    </row>
    <row r="81" spans="13:13" ht="12.75" customHeight="1" x14ac:dyDescent="0.2">
      <c r="M81" s="2"/>
    </row>
    <row r="82" spans="13:13" ht="12.75" customHeight="1" x14ac:dyDescent="0.2">
      <c r="M82" s="2"/>
    </row>
    <row r="83" spans="13:13" ht="12.75" customHeight="1" x14ac:dyDescent="0.2">
      <c r="M83" s="2"/>
    </row>
    <row r="84" spans="13:13" ht="12.75" customHeight="1" x14ac:dyDescent="0.2">
      <c r="M84" s="2"/>
    </row>
    <row r="85" spans="13:13" ht="12.75" customHeight="1" x14ac:dyDescent="0.2">
      <c r="M85" s="2"/>
    </row>
    <row r="86" spans="13:13" ht="12.75" customHeight="1" x14ac:dyDescent="0.2">
      <c r="M86" s="2"/>
    </row>
    <row r="87" spans="13:13" ht="12.75" customHeight="1" x14ac:dyDescent="0.2">
      <c r="M87" s="2"/>
    </row>
    <row r="88" spans="13:13" ht="12.75" customHeight="1" x14ac:dyDescent="0.2">
      <c r="M88" s="2"/>
    </row>
    <row r="89" spans="13:13" ht="12.75" customHeight="1" x14ac:dyDescent="0.2">
      <c r="M89" s="2"/>
    </row>
    <row r="90" spans="13:13" ht="12.75" customHeight="1" x14ac:dyDescent="0.2">
      <c r="M90" s="2"/>
    </row>
    <row r="91" spans="13:13" ht="12.75" customHeight="1" x14ac:dyDescent="0.2">
      <c r="M91" s="2"/>
    </row>
    <row r="92" spans="13:13" ht="12.75" customHeight="1" x14ac:dyDescent="0.2">
      <c r="M92" s="2"/>
    </row>
    <row r="93" spans="13:13" ht="12.75" customHeight="1" x14ac:dyDescent="0.2">
      <c r="M93" s="2"/>
    </row>
    <row r="94" spans="13:13" ht="12.75" customHeight="1" x14ac:dyDescent="0.2">
      <c r="M94" s="2"/>
    </row>
    <row r="95" spans="13:13" ht="12.75" customHeight="1" x14ac:dyDescent="0.2">
      <c r="M95" s="2"/>
    </row>
    <row r="96" spans="13:13" ht="12.75" customHeight="1" x14ac:dyDescent="0.2">
      <c r="M96" s="2"/>
    </row>
    <row r="97" spans="13:13" ht="12.75" customHeight="1" x14ac:dyDescent="0.2">
      <c r="M97" s="2"/>
    </row>
    <row r="98" spans="13:13" ht="12.75" customHeight="1" x14ac:dyDescent="0.2">
      <c r="M98" s="2"/>
    </row>
    <row r="99" spans="13:13" ht="12.75" customHeight="1" x14ac:dyDescent="0.2">
      <c r="M99" s="2"/>
    </row>
    <row r="100" spans="13:13" ht="12.75" customHeight="1" x14ac:dyDescent="0.2">
      <c r="M100" s="2"/>
    </row>
    <row r="101" spans="13:13" ht="12.75" customHeight="1" x14ac:dyDescent="0.2">
      <c r="M101" s="2"/>
    </row>
    <row r="102" spans="13:13" ht="12.75" customHeight="1" x14ac:dyDescent="0.2">
      <c r="M102" s="2"/>
    </row>
    <row r="103" spans="13:13" ht="12.75" customHeight="1" x14ac:dyDescent="0.2">
      <c r="M103" s="2"/>
    </row>
    <row r="104" spans="13:13" ht="12.75" customHeight="1" x14ac:dyDescent="0.2">
      <c r="M104" s="2"/>
    </row>
    <row r="105" spans="13:13" ht="12.75" customHeight="1" x14ac:dyDescent="0.2">
      <c r="M105" s="2"/>
    </row>
    <row r="106" spans="13:13" ht="12.75" customHeight="1" x14ac:dyDescent="0.2">
      <c r="M106" s="2"/>
    </row>
    <row r="107" spans="13:13" ht="12.75" customHeight="1" x14ac:dyDescent="0.2">
      <c r="M107" s="2"/>
    </row>
    <row r="108" spans="13:13" ht="12.75" customHeight="1" x14ac:dyDescent="0.2">
      <c r="M108" s="2"/>
    </row>
    <row r="109" spans="13:13" ht="12.75" customHeight="1" x14ac:dyDescent="0.2">
      <c r="M109" s="2"/>
    </row>
    <row r="110" spans="13:13" ht="12.75" customHeight="1" x14ac:dyDescent="0.2">
      <c r="M110" s="2"/>
    </row>
    <row r="111" spans="13:13" ht="12.75" customHeight="1" x14ac:dyDescent="0.2">
      <c r="M111" s="2"/>
    </row>
    <row r="112" spans="13:13" ht="12.75" customHeight="1" x14ac:dyDescent="0.2">
      <c r="M112" s="2"/>
    </row>
    <row r="113" spans="13:13" ht="12.75" customHeight="1" x14ac:dyDescent="0.2">
      <c r="M113" s="2"/>
    </row>
    <row r="114" spans="13:13" ht="12.75" customHeight="1" x14ac:dyDescent="0.2">
      <c r="M114" s="2"/>
    </row>
    <row r="115" spans="13:13" ht="12.75" customHeight="1" x14ac:dyDescent="0.2">
      <c r="M115" s="2"/>
    </row>
    <row r="116" spans="13:13" ht="12.75" customHeight="1" x14ac:dyDescent="0.2">
      <c r="M116" s="2"/>
    </row>
    <row r="117" spans="13:13" ht="12.75" customHeight="1" x14ac:dyDescent="0.2">
      <c r="M117" s="2"/>
    </row>
    <row r="118" spans="13:13" ht="12.75" customHeight="1" x14ac:dyDescent="0.2">
      <c r="M118" s="2"/>
    </row>
    <row r="119" spans="13:13" ht="12.75" customHeight="1" x14ac:dyDescent="0.2">
      <c r="M119" s="2"/>
    </row>
    <row r="120" spans="13:13" ht="12.75" customHeight="1" x14ac:dyDescent="0.2">
      <c r="M120" s="2"/>
    </row>
    <row r="121" spans="13:13" ht="12.75" customHeight="1" x14ac:dyDescent="0.2">
      <c r="M121" s="2"/>
    </row>
    <row r="122" spans="13:13" ht="12.75" customHeight="1" x14ac:dyDescent="0.2">
      <c r="M122" s="2"/>
    </row>
    <row r="123" spans="13:13" ht="12.75" customHeight="1" x14ac:dyDescent="0.2">
      <c r="M123" s="2"/>
    </row>
    <row r="124" spans="13:13" ht="12.75" customHeight="1" x14ac:dyDescent="0.2">
      <c r="M124" s="2"/>
    </row>
    <row r="125" spans="13:13" ht="12.75" customHeight="1" x14ac:dyDescent="0.2">
      <c r="M125" s="2"/>
    </row>
    <row r="126" spans="13:13" ht="12.75" customHeight="1" x14ac:dyDescent="0.2">
      <c r="M126" s="2"/>
    </row>
    <row r="127" spans="13:13" ht="12.75" customHeight="1" x14ac:dyDescent="0.2">
      <c r="M127" s="2"/>
    </row>
    <row r="128" spans="13:13" ht="12.75" customHeight="1" x14ac:dyDescent="0.2">
      <c r="M128" s="2"/>
    </row>
    <row r="129" spans="13:13" ht="12.75" customHeight="1" x14ac:dyDescent="0.2">
      <c r="M129" s="2"/>
    </row>
    <row r="130" spans="13:13" ht="12.75" customHeight="1" x14ac:dyDescent="0.2">
      <c r="M130" s="2"/>
    </row>
    <row r="131" spans="13:13" ht="12.75" customHeight="1" x14ac:dyDescent="0.2">
      <c r="M131" s="2"/>
    </row>
    <row r="132" spans="13:13" ht="12.75" customHeight="1" x14ac:dyDescent="0.2">
      <c r="M132" s="2"/>
    </row>
    <row r="133" spans="13:13" ht="12.75" customHeight="1" x14ac:dyDescent="0.2">
      <c r="M133" s="2"/>
    </row>
    <row r="134" spans="13:13" ht="12.75" customHeight="1" x14ac:dyDescent="0.2">
      <c r="M134" s="2"/>
    </row>
    <row r="135" spans="13:13" ht="12.75" customHeight="1" x14ac:dyDescent="0.2">
      <c r="M135" s="2"/>
    </row>
    <row r="136" spans="13:13" ht="12.75" customHeight="1" x14ac:dyDescent="0.2">
      <c r="M136" s="2"/>
    </row>
    <row r="137" spans="13:13" ht="12.75" customHeight="1" x14ac:dyDescent="0.2">
      <c r="M137" s="2"/>
    </row>
    <row r="138" spans="13:13" ht="12.75" customHeight="1" x14ac:dyDescent="0.2">
      <c r="M138" s="2"/>
    </row>
    <row r="139" spans="13:13" ht="12.75" customHeight="1" x14ac:dyDescent="0.2">
      <c r="M139" s="2"/>
    </row>
    <row r="140" spans="13:13" ht="12.75" customHeight="1" x14ac:dyDescent="0.2">
      <c r="M140" s="2"/>
    </row>
    <row r="141" spans="13:13" ht="12.75" customHeight="1" x14ac:dyDescent="0.2">
      <c r="M141" s="2"/>
    </row>
    <row r="142" spans="13:13" ht="12.75" customHeight="1" x14ac:dyDescent="0.2">
      <c r="M142" s="2"/>
    </row>
    <row r="143" spans="13:13" ht="12.75" customHeight="1" x14ac:dyDescent="0.2">
      <c r="M143" s="2"/>
    </row>
    <row r="144" spans="13:13" ht="12.75" customHeight="1" x14ac:dyDescent="0.2">
      <c r="M144" s="2"/>
    </row>
    <row r="145" spans="13:13" ht="12.75" customHeight="1" x14ac:dyDescent="0.2">
      <c r="M145" s="2"/>
    </row>
    <row r="146" spans="13:13" ht="12.75" customHeight="1" x14ac:dyDescent="0.2">
      <c r="M146" s="2"/>
    </row>
    <row r="147" spans="13:13" ht="12.75" customHeight="1" x14ac:dyDescent="0.2">
      <c r="M147" s="2"/>
    </row>
    <row r="148" spans="13:13" ht="12.75" customHeight="1" x14ac:dyDescent="0.2">
      <c r="M148" s="2"/>
    </row>
    <row r="149" spans="13:13" ht="12.75" customHeight="1" x14ac:dyDescent="0.2">
      <c r="M149" s="2"/>
    </row>
    <row r="150" spans="13:13" ht="12.75" customHeight="1" x14ac:dyDescent="0.2">
      <c r="M150" s="2"/>
    </row>
    <row r="151" spans="13:13" ht="12.75" customHeight="1" x14ac:dyDescent="0.2">
      <c r="M151" s="2"/>
    </row>
    <row r="152" spans="13:13" ht="12.75" customHeight="1" x14ac:dyDescent="0.2">
      <c r="M152" s="2"/>
    </row>
    <row r="153" spans="13:13" ht="12.75" customHeight="1" x14ac:dyDescent="0.2">
      <c r="M153" s="2"/>
    </row>
    <row r="154" spans="13:13" ht="12.75" customHeight="1" x14ac:dyDescent="0.2">
      <c r="M154" s="2"/>
    </row>
    <row r="155" spans="13:13" ht="12.75" customHeight="1" x14ac:dyDescent="0.2">
      <c r="M155" s="2"/>
    </row>
    <row r="156" spans="13:13" ht="12.75" customHeight="1" x14ac:dyDescent="0.2">
      <c r="M156" s="2"/>
    </row>
    <row r="157" spans="13:13" ht="12.75" customHeight="1" x14ac:dyDescent="0.2">
      <c r="M157" s="2"/>
    </row>
    <row r="158" spans="13:13" ht="12.75" customHeight="1" x14ac:dyDescent="0.2">
      <c r="M158" s="2"/>
    </row>
    <row r="159" spans="13:13" ht="12.75" customHeight="1" x14ac:dyDescent="0.2">
      <c r="M159" s="2"/>
    </row>
    <row r="160" spans="13:13" ht="12.75" customHeight="1" x14ac:dyDescent="0.2">
      <c r="M160" s="2"/>
    </row>
    <row r="161" spans="13:13" ht="12.75" customHeight="1" x14ac:dyDescent="0.2">
      <c r="M161" s="2"/>
    </row>
    <row r="162" spans="13:13" ht="12.75" customHeight="1" x14ac:dyDescent="0.2">
      <c r="M162" s="2"/>
    </row>
  </sheetData>
  <mergeCells count="37">
    <mergeCell ref="A12:C12"/>
    <mergeCell ref="B25:C25"/>
    <mergeCell ref="N7:N11"/>
    <mergeCell ref="M7:M11"/>
    <mergeCell ref="E7:E11"/>
    <mergeCell ref="I7:J9"/>
    <mergeCell ref="I10:I11"/>
    <mergeCell ref="K9:K11"/>
    <mergeCell ref="D7:D11"/>
    <mergeCell ref="L9:L11"/>
    <mergeCell ref="A7:C11"/>
    <mergeCell ref="K7:L8"/>
    <mergeCell ref="J10:J11"/>
    <mergeCell ref="F7:F11"/>
    <mergeCell ref="G7:G11"/>
    <mergeCell ref="H7:H11"/>
    <mergeCell ref="V7:V11"/>
    <mergeCell ref="W7:W11"/>
    <mergeCell ref="U7:U11"/>
    <mergeCell ref="O7:O11"/>
    <mergeCell ref="P7:P11"/>
    <mergeCell ref="Q8:Q11"/>
    <mergeCell ref="R8:R11"/>
    <mergeCell ref="Q7:T7"/>
    <mergeCell ref="T8:T11"/>
    <mergeCell ref="S8:S11"/>
    <mergeCell ref="A6:W6"/>
    <mergeCell ref="A5:W5"/>
    <mergeCell ref="A1:W1"/>
    <mergeCell ref="A2:W2"/>
    <mergeCell ref="A3:W3"/>
    <mergeCell ref="A4:W4"/>
    <mergeCell ref="A35:C35"/>
    <mergeCell ref="B37:W37"/>
    <mergeCell ref="B38:W38"/>
    <mergeCell ref="B39:W39"/>
    <mergeCell ref="B40:W40"/>
  </mergeCells>
  <hyperlinks>
    <hyperlink ref="Y1" location="Content!A1" display="Content"/>
    <hyperlink ref="Y2" location="'P4, E2 - SFP - Asset'!A1" display="SFP-Asset"/>
    <hyperlink ref="Y3" location="'P5, E2 - SFP - Liab, NW '!A1" display="SFP-Liab and NW"/>
    <hyperlink ref="Y4" location="'P6, E3 - SCI'!A1" display="SCI"/>
  </hyperlinks>
  <pageMargins left="0.5" right="0.5" top="1" bottom="0.5" header="0.2" footer="0.1"/>
  <pageSetup paperSize="5" scale="57" fitToHeight="0" orientation="landscape" r:id="rId1"/>
  <headerFooter>
    <oddFooter>&amp;R&amp;"Arial,Bold"&amp;10Page 33</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39997558519241921"/>
    <pageSetUpPr fitToPage="1"/>
  </sheetPr>
  <dimension ref="A1:Y82"/>
  <sheetViews>
    <sheetView showGridLines="0" zoomScale="85" zoomScaleNormal="85" zoomScaleSheetLayoutView="75" zoomScalePageLayoutView="50" workbookViewId="0">
      <pane xSplit="9" ySplit="9" topLeftCell="J24" activePane="bottomRight" state="frozen"/>
      <selection activeCell="G42" sqref="G42"/>
      <selection pane="topRight" activeCell="G42" sqref="G42"/>
      <selection pane="bottomLeft" activeCell="G42" sqref="G42"/>
      <selection pane="bottomRight" activeCell="D42" sqref="D42"/>
    </sheetView>
  </sheetViews>
  <sheetFormatPr defaultRowHeight="12.75" customHeight="1" x14ac:dyDescent="0.2"/>
  <cols>
    <col min="1" max="1" width="2.28515625" style="4" customWidth="1"/>
    <col min="2" max="3" width="2.42578125" style="1" customWidth="1"/>
    <col min="4" max="4" width="58.7109375" style="1" customWidth="1"/>
    <col min="5" max="5" width="15.140625" style="1" customWidth="1"/>
    <col min="6" max="6" width="13.85546875" style="1" customWidth="1"/>
    <col min="7" max="7" width="16.140625" style="36" customWidth="1"/>
    <col min="8" max="9" width="20.7109375" style="14" customWidth="1"/>
    <col min="10" max="10" width="17.28515625" style="12" customWidth="1"/>
    <col min="11" max="11" width="17.28515625" style="2" customWidth="1"/>
    <col min="12" max="12" width="16.42578125" style="2" customWidth="1"/>
    <col min="13" max="13" width="17.28515625" style="12" customWidth="1"/>
    <col min="14" max="14" width="17.28515625" style="2" customWidth="1"/>
    <col min="15" max="15" width="5.42578125" style="1" customWidth="1"/>
    <col min="16" max="16" width="21.5703125" style="1" bestFit="1" customWidth="1"/>
    <col min="17" max="17" width="9.140625" style="1" customWidth="1"/>
    <col min="18" max="18" width="11.5703125" style="1" bestFit="1" customWidth="1"/>
    <col min="19" max="16384" width="9.140625" style="1"/>
  </cols>
  <sheetData>
    <row r="1" spans="1:25" s="856" customFormat="1" ht="15.2" customHeight="1" thickTop="1" thickBot="1" x14ac:dyDescent="0.25">
      <c r="A1" s="2361"/>
      <c r="B1" s="2362"/>
      <c r="C1" s="2362"/>
      <c r="D1" s="2362"/>
      <c r="E1" s="2362"/>
      <c r="F1" s="2362"/>
      <c r="G1" s="2361"/>
      <c r="H1" s="2363"/>
      <c r="I1" s="2363"/>
      <c r="J1" s="2364"/>
      <c r="K1" s="2365"/>
      <c r="L1" s="2365"/>
      <c r="M1" s="2364"/>
      <c r="N1" s="2365"/>
      <c r="P1" s="3117" t="s">
        <v>2247</v>
      </c>
    </row>
    <row r="2" spans="1:25" s="856" customFormat="1" ht="15.2" customHeight="1" thickTop="1" thickBot="1" x14ac:dyDescent="0.25">
      <c r="A2" s="3441" t="s">
        <v>2222</v>
      </c>
      <c r="B2" s="3441"/>
      <c r="C2" s="3441"/>
      <c r="D2" s="3441"/>
      <c r="E2" s="3441"/>
      <c r="F2" s="3441"/>
      <c r="G2" s="3441"/>
      <c r="H2" s="3441"/>
      <c r="I2" s="3441"/>
      <c r="J2" s="3441"/>
      <c r="K2" s="3441"/>
      <c r="L2" s="3441"/>
      <c r="M2" s="3441"/>
      <c r="N2" s="3441"/>
      <c r="O2" s="857"/>
      <c r="P2" s="3117" t="s">
        <v>2248</v>
      </c>
      <c r="Q2" s="857"/>
      <c r="R2" s="857"/>
      <c r="S2" s="857"/>
      <c r="T2" s="857"/>
      <c r="U2" s="857"/>
      <c r="V2" s="857"/>
      <c r="W2" s="857"/>
      <c r="X2" s="857"/>
      <c r="Y2" s="857"/>
    </row>
    <row r="3" spans="1:25" s="856" customFormat="1" ht="15.2" customHeight="1" thickTop="1" thickBot="1" x14ac:dyDescent="0.25">
      <c r="A3" s="2361"/>
      <c r="B3" s="2362"/>
      <c r="C3" s="2362"/>
      <c r="D3" s="2112"/>
      <c r="E3" s="2112"/>
      <c r="F3" s="2112"/>
      <c r="G3" s="2112"/>
      <c r="H3" s="2112"/>
      <c r="I3" s="2112"/>
      <c r="J3" s="2112"/>
      <c r="K3" s="2112"/>
      <c r="L3" s="2112"/>
      <c r="M3" s="2112"/>
      <c r="N3" s="2112"/>
      <c r="O3" s="857"/>
      <c r="P3" s="3117" t="s">
        <v>2249</v>
      </c>
      <c r="Q3" s="857"/>
      <c r="R3" s="857"/>
      <c r="S3" s="857"/>
      <c r="T3" s="857"/>
      <c r="U3" s="857"/>
      <c r="V3" s="857"/>
      <c r="W3" s="857"/>
      <c r="X3" s="857"/>
      <c r="Y3" s="857"/>
    </row>
    <row r="4" spans="1:25" s="856" customFormat="1" ht="30" customHeight="1" thickTop="1" thickBot="1" x14ac:dyDescent="0.25">
      <c r="A4" s="4028" t="s">
        <v>2259</v>
      </c>
      <c r="B4" s="4028"/>
      <c r="C4" s="4028"/>
      <c r="D4" s="4028"/>
      <c r="E4" s="4028"/>
      <c r="F4" s="4028"/>
      <c r="G4" s="4028"/>
      <c r="H4" s="4028"/>
      <c r="I4" s="4028"/>
      <c r="J4" s="4028"/>
      <c r="K4" s="4028"/>
      <c r="L4" s="4028"/>
      <c r="M4" s="4028"/>
      <c r="N4" s="4028"/>
      <c r="O4" s="857"/>
      <c r="P4" s="3117" t="s">
        <v>2250</v>
      </c>
      <c r="Q4" s="857"/>
      <c r="R4" s="857"/>
      <c r="S4" s="857"/>
      <c r="T4" s="857"/>
      <c r="U4" s="857"/>
      <c r="V4" s="857"/>
      <c r="W4" s="857"/>
      <c r="X4" s="857"/>
    </row>
    <row r="5" spans="1:25" s="43" customFormat="1" ht="14.1" customHeight="1" thickTop="1" x14ac:dyDescent="0.2">
      <c r="A5" s="1389"/>
      <c r="B5" s="1039"/>
      <c r="C5" s="1039"/>
      <c r="D5" s="1039"/>
      <c r="E5" s="1039"/>
      <c r="F5" s="1039"/>
      <c r="G5" s="1389"/>
      <c r="H5" s="2359"/>
      <c r="I5" s="2359"/>
      <c r="J5" s="2360"/>
      <c r="K5" s="1040"/>
      <c r="L5" s="1040"/>
      <c r="M5" s="2360"/>
      <c r="N5" s="1040"/>
    </row>
    <row r="6" spans="1:25" s="43" customFormat="1" ht="14.1" customHeight="1" thickBot="1" x14ac:dyDescent="0.25">
      <c r="A6" s="1389"/>
      <c r="B6" s="1039"/>
      <c r="C6" s="1039"/>
      <c r="D6" s="1039"/>
      <c r="E6" s="1039"/>
      <c r="F6" s="1039"/>
      <c r="G6" s="1389"/>
      <c r="H6" s="2359"/>
      <c r="I6" s="2359"/>
      <c r="J6" s="2360"/>
      <c r="K6" s="1040"/>
      <c r="L6" s="1040"/>
      <c r="M6" s="2360"/>
      <c r="N6" s="1040"/>
    </row>
    <row r="7" spans="1:25" s="45" customFormat="1" ht="19.5" customHeight="1" x14ac:dyDescent="0.25">
      <c r="A7" s="3510" t="s">
        <v>346</v>
      </c>
      <c r="B7" s="3786"/>
      <c r="C7" s="3786"/>
      <c r="D7" s="3786"/>
      <c r="E7" s="3848" t="s">
        <v>2888</v>
      </c>
      <c r="F7" s="4027" t="s">
        <v>447</v>
      </c>
      <c r="G7" s="756" t="s">
        <v>321</v>
      </c>
      <c r="H7" s="3892" t="s">
        <v>446</v>
      </c>
      <c r="I7" s="3892"/>
      <c r="J7" s="4022" t="s">
        <v>330</v>
      </c>
      <c r="K7" s="757" t="s">
        <v>345</v>
      </c>
      <c r="L7" s="4027" t="s">
        <v>2095</v>
      </c>
      <c r="M7" s="758" t="s">
        <v>2063</v>
      </c>
      <c r="N7" s="682" t="s">
        <v>345</v>
      </c>
      <c r="O7" s="122"/>
    </row>
    <row r="8" spans="1:25" s="45" customFormat="1" ht="19.5" customHeight="1" x14ac:dyDescent="0.25">
      <c r="A8" s="3511"/>
      <c r="B8" s="3891"/>
      <c r="C8" s="3891"/>
      <c r="D8" s="3891"/>
      <c r="E8" s="3833"/>
      <c r="F8" s="3962"/>
      <c r="G8" s="759" t="s">
        <v>448</v>
      </c>
      <c r="H8" s="760" t="s">
        <v>449</v>
      </c>
      <c r="I8" s="760" t="s">
        <v>450</v>
      </c>
      <c r="J8" s="4023"/>
      <c r="K8" s="759" t="s">
        <v>324</v>
      </c>
      <c r="L8" s="3962"/>
      <c r="M8" s="761" t="s">
        <v>324</v>
      </c>
      <c r="N8" s="683" t="s">
        <v>347</v>
      </c>
      <c r="O8" s="122"/>
    </row>
    <row r="9" spans="1:25" ht="12.75" customHeight="1" thickBot="1" x14ac:dyDescent="0.25">
      <c r="A9" s="4024" t="s">
        <v>70</v>
      </c>
      <c r="B9" s="4025"/>
      <c r="C9" s="4025"/>
      <c r="D9" s="4026"/>
      <c r="E9" s="740" t="s">
        <v>71</v>
      </c>
      <c r="F9" s="741" t="s">
        <v>72</v>
      </c>
      <c r="G9" s="280" t="s">
        <v>73</v>
      </c>
      <c r="H9" s="282" t="s">
        <v>74</v>
      </c>
      <c r="I9" s="282" t="s">
        <v>267</v>
      </c>
      <c r="J9" s="281" t="s">
        <v>268</v>
      </c>
      <c r="K9" s="280" t="s">
        <v>269</v>
      </c>
      <c r="L9" s="281" t="s">
        <v>270</v>
      </c>
      <c r="M9" s="280" t="s">
        <v>271</v>
      </c>
      <c r="N9" s="742" t="s">
        <v>272</v>
      </c>
    </row>
    <row r="10" spans="1:25" ht="12.75" customHeight="1" x14ac:dyDescent="0.2">
      <c r="A10" s="1953"/>
      <c r="B10" s="1507"/>
      <c r="C10" s="1507"/>
      <c r="D10" s="1955"/>
      <c r="E10" s="1930"/>
      <c r="F10" s="2366"/>
      <c r="G10" s="2367"/>
      <c r="H10" s="2368"/>
      <c r="I10" s="2368"/>
      <c r="J10" s="2366"/>
      <c r="K10" s="1931"/>
      <c r="L10" s="1931"/>
      <c r="M10" s="2366"/>
      <c r="N10" s="2369"/>
    </row>
    <row r="11" spans="1:25" ht="12.75" customHeight="1" x14ac:dyDescent="0.2">
      <c r="A11" s="1956" t="s">
        <v>1843</v>
      </c>
      <c r="B11" s="2390" t="s">
        <v>451</v>
      </c>
      <c r="C11" s="2390"/>
      <c r="D11" s="2004"/>
      <c r="E11" s="1933"/>
      <c r="F11" s="2315"/>
      <c r="G11" s="2370"/>
      <c r="H11" s="2371"/>
      <c r="I11" s="2371"/>
      <c r="J11" s="2315"/>
      <c r="K11" s="1935"/>
      <c r="L11" s="1935"/>
      <c r="M11" s="2315"/>
      <c r="N11" s="2031"/>
    </row>
    <row r="12" spans="1:25" ht="12.75" customHeight="1" x14ac:dyDescent="0.2">
      <c r="A12" s="1962"/>
      <c r="B12" s="2116"/>
      <c r="C12" s="2116"/>
      <c r="D12" s="1957"/>
      <c r="E12" s="1934"/>
      <c r="F12" s="2315"/>
      <c r="G12" s="2370"/>
      <c r="H12" s="2371"/>
      <c r="I12" s="2371"/>
      <c r="J12" s="2315"/>
      <c r="K12" s="1935"/>
      <c r="L12" s="1935"/>
      <c r="M12" s="2315"/>
      <c r="N12" s="2031"/>
    </row>
    <row r="13" spans="1:25" ht="12.75" customHeight="1" x14ac:dyDescent="0.2">
      <c r="A13" s="1962"/>
      <c r="B13" s="2116" t="s">
        <v>35</v>
      </c>
      <c r="C13" s="2116" t="s">
        <v>452</v>
      </c>
      <c r="D13" s="1957"/>
      <c r="E13" s="1934"/>
      <c r="F13" s="2372"/>
      <c r="G13" s="2370"/>
      <c r="H13" s="2373"/>
      <c r="I13" s="2373"/>
      <c r="J13" s="2315"/>
      <c r="K13" s="1935"/>
      <c r="L13" s="1935"/>
      <c r="M13" s="2315"/>
      <c r="N13" s="2031"/>
    </row>
    <row r="14" spans="1:25" ht="12.75" customHeight="1" x14ac:dyDescent="0.2">
      <c r="A14" s="1962"/>
      <c r="B14" s="2116"/>
      <c r="C14" s="2116" t="s">
        <v>248</v>
      </c>
      <c r="D14" s="2412"/>
      <c r="E14" s="2413"/>
      <c r="F14" s="2414"/>
      <c r="G14" s="2414"/>
      <c r="H14" s="2414"/>
      <c r="I14" s="2414"/>
      <c r="J14" s="2352"/>
      <c r="K14" s="1989"/>
      <c r="L14" s="1989"/>
      <c r="M14" s="2352"/>
      <c r="N14" s="2039"/>
    </row>
    <row r="15" spans="1:25" ht="12.75" customHeight="1" thickBot="1" x14ac:dyDescent="0.25">
      <c r="A15" s="1962"/>
      <c r="B15" s="2116"/>
      <c r="C15" s="2116" t="s">
        <v>249</v>
      </c>
      <c r="D15" s="2415"/>
      <c r="E15" s="2416"/>
      <c r="F15" s="2417"/>
      <c r="G15" s="2417"/>
      <c r="H15" s="2417"/>
      <c r="I15" s="2417"/>
      <c r="J15" s="2418"/>
      <c r="K15" s="1999"/>
      <c r="L15" s="1999"/>
      <c r="M15" s="2418"/>
      <c r="N15" s="2041"/>
    </row>
    <row r="16" spans="1:25" s="3" customFormat="1" ht="12.75" customHeight="1" x14ac:dyDescent="0.2">
      <c r="A16" s="1958"/>
      <c r="B16" s="1510"/>
      <c r="C16" s="2392" t="s">
        <v>247</v>
      </c>
      <c r="D16" s="2409"/>
      <c r="E16" s="2410"/>
      <c r="F16" s="2411"/>
      <c r="G16" s="2411"/>
      <c r="H16" s="2411"/>
      <c r="I16" s="2411"/>
      <c r="J16" s="2407"/>
      <c r="K16" s="1949"/>
      <c r="L16" s="1949"/>
      <c r="M16" s="2407"/>
      <c r="N16" s="2408"/>
    </row>
    <row r="17" spans="1:14" ht="12.75" customHeight="1" x14ac:dyDescent="0.2">
      <c r="A17" s="1962"/>
      <c r="B17" s="2116"/>
      <c r="C17" s="2116"/>
      <c r="D17" s="2391"/>
      <c r="E17" s="2374"/>
      <c r="F17" s="2315"/>
      <c r="G17" s="2370"/>
      <c r="H17" s="2371"/>
      <c r="I17" s="2371"/>
      <c r="J17" s="2406"/>
      <c r="K17" s="1948"/>
      <c r="L17" s="1948"/>
      <c r="M17" s="2406"/>
      <c r="N17" s="2038"/>
    </row>
    <row r="18" spans="1:14" ht="12.75" customHeight="1" x14ac:dyDescent="0.2">
      <c r="A18" s="1962"/>
      <c r="B18" s="2116" t="s">
        <v>50</v>
      </c>
      <c r="C18" s="2116" t="s">
        <v>453</v>
      </c>
      <c r="D18" s="1957"/>
      <c r="E18" s="1934"/>
      <c r="F18" s="2315"/>
      <c r="G18" s="2370"/>
      <c r="H18" s="2371"/>
      <c r="I18" s="2371"/>
      <c r="J18" s="2315"/>
      <c r="K18" s="1935"/>
      <c r="L18" s="1935"/>
      <c r="M18" s="2315"/>
      <c r="N18" s="2031"/>
    </row>
    <row r="19" spans="1:14" ht="12.75" customHeight="1" x14ac:dyDescent="0.2">
      <c r="A19" s="1962"/>
      <c r="B19" s="2116"/>
      <c r="C19" s="2116" t="s">
        <v>248</v>
      </c>
      <c r="D19" s="2412"/>
      <c r="E19" s="2413"/>
      <c r="F19" s="2414"/>
      <c r="G19" s="2414"/>
      <c r="H19" s="2414"/>
      <c r="I19" s="2414"/>
      <c r="J19" s="2352"/>
      <c r="K19" s="1989"/>
      <c r="L19" s="1989"/>
      <c r="M19" s="2352"/>
      <c r="N19" s="2039"/>
    </row>
    <row r="20" spans="1:14" ht="12.75" customHeight="1" thickBot="1" x14ac:dyDescent="0.25">
      <c r="A20" s="1962"/>
      <c r="B20" s="2116"/>
      <c r="C20" s="2116" t="s">
        <v>249</v>
      </c>
      <c r="D20" s="2415"/>
      <c r="E20" s="2416"/>
      <c r="F20" s="2417"/>
      <c r="G20" s="2417"/>
      <c r="H20" s="2417"/>
      <c r="I20" s="2417"/>
      <c r="J20" s="2418"/>
      <c r="K20" s="1999"/>
      <c r="L20" s="1999"/>
      <c r="M20" s="2418"/>
      <c r="N20" s="2041"/>
    </row>
    <row r="21" spans="1:14" ht="12.75" customHeight="1" x14ac:dyDescent="0.2">
      <c r="A21" s="1962"/>
      <c r="B21" s="2116"/>
      <c r="C21" s="2392" t="s">
        <v>247</v>
      </c>
      <c r="D21" s="2409"/>
      <c r="E21" s="2410"/>
      <c r="F21" s="2411"/>
      <c r="G21" s="2411"/>
      <c r="H21" s="2411"/>
      <c r="I21" s="2411"/>
      <c r="J21" s="2407"/>
      <c r="K21" s="1949"/>
      <c r="L21" s="1949"/>
      <c r="M21" s="2407"/>
      <c r="N21" s="2408"/>
    </row>
    <row r="22" spans="1:14" ht="12.75" customHeight="1" x14ac:dyDescent="0.2">
      <c r="A22" s="1962"/>
      <c r="B22" s="2116"/>
      <c r="C22" s="2116"/>
      <c r="D22" s="1957"/>
      <c r="E22" s="1934"/>
      <c r="F22" s="2315"/>
      <c r="G22" s="2370"/>
      <c r="H22" s="2371"/>
      <c r="I22" s="2371"/>
      <c r="J22" s="2315"/>
      <c r="K22" s="1935"/>
      <c r="L22" s="1935"/>
      <c r="M22" s="2315"/>
      <c r="N22" s="2031"/>
    </row>
    <row r="23" spans="1:14" ht="12.75" customHeight="1" x14ac:dyDescent="0.2">
      <c r="A23" s="1962"/>
      <c r="B23" s="2116" t="s">
        <v>114</v>
      </c>
      <c r="C23" s="2116" t="s">
        <v>454</v>
      </c>
      <c r="D23" s="1957"/>
      <c r="E23" s="1934"/>
      <c r="F23" s="2315"/>
      <c r="G23" s="2370"/>
      <c r="H23" s="2371"/>
      <c r="I23" s="2371"/>
      <c r="J23" s="2315"/>
      <c r="K23" s="1935"/>
      <c r="L23" s="1935"/>
      <c r="M23" s="2315"/>
      <c r="N23" s="2031"/>
    </row>
    <row r="24" spans="1:14" ht="12.75" customHeight="1" x14ac:dyDescent="0.2">
      <c r="A24" s="1962"/>
      <c r="B24" s="2116"/>
      <c r="C24" s="2116" t="s">
        <v>248</v>
      </c>
      <c r="D24" s="2412"/>
      <c r="E24" s="2413"/>
      <c r="F24" s="2414"/>
      <c r="G24" s="2414"/>
      <c r="H24" s="2414"/>
      <c r="I24" s="2414"/>
      <c r="J24" s="2352"/>
      <c r="K24" s="1989"/>
      <c r="L24" s="1989"/>
      <c r="M24" s="2352"/>
      <c r="N24" s="2039"/>
    </row>
    <row r="25" spans="1:14" ht="12.75" customHeight="1" thickBot="1" x14ac:dyDescent="0.25">
      <c r="A25" s="1962"/>
      <c r="B25" s="2116"/>
      <c r="C25" s="2116" t="s">
        <v>249</v>
      </c>
      <c r="D25" s="2415"/>
      <c r="E25" s="2416"/>
      <c r="F25" s="2417"/>
      <c r="G25" s="2417"/>
      <c r="H25" s="2417"/>
      <c r="I25" s="2417"/>
      <c r="J25" s="2418"/>
      <c r="K25" s="1999"/>
      <c r="L25" s="1999"/>
      <c r="M25" s="2418"/>
      <c r="N25" s="2041"/>
    </row>
    <row r="26" spans="1:14" ht="12.75" customHeight="1" x14ac:dyDescent="0.2">
      <c r="A26" s="1962"/>
      <c r="B26" s="2116"/>
      <c r="C26" s="2392" t="s">
        <v>247</v>
      </c>
      <c r="D26" s="2409"/>
      <c r="E26" s="2410"/>
      <c r="F26" s="2411"/>
      <c r="G26" s="2411"/>
      <c r="H26" s="2411"/>
      <c r="I26" s="2411"/>
      <c r="J26" s="2407"/>
      <c r="K26" s="1949"/>
      <c r="L26" s="1949"/>
      <c r="M26" s="2407"/>
      <c r="N26" s="2408"/>
    </row>
    <row r="27" spans="1:14" ht="12.75" customHeight="1" x14ac:dyDescent="0.2">
      <c r="A27" s="1962"/>
      <c r="B27" s="2116"/>
      <c r="C27" s="2116"/>
      <c r="D27" s="1957"/>
      <c r="E27" s="1934"/>
      <c r="F27" s="2315"/>
      <c r="G27" s="2370"/>
      <c r="H27" s="2371"/>
      <c r="I27" s="2371"/>
      <c r="J27" s="2315"/>
      <c r="K27" s="1935"/>
      <c r="L27" s="1935"/>
      <c r="M27" s="2315"/>
      <c r="N27" s="2031"/>
    </row>
    <row r="28" spans="1:14" ht="12.75" customHeight="1" x14ac:dyDescent="0.2">
      <c r="A28" s="1962"/>
      <c r="B28" s="2116" t="s">
        <v>126</v>
      </c>
      <c r="C28" s="2116" t="s">
        <v>426</v>
      </c>
      <c r="D28" s="1957"/>
      <c r="E28" s="1934"/>
      <c r="F28" s="2315"/>
      <c r="G28" s="2370"/>
      <c r="H28" s="2371"/>
      <c r="I28" s="2371"/>
      <c r="J28" s="2315"/>
      <c r="K28" s="1935"/>
      <c r="L28" s="1935"/>
      <c r="M28" s="2315"/>
      <c r="N28" s="2031"/>
    </row>
    <row r="29" spans="1:14" ht="12.75" customHeight="1" x14ac:dyDescent="0.2">
      <c r="A29" s="1962"/>
      <c r="B29" s="2116"/>
      <c r="C29" s="2116"/>
      <c r="D29" s="1957"/>
      <c r="E29" s="1934"/>
      <c r="F29" s="2315"/>
      <c r="G29" s="2370"/>
      <c r="H29" s="2371"/>
      <c r="I29" s="2371"/>
      <c r="J29" s="2315"/>
      <c r="K29" s="1935"/>
      <c r="L29" s="1935"/>
      <c r="M29" s="2315"/>
      <c r="N29" s="2031"/>
    </row>
    <row r="30" spans="1:14" ht="12.75" customHeight="1" x14ac:dyDescent="0.2">
      <c r="A30" s="1962"/>
      <c r="B30" s="2116"/>
      <c r="C30" s="2116" t="s">
        <v>2956</v>
      </c>
      <c r="D30" s="1957"/>
      <c r="E30" s="1934"/>
      <c r="F30" s="2315"/>
      <c r="G30" s="2370"/>
      <c r="H30" s="2371"/>
      <c r="I30" s="2371"/>
      <c r="J30" s="2315"/>
      <c r="K30" s="1935"/>
      <c r="L30" s="1935"/>
      <c r="M30" s="2315"/>
      <c r="N30" s="2031"/>
    </row>
    <row r="31" spans="1:14" ht="12.75" customHeight="1" x14ac:dyDescent="0.2">
      <c r="A31" s="1962"/>
      <c r="B31" s="2116"/>
      <c r="C31" s="2116" t="s">
        <v>248</v>
      </c>
      <c r="D31" s="2412"/>
      <c r="E31" s="2413"/>
      <c r="F31" s="2414"/>
      <c r="G31" s="2414"/>
      <c r="H31" s="2414"/>
      <c r="I31" s="2414"/>
      <c r="J31" s="2352"/>
      <c r="K31" s="1989"/>
      <c r="L31" s="1989"/>
      <c r="M31" s="2352"/>
      <c r="N31" s="2039"/>
    </row>
    <row r="32" spans="1:14" ht="12.75" customHeight="1" thickBot="1" x14ac:dyDescent="0.25">
      <c r="A32" s="1962"/>
      <c r="B32" s="2116"/>
      <c r="C32" s="2116" t="s">
        <v>249</v>
      </c>
      <c r="D32" s="2415"/>
      <c r="E32" s="2416"/>
      <c r="F32" s="2417"/>
      <c r="G32" s="2417"/>
      <c r="H32" s="2417"/>
      <c r="I32" s="2417"/>
      <c r="J32" s="2418"/>
      <c r="K32" s="1999"/>
      <c r="L32" s="1999"/>
      <c r="M32" s="2418"/>
      <c r="N32" s="2041"/>
    </row>
    <row r="33" spans="1:14" ht="12.75" customHeight="1" x14ac:dyDescent="0.2">
      <c r="A33" s="1962"/>
      <c r="B33" s="2116"/>
      <c r="C33" s="2392" t="s">
        <v>247</v>
      </c>
      <c r="D33" s="2409"/>
      <c r="E33" s="2410"/>
      <c r="F33" s="2411"/>
      <c r="G33" s="2411"/>
      <c r="H33" s="2411"/>
      <c r="I33" s="2411"/>
      <c r="J33" s="2407"/>
      <c r="K33" s="1949"/>
      <c r="L33" s="1949"/>
      <c r="M33" s="2407"/>
      <c r="N33" s="2408"/>
    </row>
    <row r="34" spans="1:14" ht="12.75" customHeight="1" x14ac:dyDescent="0.2">
      <c r="A34" s="1962"/>
      <c r="B34" s="2116"/>
      <c r="C34" s="2392"/>
      <c r="D34" s="2393"/>
      <c r="E34" s="2375"/>
      <c r="F34" s="2376"/>
      <c r="G34" s="2376"/>
      <c r="H34" s="2376"/>
      <c r="I34" s="2376"/>
      <c r="J34" s="2322"/>
      <c r="K34" s="2323"/>
      <c r="L34" s="2323"/>
      <c r="M34" s="2322"/>
      <c r="N34" s="2377"/>
    </row>
    <row r="35" spans="1:14" ht="12.75" customHeight="1" x14ac:dyDescent="0.2">
      <c r="A35" s="1962"/>
      <c r="B35" s="2116"/>
      <c r="C35" s="2116" t="s">
        <v>1999</v>
      </c>
      <c r="D35" s="1957"/>
      <c r="E35" s="1934"/>
      <c r="F35" s="2315"/>
      <c r="G35" s="2370"/>
      <c r="H35" s="2371"/>
      <c r="I35" s="2371"/>
      <c r="J35" s="2315"/>
      <c r="K35" s="1935"/>
      <c r="L35" s="1935"/>
      <c r="M35" s="2315"/>
      <c r="N35" s="2031"/>
    </row>
    <row r="36" spans="1:14" ht="12.75" customHeight="1" x14ac:dyDescent="0.2">
      <c r="A36" s="1962"/>
      <c r="B36" s="2116"/>
      <c r="C36" s="2116" t="s">
        <v>248</v>
      </c>
      <c r="D36" s="2412"/>
      <c r="E36" s="2413"/>
      <c r="F36" s="2414"/>
      <c r="G36" s="2414"/>
      <c r="H36" s="2414"/>
      <c r="I36" s="2414"/>
      <c r="J36" s="2352"/>
      <c r="K36" s="1989"/>
      <c r="L36" s="1989"/>
      <c r="M36" s="2352"/>
      <c r="N36" s="2039"/>
    </row>
    <row r="37" spans="1:14" ht="12.75" customHeight="1" thickBot="1" x14ac:dyDescent="0.25">
      <c r="A37" s="1962"/>
      <c r="B37" s="2116"/>
      <c r="C37" s="2116" t="s">
        <v>249</v>
      </c>
      <c r="D37" s="2415"/>
      <c r="E37" s="2416"/>
      <c r="F37" s="2417"/>
      <c r="G37" s="2417"/>
      <c r="H37" s="2417"/>
      <c r="I37" s="2417"/>
      <c r="J37" s="2418"/>
      <c r="K37" s="1999"/>
      <c r="L37" s="1999"/>
      <c r="M37" s="2418"/>
      <c r="N37" s="2041"/>
    </row>
    <row r="38" spans="1:14" ht="12.75" customHeight="1" x14ac:dyDescent="0.2">
      <c r="A38" s="1962"/>
      <c r="B38" s="2116"/>
      <c r="C38" s="2392" t="s">
        <v>247</v>
      </c>
      <c r="D38" s="2409"/>
      <c r="E38" s="2410"/>
      <c r="F38" s="2411"/>
      <c r="G38" s="2411"/>
      <c r="H38" s="2411"/>
      <c r="I38" s="2411"/>
      <c r="J38" s="2407"/>
      <c r="K38" s="1949"/>
      <c r="L38" s="1949"/>
      <c r="M38" s="2407"/>
      <c r="N38" s="2408"/>
    </row>
    <row r="39" spans="1:14" ht="12.75" customHeight="1" thickBot="1" x14ac:dyDescent="0.25">
      <c r="A39" s="1962"/>
      <c r="B39" s="2116"/>
      <c r="C39" s="2392"/>
      <c r="D39" s="2393"/>
      <c r="E39" s="2375"/>
      <c r="F39" s="2376"/>
      <c r="G39" s="2376"/>
      <c r="H39" s="2376"/>
      <c r="I39" s="2376"/>
      <c r="J39" s="2322"/>
      <c r="K39" s="2323"/>
      <c r="L39" s="2323"/>
      <c r="M39" s="2322"/>
      <c r="N39" s="2377"/>
    </row>
    <row r="40" spans="1:14" s="3" customFormat="1" ht="12.75" customHeight="1" x14ac:dyDescent="0.2">
      <c r="A40" s="1958"/>
      <c r="B40" s="1510"/>
      <c r="C40" s="2392" t="s">
        <v>1998</v>
      </c>
      <c r="D40" s="2393"/>
      <c r="E40" s="2375"/>
      <c r="F40" s="2376"/>
      <c r="G40" s="2376"/>
      <c r="H40" s="2376"/>
      <c r="I40" s="2376"/>
      <c r="J40" s="2407"/>
      <c r="K40" s="1949"/>
      <c r="L40" s="1949"/>
      <c r="M40" s="2407"/>
      <c r="N40" s="2408"/>
    </row>
    <row r="41" spans="1:14" ht="12.75" customHeight="1" x14ac:dyDescent="0.2">
      <c r="A41" s="1962"/>
      <c r="B41" s="2116"/>
      <c r="C41" s="2116"/>
      <c r="D41" s="2391"/>
      <c r="E41" s="2374"/>
      <c r="F41" s="2315"/>
      <c r="G41" s="2370"/>
      <c r="H41" s="2371"/>
      <c r="I41" s="2371"/>
      <c r="J41" s="2315"/>
      <c r="K41" s="1935"/>
      <c r="L41" s="1935"/>
      <c r="M41" s="2315"/>
      <c r="N41" s="2031"/>
    </row>
    <row r="42" spans="1:14" ht="12.75" customHeight="1" thickBot="1" x14ac:dyDescent="0.25">
      <c r="A42" s="1962"/>
      <c r="B42" s="2116"/>
      <c r="C42" s="2116"/>
      <c r="D42" s="2391"/>
      <c r="E42" s="2374"/>
      <c r="F42" s="2315"/>
      <c r="G42" s="2370"/>
      <c r="H42" s="2371"/>
      <c r="I42" s="2371"/>
      <c r="J42" s="2405"/>
      <c r="K42" s="1947"/>
      <c r="L42" s="1947"/>
      <c r="M42" s="2405"/>
      <c r="N42" s="2042"/>
    </row>
    <row r="43" spans="1:14" s="3" customFormat="1" ht="12.75" customHeight="1" thickBot="1" x14ac:dyDescent="0.25">
      <c r="A43" s="1958"/>
      <c r="B43" s="1510" t="s">
        <v>1471</v>
      </c>
      <c r="C43" s="1510"/>
      <c r="D43" s="2004"/>
      <c r="E43" s="1933"/>
      <c r="F43" s="2376"/>
      <c r="G43" s="2378"/>
      <c r="H43" s="2378"/>
      <c r="I43" s="2378"/>
      <c r="J43" s="2419"/>
      <c r="K43" s="1951"/>
      <c r="L43" s="1951"/>
      <c r="M43" s="2419"/>
      <c r="N43" s="2063"/>
    </row>
    <row r="44" spans="1:14" ht="12.75" customHeight="1" thickTop="1" x14ac:dyDescent="0.2">
      <c r="A44" s="1962"/>
      <c r="B44" s="2116"/>
      <c r="C44" s="2116"/>
      <c r="D44" s="1957"/>
      <c r="E44" s="1934"/>
      <c r="F44" s="2315"/>
      <c r="G44" s="2370"/>
      <c r="H44" s="2371"/>
      <c r="I44" s="2371"/>
      <c r="J44" s="2406"/>
      <c r="K44" s="1948"/>
      <c r="L44" s="1948"/>
      <c r="M44" s="2406"/>
      <c r="N44" s="2038"/>
    </row>
    <row r="45" spans="1:14" s="45" customFormat="1" ht="27" customHeight="1" x14ac:dyDescent="0.25">
      <c r="A45" s="2394" t="s">
        <v>37</v>
      </c>
      <c r="B45" s="4020" t="s">
        <v>2947</v>
      </c>
      <c r="C45" s="4020"/>
      <c r="D45" s="4021"/>
      <c r="E45" s="2379"/>
      <c r="F45" s="2380"/>
      <c r="G45" s="2381"/>
      <c r="H45" s="2382"/>
      <c r="I45" s="2382"/>
      <c r="J45" s="2380"/>
      <c r="K45" s="2383"/>
      <c r="L45" s="2383"/>
      <c r="M45" s="2380"/>
      <c r="N45" s="2384"/>
    </row>
    <row r="46" spans="1:14" ht="12.75" customHeight="1" x14ac:dyDescent="0.2">
      <c r="A46" s="1962"/>
      <c r="B46" s="2116"/>
      <c r="C46" s="2116"/>
      <c r="D46" s="1957"/>
      <c r="E46" s="1934"/>
      <c r="F46" s="2315"/>
      <c r="G46" s="2370"/>
      <c r="H46" s="2371"/>
      <c r="I46" s="2371"/>
      <c r="J46" s="2315"/>
      <c r="K46" s="1935"/>
      <c r="L46" s="1935"/>
      <c r="M46" s="2315"/>
      <c r="N46" s="2031"/>
    </row>
    <row r="47" spans="1:14" ht="12.75" customHeight="1" x14ac:dyDescent="0.2">
      <c r="A47" s="1962"/>
      <c r="B47" s="2116" t="s">
        <v>35</v>
      </c>
      <c r="C47" s="2116" t="s">
        <v>452</v>
      </c>
      <c r="D47" s="1957"/>
      <c r="E47" s="1934"/>
      <c r="F47" s="2372"/>
      <c r="G47" s="2370"/>
      <c r="H47" s="2373"/>
      <c r="I47" s="2373"/>
      <c r="J47" s="2315"/>
      <c r="K47" s="1935"/>
      <c r="L47" s="1935"/>
      <c r="M47" s="2315"/>
      <c r="N47" s="2031"/>
    </row>
    <row r="48" spans="1:14" ht="12.75" customHeight="1" x14ac:dyDescent="0.2">
      <c r="A48" s="1962"/>
      <c r="B48" s="2116"/>
      <c r="C48" s="2116" t="s">
        <v>248</v>
      </c>
      <c r="D48" s="2412"/>
      <c r="E48" s="2413"/>
      <c r="F48" s="2414"/>
      <c r="G48" s="2414"/>
      <c r="H48" s="2414"/>
      <c r="I48" s="2414"/>
      <c r="J48" s="2352"/>
      <c r="K48" s="1989"/>
      <c r="L48" s="1989"/>
      <c r="M48" s="2352"/>
      <c r="N48" s="2039"/>
    </row>
    <row r="49" spans="1:16" ht="12.75" customHeight="1" thickBot="1" x14ac:dyDescent="0.25">
      <c r="A49" s="1962"/>
      <c r="B49" s="2116"/>
      <c r="C49" s="2116" t="s">
        <v>249</v>
      </c>
      <c r="D49" s="2415"/>
      <c r="E49" s="2416"/>
      <c r="F49" s="2417"/>
      <c r="G49" s="2417"/>
      <c r="H49" s="2417"/>
      <c r="I49" s="2417"/>
      <c r="J49" s="2418"/>
      <c r="K49" s="1999"/>
      <c r="L49" s="1999"/>
      <c r="M49" s="2418"/>
      <c r="N49" s="2041"/>
    </row>
    <row r="50" spans="1:16" ht="12.75" customHeight="1" x14ac:dyDescent="0.2">
      <c r="A50" s="1962"/>
      <c r="B50" s="2116"/>
      <c r="C50" s="2392" t="s">
        <v>247</v>
      </c>
      <c r="D50" s="2409"/>
      <c r="E50" s="2410"/>
      <c r="F50" s="2411"/>
      <c r="G50" s="2411"/>
      <c r="H50" s="2411"/>
      <c r="I50" s="2411"/>
      <c r="J50" s="2407"/>
      <c r="K50" s="1949"/>
      <c r="L50" s="1949"/>
      <c r="M50" s="2407"/>
      <c r="N50" s="2408"/>
    </row>
    <row r="51" spans="1:16" ht="12.75" customHeight="1" x14ac:dyDescent="0.2">
      <c r="A51" s="1962"/>
      <c r="B51" s="2116"/>
      <c r="C51" s="2395"/>
      <c r="D51" s="2391"/>
      <c r="E51" s="2374"/>
      <c r="F51" s="2315"/>
      <c r="G51" s="2370"/>
      <c r="H51" s="2371"/>
      <c r="I51" s="2371"/>
      <c r="J51" s="2315"/>
      <c r="K51" s="1935"/>
      <c r="L51" s="1935"/>
      <c r="M51" s="2315"/>
      <c r="N51" s="2031"/>
    </row>
    <row r="52" spans="1:16" ht="12.75" customHeight="1" x14ac:dyDescent="0.2">
      <c r="A52" s="1962"/>
      <c r="B52" s="2116" t="s">
        <v>50</v>
      </c>
      <c r="C52" s="2116" t="s">
        <v>453</v>
      </c>
      <c r="D52" s="1957"/>
      <c r="E52" s="1934"/>
      <c r="F52" s="2315"/>
      <c r="G52" s="2370"/>
      <c r="H52" s="2371"/>
      <c r="I52" s="2371"/>
      <c r="J52" s="2315"/>
      <c r="K52" s="1935"/>
      <c r="L52" s="1935"/>
      <c r="M52" s="2315"/>
      <c r="N52" s="2031"/>
    </row>
    <row r="53" spans="1:16" ht="12.75" customHeight="1" x14ac:dyDescent="0.2">
      <c r="A53" s="1962"/>
      <c r="B53" s="2116"/>
      <c r="C53" s="2116" t="s">
        <v>248</v>
      </c>
      <c r="D53" s="2412"/>
      <c r="E53" s="2413"/>
      <c r="F53" s="2414"/>
      <c r="G53" s="2414"/>
      <c r="H53" s="2414"/>
      <c r="I53" s="2414"/>
      <c r="J53" s="2352"/>
      <c r="K53" s="1989"/>
      <c r="L53" s="1989"/>
      <c r="M53" s="2352"/>
      <c r="N53" s="2039"/>
    </row>
    <row r="54" spans="1:16" ht="12.75" customHeight="1" thickBot="1" x14ac:dyDescent="0.25">
      <c r="A54" s="1962"/>
      <c r="B54" s="2116"/>
      <c r="C54" s="2116" t="s">
        <v>249</v>
      </c>
      <c r="D54" s="2415"/>
      <c r="E54" s="2416"/>
      <c r="F54" s="2417"/>
      <c r="G54" s="2417"/>
      <c r="H54" s="2417"/>
      <c r="I54" s="2417"/>
      <c r="J54" s="2418"/>
      <c r="K54" s="1999"/>
      <c r="L54" s="1999"/>
      <c r="M54" s="2418"/>
      <c r="N54" s="2041"/>
    </row>
    <row r="55" spans="1:16" ht="12.75" customHeight="1" x14ac:dyDescent="0.2">
      <c r="A55" s="1962"/>
      <c r="B55" s="2116"/>
      <c r="C55" s="2392" t="s">
        <v>247</v>
      </c>
      <c r="D55" s="2409"/>
      <c r="E55" s="2410"/>
      <c r="F55" s="2411"/>
      <c r="G55" s="2411"/>
      <c r="H55" s="2411"/>
      <c r="I55" s="2411"/>
      <c r="J55" s="2407"/>
      <c r="K55" s="1949"/>
      <c r="L55" s="1949"/>
      <c r="M55" s="2407"/>
      <c r="N55" s="2408"/>
    </row>
    <row r="56" spans="1:16" ht="12.75" customHeight="1" x14ac:dyDescent="0.2">
      <c r="A56" s="1962"/>
      <c r="B56" s="2116"/>
      <c r="C56" s="2116"/>
      <c r="D56" s="1957"/>
      <c r="E56" s="1934"/>
      <c r="F56" s="2315"/>
      <c r="G56" s="2370"/>
      <c r="H56" s="2371"/>
      <c r="I56" s="2371"/>
      <c r="J56" s="2315"/>
      <c r="K56" s="1935"/>
      <c r="L56" s="1935"/>
      <c r="M56" s="2315"/>
      <c r="N56" s="2031"/>
    </row>
    <row r="57" spans="1:16" ht="12.75" customHeight="1" x14ac:dyDescent="0.2">
      <c r="A57" s="1962"/>
      <c r="B57" s="2116" t="s">
        <v>114</v>
      </c>
      <c r="C57" s="2116" t="s">
        <v>454</v>
      </c>
      <c r="D57" s="1957"/>
      <c r="E57" s="1934"/>
      <c r="F57" s="2315"/>
      <c r="G57" s="2370"/>
      <c r="H57" s="2371"/>
      <c r="I57" s="2371"/>
      <c r="J57" s="2315"/>
      <c r="K57" s="1935"/>
      <c r="L57" s="1935"/>
      <c r="M57" s="2315"/>
      <c r="N57" s="2031"/>
    </row>
    <row r="58" spans="1:16" ht="12.75" customHeight="1" x14ac:dyDescent="0.2">
      <c r="A58" s="1962"/>
      <c r="B58" s="2116"/>
      <c r="C58" s="2116" t="s">
        <v>248</v>
      </c>
      <c r="D58" s="2412"/>
      <c r="E58" s="2413"/>
      <c r="F58" s="2414"/>
      <c r="G58" s="2414"/>
      <c r="H58" s="2414"/>
      <c r="I58" s="2414"/>
      <c r="J58" s="2352"/>
      <c r="K58" s="1989"/>
      <c r="L58" s="1989"/>
      <c r="M58" s="2352"/>
      <c r="N58" s="2039"/>
    </row>
    <row r="59" spans="1:16" ht="12.75" customHeight="1" thickBot="1" x14ac:dyDescent="0.25">
      <c r="A59" s="1962"/>
      <c r="B59" s="2116"/>
      <c r="C59" s="2116" t="s">
        <v>249</v>
      </c>
      <c r="D59" s="2415"/>
      <c r="E59" s="2416"/>
      <c r="F59" s="2417"/>
      <c r="G59" s="2417"/>
      <c r="H59" s="2417"/>
      <c r="I59" s="2417"/>
      <c r="J59" s="2418"/>
      <c r="K59" s="1999"/>
      <c r="L59" s="1999"/>
      <c r="M59" s="2418"/>
      <c r="N59" s="2041"/>
    </row>
    <row r="60" spans="1:16" ht="12.75" customHeight="1" x14ac:dyDescent="0.2">
      <c r="A60" s="1962"/>
      <c r="B60" s="1510"/>
      <c r="C60" s="2392" t="s">
        <v>247</v>
      </c>
      <c r="D60" s="2409"/>
      <c r="E60" s="2410"/>
      <c r="F60" s="2411"/>
      <c r="G60" s="2411"/>
      <c r="H60" s="2411"/>
      <c r="I60" s="2411"/>
      <c r="J60" s="2407"/>
      <c r="K60" s="1949"/>
      <c r="L60" s="1949"/>
      <c r="M60" s="2407"/>
      <c r="N60" s="2408"/>
    </row>
    <row r="61" spans="1:16" ht="12.75" customHeight="1" x14ac:dyDescent="0.2">
      <c r="A61" s="1962"/>
      <c r="B61" s="2116"/>
      <c r="C61" s="2116"/>
      <c r="D61" s="1957"/>
      <c r="E61" s="1934"/>
      <c r="F61" s="2315"/>
      <c r="G61" s="2370"/>
      <c r="H61" s="2371"/>
      <c r="I61" s="2371"/>
      <c r="J61" s="2315"/>
      <c r="K61" s="1935"/>
      <c r="L61" s="1935"/>
      <c r="M61" s="2315"/>
      <c r="N61" s="2031"/>
      <c r="O61" s="776"/>
      <c r="P61" s="776"/>
    </row>
    <row r="62" spans="1:16" ht="12.75" customHeight="1" x14ac:dyDescent="0.2">
      <c r="A62" s="1962"/>
      <c r="B62" s="2116" t="s">
        <v>126</v>
      </c>
      <c r="C62" s="2116" t="s">
        <v>426</v>
      </c>
      <c r="D62" s="1957"/>
      <c r="E62" s="1934"/>
      <c r="F62" s="2315"/>
      <c r="G62" s="2370"/>
      <c r="H62" s="2371"/>
      <c r="I62" s="2371"/>
      <c r="J62" s="2315"/>
      <c r="K62" s="1935"/>
      <c r="L62" s="1935"/>
      <c r="M62" s="2315"/>
      <c r="N62" s="2031"/>
      <c r="P62" s="2110"/>
    </row>
    <row r="63" spans="1:16" ht="12.75" customHeight="1" x14ac:dyDescent="0.2">
      <c r="A63" s="1962"/>
      <c r="B63" s="2116"/>
      <c r="C63" s="2116"/>
      <c r="D63" s="1957"/>
      <c r="E63" s="1934"/>
      <c r="F63" s="2315"/>
      <c r="G63" s="2370"/>
      <c r="H63" s="2371"/>
      <c r="I63" s="2371"/>
      <c r="J63" s="2315"/>
      <c r="K63" s="1935"/>
      <c r="L63" s="1935"/>
      <c r="M63" s="2315"/>
      <c r="N63" s="2031"/>
      <c r="P63" s="2110"/>
    </row>
    <row r="64" spans="1:16" ht="12.75" customHeight="1" x14ac:dyDescent="0.2">
      <c r="A64" s="1962"/>
      <c r="B64" s="2116"/>
      <c r="C64" s="2116" t="s">
        <v>2954</v>
      </c>
      <c r="D64" s="1957"/>
      <c r="E64" s="1934"/>
      <c r="F64" s="2315"/>
      <c r="G64" s="2370"/>
      <c r="H64" s="2371"/>
      <c r="I64" s="2371"/>
      <c r="J64" s="2315"/>
      <c r="K64" s="1935"/>
      <c r="L64" s="1935"/>
      <c r="M64" s="2315"/>
      <c r="N64" s="2031"/>
      <c r="P64" s="2110"/>
    </row>
    <row r="65" spans="1:15" ht="12.75" customHeight="1" x14ac:dyDescent="0.2">
      <c r="A65" s="1962"/>
      <c r="B65" s="2116"/>
      <c r="C65" s="2116" t="s">
        <v>248</v>
      </c>
      <c r="D65" s="2412"/>
      <c r="E65" s="2413"/>
      <c r="F65" s="2414"/>
      <c r="G65" s="2414"/>
      <c r="H65" s="2414"/>
      <c r="I65" s="2414"/>
      <c r="J65" s="2352"/>
      <c r="K65" s="1989"/>
      <c r="L65" s="1989"/>
      <c r="M65" s="2352"/>
      <c r="N65" s="2039"/>
    </row>
    <row r="66" spans="1:15" ht="12.75" customHeight="1" thickBot="1" x14ac:dyDescent="0.25">
      <c r="A66" s="1962"/>
      <c r="B66" s="2116"/>
      <c r="C66" s="2116" t="s">
        <v>249</v>
      </c>
      <c r="D66" s="2415"/>
      <c r="E66" s="2416"/>
      <c r="F66" s="2417"/>
      <c r="G66" s="2417"/>
      <c r="H66" s="2417"/>
      <c r="I66" s="2417"/>
      <c r="J66" s="2418"/>
      <c r="K66" s="1999"/>
      <c r="L66" s="1999"/>
      <c r="M66" s="2418"/>
      <c r="N66" s="2041"/>
    </row>
    <row r="67" spans="1:15" ht="12.75" customHeight="1" x14ac:dyDescent="0.2">
      <c r="A67" s="1962"/>
      <c r="B67" s="2116"/>
      <c r="C67" s="2392" t="s">
        <v>247</v>
      </c>
      <c r="D67" s="2409"/>
      <c r="E67" s="2410"/>
      <c r="F67" s="2411"/>
      <c r="G67" s="2411"/>
      <c r="H67" s="2411"/>
      <c r="I67" s="2411"/>
      <c r="J67" s="2407"/>
      <c r="K67" s="1949"/>
      <c r="L67" s="1949"/>
      <c r="M67" s="2407"/>
      <c r="N67" s="2408"/>
    </row>
    <row r="68" spans="1:15" ht="12.75" customHeight="1" x14ac:dyDescent="0.2">
      <c r="A68" s="1962"/>
      <c r="B68" s="2116"/>
      <c r="C68" s="2392"/>
      <c r="D68" s="2393"/>
      <c r="E68" s="2375"/>
      <c r="F68" s="2376"/>
      <c r="G68" s="2376"/>
      <c r="H68" s="2376"/>
      <c r="I68" s="2376"/>
      <c r="J68" s="2322"/>
      <c r="K68" s="2323"/>
      <c r="L68" s="2323"/>
      <c r="M68" s="2322"/>
      <c r="N68" s="2377"/>
    </row>
    <row r="69" spans="1:15" ht="12.75" customHeight="1" x14ac:dyDescent="0.2">
      <c r="A69" s="1962"/>
      <c r="B69" s="2116"/>
      <c r="C69" s="2116" t="s">
        <v>1999</v>
      </c>
      <c r="D69" s="1957"/>
      <c r="E69" s="1934"/>
      <c r="F69" s="2315"/>
      <c r="G69" s="2370"/>
      <c r="H69" s="2371"/>
      <c r="I69" s="2371"/>
      <c r="J69" s="2315"/>
      <c r="K69" s="1935"/>
      <c r="L69" s="1935"/>
      <c r="M69" s="2315"/>
      <c r="N69" s="2031"/>
    </row>
    <row r="70" spans="1:15" ht="12.75" customHeight="1" x14ac:dyDescent="0.2">
      <c r="A70" s="1962"/>
      <c r="B70" s="2116"/>
      <c r="C70" s="2116" t="s">
        <v>248</v>
      </c>
      <c r="D70" s="2412"/>
      <c r="E70" s="2413"/>
      <c r="F70" s="2414"/>
      <c r="G70" s="2414"/>
      <c r="H70" s="2414"/>
      <c r="I70" s="2414"/>
      <c r="J70" s="2352"/>
      <c r="K70" s="1989"/>
      <c r="L70" s="1989"/>
      <c r="M70" s="2352"/>
      <c r="N70" s="2039"/>
    </row>
    <row r="71" spans="1:15" ht="12.75" customHeight="1" thickBot="1" x14ac:dyDescent="0.25">
      <c r="A71" s="1962"/>
      <c r="B71" s="2116"/>
      <c r="C71" s="2116" t="s">
        <v>249</v>
      </c>
      <c r="D71" s="2415"/>
      <c r="E71" s="2416"/>
      <c r="F71" s="2417"/>
      <c r="G71" s="2417"/>
      <c r="H71" s="2417"/>
      <c r="I71" s="2417"/>
      <c r="J71" s="2418"/>
      <c r="K71" s="1999"/>
      <c r="L71" s="1999"/>
      <c r="M71" s="2418"/>
      <c r="N71" s="2041"/>
    </row>
    <row r="72" spans="1:15" ht="12.75" customHeight="1" x14ac:dyDescent="0.2">
      <c r="A72" s="1962"/>
      <c r="B72" s="2116"/>
      <c r="C72" s="2392" t="s">
        <v>247</v>
      </c>
      <c r="D72" s="2409"/>
      <c r="E72" s="2410"/>
      <c r="F72" s="2411"/>
      <c r="G72" s="2411"/>
      <c r="H72" s="2411"/>
      <c r="I72" s="2411"/>
      <c r="J72" s="2407"/>
      <c r="K72" s="1949"/>
      <c r="L72" s="1949"/>
      <c r="M72" s="2407"/>
      <c r="N72" s="2408"/>
    </row>
    <row r="73" spans="1:15" ht="12.75" customHeight="1" thickBot="1" x14ac:dyDescent="0.25">
      <c r="A73" s="1962"/>
      <c r="B73" s="2116"/>
      <c r="C73" s="2392"/>
      <c r="D73" s="2393"/>
      <c r="E73" s="2375"/>
      <c r="F73" s="2376"/>
      <c r="G73" s="2376"/>
      <c r="H73" s="2376"/>
      <c r="I73" s="2376"/>
      <c r="J73" s="2322"/>
      <c r="K73" s="2323"/>
      <c r="L73" s="2323"/>
      <c r="M73" s="2322"/>
      <c r="N73" s="2377"/>
    </row>
    <row r="74" spans="1:15" s="3" customFormat="1" ht="12.75" customHeight="1" x14ac:dyDescent="0.2">
      <c r="A74" s="1958"/>
      <c r="B74" s="1510"/>
      <c r="C74" s="2392" t="s">
        <v>1998</v>
      </c>
      <c r="D74" s="2393"/>
      <c r="E74" s="2375"/>
      <c r="F74" s="2376">
        <f>F67+F72</f>
        <v>0</v>
      </c>
      <c r="G74" s="2376"/>
      <c r="H74" s="2376"/>
      <c r="I74" s="2376"/>
      <c r="J74" s="2407">
        <f>J67+J72</f>
        <v>0</v>
      </c>
      <c r="K74" s="1949">
        <f>K67+K72</f>
        <v>0</v>
      </c>
      <c r="L74" s="1949">
        <f>L67+L72</f>
        <v>0</v>
      </c>
      <c r="M74" s="2407">
        <f>M67+M72</f>
        <v>0</v>
      </c>
      <c r="N74" s="2408">
        <f>N67+N72</f>
        <v>0</v>
      </c>
    </row>
    <row r="75" spans="1:15" ht="12.75" customHeight="1" x14ac:dyDescent="0.2">
      <c r="A75" s="1962"/>
      <c r="B75" s="2116"/>
      <c r="C75" s="2392"/>
      <c r="D75" s="2393"/>
      <c r="E75" s="2375"/>
      <c r="F75" s="2376"/>
      <c r="G75" s="2376"/>
      <c r="H75" s="2376"/>
      <c r="I75" s="2376"/>
      <c r="J75" s="2322"/>
      <c r="K75" s="2323"/>
      <c r="L75" s="2323"/>
      <c r="M75" s="2322"/>
      <c r="N75" s="2377"/>
    </row>
    <row r="76" spans="1:15" ht="12.75" customHeight="1" thickBot="1" x14ac:dyDescent="0.25">
      <c r="A76" s="1962"/>
      <c r="B76" s="2116"/>
      <c r="C76" s="2392"/>
      <c r="D76" s="2393"/>
      <c r="E76" s="2375"/>
      <c r="F76" s="2376"/>
      <c r="G76" s="2376"/>
      <c r="H76" s="2376"/>
      <c r="I76" s="2376"/>
      <c r="J76" s="2322"/>
      <c r="K76" s="2323"/>
      <c r="L76" s="2323"/>
      <c r="M76" s="2322"/>
      <c r="N76" s="2377"/>
    </row>
    <row r="77" spans="1:15" s="3" customFormat="1" ht="12.75" customHeight="1" thickBot="1" x14ac:dyDescent="0.25">
      <c r="A77" s="1958"/>
      <c r="B77" s="1510" t="s">
        <v>2948</v>
      </c>
      <c r="C77" s="1510"/>
      <c r="D77" s="2004"/>
      <c r="E77" s="1933"/>
      <c r="F77" s="2322"/>
      <c r="G77" s="2370"/>
      <c r="H77" s="2371"/>
      <c r="I77" s="2371"/>
      <c r="J77" s="2419"/>
      <c r="K77" s="1951"/>
      <c r="L77" s="1951"/>
      <c r="M77" s="2419"/>
      <c r="N77" s="2063"/>
    </row>
    <row r="78" spans="1:15" ht="12.75" customHeight="1" thickTop="1" thickBot="1" x14ac:dyDescent="0.25">
      <c r="A78" s="1968"/>
      <c r="B78" s="2396"/>
      <c r="C78" s="2396"/>
      <c r="D78" s="2338"/>
      <c r="E78" s="2325"/>
      <c r="F78" s="2385"/>
      <c r="G78" s="2386"/>
      <c r="H78" s="2386"/>
      <c r="I78" s="2386"/>
      <c r="J78" s="2387"/>
      <c r="K78" s="2219"/>
      <c r="L78" s="2219"/>
      <c r="M78" s="2388"/>
      <c r="N78" s="2389"/>
    </row>
    <row r="79" spans="1:15" s="2110" customFormat="1" ht="12.75" customHeight="1" x14ac:dyDescent="0.2">
      <c r="A79" s="2402"/>
      <c r="B79" s="1044"/>
      <c r="C79" s="1044"/>
      <c r="D79" s="1973"/>
      <c r="E79" s="1973"/>
      <c r="F79" s="876"/>
      <c r="G79" s="2403"/>
      <c r="H79" s="2404"/>
      <c r="I79" s="2404"/>
      <c r="J79" s="2303"/>
      <c r="K79" s="1042"/>
      <c r="L79" s="1042"/>
      <c r="M79" s="2303"/>
      <c r="N79" s="1042"/>
    </row>
    <row r="80" spans="1:15" ht="12.75" customHeight="1" x14ac:dyDescent="0.25">
      <c r="A80" s="3863" t="s">
        <v>1472</v>
      </c>
      <c r="B80" s="3863"/>
      <c r="C80" s="3863"/>
      <c r="O80" s="98"/>
    </row>
    <row r="81" spans="1:3" ht="12.75" customHeight="1" x14ac:dyDescent="0.25">
      <c r="A81" s="1974">
        <v>1</v>
      </c>
      <c r="B81" s="2208" t="s">
        <v>2885</v>
      </c>
      <c r="C81" s="2117"/>
    </row>
    <row r="82" spans="1:3" ht="12.75" customHeight="1" x14ac:dyDescent="0.2">
      <c r="A82" s="2299">
        <v>2</v>
      </c>
      <c r="B82" s="2216" t="s">
        <v>1473</v>
      </c>
    </row>
  </sheetData>
  <mergeCells count="11">
    <mergeCell ref="A80:C80"/>
    <mergeCell ref="E7:E8"/>
    <mergeCell ref="A2:N2"/>
    <mergeCell ref="B45:D45"/>
    <mergeCell ref="H7:I7"/>
    <mergeCell ref="J7:J8"/>
    <mergeCell ref="A7:D8"/>
    <mergeCell ref="A9:D9"/>
    <mergeCell ref="F7:F8"/>
    <mergeCell ref="A4:N4"/>
    <mergeCell ref="L7:L8"/>
  </mergeCells>
  <hyperlinks>
    <hyperlink ref="P1" location="Content!A1" display="Content"/>
    <hyperlink ref="P2" location="'P4, E2 - SFP - Asset'!A1" display="SFP-Asset"/>
    <hyperlink ref="P3" location="'P5, E2 - SFP - Liab, NW '!A1" display="SFP-Liab and NW"/>
    <hyperlink ref="P4" location="'P6, E3 - SCI'!A1" display="SCI"/>
  </hyperlinks>
  <pageMargins left="0.5" right="0.5" top="1" bottom="0.5" header="0.2" footer="0.1"/>
  <pageSetup paperSize="5" scale="69" fitToHeight="0" orientation="landscape" r:id="rId1"/>
  <headerFooter>
    <oddFooter>&amp;R&amp;"Arial,Bold"&amp;10Page 34</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39997558519241921"/>
    <pageSetUpPr fitToPage="1"/>
  </sheetPr>
  <dimension ref="A1:V25"/>
  <sheetViews>
    <sheetView showGridLines="0" zoomScale="85" zoomScaleNormal="85" zoomScaleSheetLayoutView="75" zoomScalePageLayoutView="50" workbookViewId="0">
      <pane xSplit="2" ySplit="9" topLeftCell="C10" activePane="bottomRight" state="frozen"/>
      <selection activeCell="G42" sqref="G42"/>
      <selection pane="topRight" activeCell="G42" sqref="G42"/>
      <selection pane="bottomLeft" activeCell="G42" sqref="G42"/>
      <selection pane="bottomRight"/>
    </sheetView>
  </sheetViews>
  <sheetFormatPr defaultRowHeight="12.75" customHeight="1" x14ac:dyDescent="0.2"/>
  <cols>
    <col min="1" max="1" width="4.28515625" style="1" customWidth="1"/>
    <col min="2" max="2" width="48.42578125" style="1" customWidth="1"/>
    <col min="3" max="3" width="15.42578125" style="1" customWidth="1"/>
    <col min="4" max="5" width="23.5703125" style="1" customWidth="1"/>
    <col min="6" max="6" width="17.7109375" style="36" customWidth="1"/>
    <col min="7" max="7" width="22.85546875" style="14" customWidth="1"/>
    <col min="8" max="8" width="23" style="14" customWidth="1"/>
    <col min="9" max="9" width="21.7109375" style="2" customWidth="1"/>
    <col min="10" max="10" width="18.42578125" style="12" customWidth="1"/>
    <col min="11" max="11" width="22.7109375" style="2" customWidth="1"/>
    <col min="12" max="12" width="4.28515625" style="1" customWidth="1"/>
    <col min="13" max="13" width="20.7109375" style="1" bestFit="1" customWidth="1"/>
    <col min="14" max="14" width="9.140625" style="1" customWidth="1"/>
    <col min="15" max="15" width="11.5703125" style="1" bestFit="1" customWidth="1"/>
    <col min="16" max="16384" width="9.140625" style="1"/>
  </cols>
  <sheetData>
    <row r="1" spans="1:22" s="43" customFormat="1" ht="14.1" customHeight="1" thickTop="1" thickBot="1" x14ac:dyDescent="0.25">
      <c r="A1" s="1039"/>
      <c r="B1" s="1039"/>
      <c r="C1" s="1039"/>
      <c r="D1" s="1039"/>
      <c r="E1" s="1039"/>
      <c r="F1" s="1389"/>
      <c r="G1" s="2359"/>
      <c r="H1" s="2359"/>
      <c r="I1" s="1040"/>
      <c r="J1" s="2360"/>
      <c r="K1" s="1040"/>
      <c r="L1" s="776"/>
      <c r="M1" s="3117" t="s">
        <v>2247</v>
      </c>
    </row>
    <row r="2" spans="1:22" s="43" customFormat="1" ht="14.1" customHeight="1" thickTop="1" thickBot="1" x14ac:dyDescent="0.3">
      <c r="A2" s="3437" t="s">
        <v>2222</v>
      </c>
      <c r="B2" s="3437"/>
      <c r="C2" s="3437"/>
      <c r="D2" s="3437"/>
      <c r="E2" s="3437"/>
      <c r="F2" s="3437"/>
      <c r="G2" s="3437"/>
      <c r="H2" s="3437"/>
      <c r="I2" s="3437"/>
      <c r="J2" s="3437"/>
      <c r="K2" s="3437"/>
      <c r="L2" s="180"/>
      <c r="M2" s="3117" t="s">
        <v>2248</v>
      </c>
      <c r="N2" s="180"/>
      <c r="O2" s="180"/>
      <c r="P2" s="180"/>
      <c r="Q2" s="180"/>
      <c r="R2" s="180"/>
      <c r="S2" s="180"/>
      <c r="T2" s="180"/>
      <c r="U2" s="180"/>
      <c r="V2" s="180"/>
    </row>
    <row r="3" spans="1:22" s="43" customFormat="1" ht="14.1" customHeight="1" thickTop="1" thickBot="1" x14ac:dyDescent="0.3">
      <c r="A3" s="1039"/>
      <c r="B3" s="2111"/>
      <c r="C3" s="2111"/>
      <c r="D3" s="2111"/>
      <c r="E3" s="2111"/>
      <c r="F3" s="2111"/>
      <c r="G3" s="2111"/>
      <c r="H3" s="2111"/>
      <c r="I3" s="2111"/>
      <c r="J3" s="2111"/>
      <c r="K3" s="2111"/>
      <c r="L3" s="180"/>
      <c r="M3" s="3117" t="s">
        <v>2249</v>
      </c>
      <c r="N3" s="180"/>
      <c r="O3" s="180"/>
      <c r="P3" s="180"/>
      <c r="Q3" s="180"/>
      <c r="R3" s="180"/>
      <c r="S3" s="180"/>
      <c r="T3" s="180"/>
      <c r="U3" s="180"/>
      <c r="V3" s="180"/>
    </row>
    <row r="4" spans="1:22" s="43" customFormat="1" ht="14.1" customHeight="1" thickTop="1" thickBot="1" x14ac:dyDescent="0.3">
      <c r="A4" s="3566" t="s">
        <v>2814</v>
      </c>
      <c r="B4" s="3438"/>
      <c r="C4" s="3438"/>
      <c r="D4" s="3438"/>
      <c r="E4" s="3438"/>
      <c r="F4" s="3438"/>
      <c r="G4" s="3438"/>
      <c r="H4" s="3438"/>
      <c r="I4" s="3438"/>
      <c r="J4" s="3438"/>
      <c r="K4" s="3438"/>
      <c r="L4" s="180"/>
      <c r="M4" s="3117" t="s">
        <v>2250</v>
      </c>
      <c r="N4" s="180"/>
      <c r="O4" s="180"/>
      <c r="P4" s="180"/>
      <c r="Q4" s="180"/>
      <c r="R4" s="180"/>
      <c r="S4" s="180"/>
      <c r="T4" s="180"/>
      <c r="U4" s="180"/>
    </row>
    <row r="5" spans="1:22" s="43" customFormat="1" ht="14.1" customHeight="1" thickTop="1" x14ac:dyDescent="0.2">
      <c r="A5" s="1039"/>
      <c r="B5" s="1039"/>
      <c r="C5" s="1039"/>
      <c r="D5" s="1039"/>
      <c r="E5" s="1039"/>
      <c r="F5" s="1389"/>
      <c r="G5" s="2359"/>
      <c r="H5" s="2359"/>
      <c r="I5" s="1040"/>
      <c r="J5" s="2360"/>
      <c r="K5" s="1040"/>
    </row>
    <row r="6" spans="1:22" s="43" customFormat="1" ht="14.1" customHeight="1" thickBot="1" x14ac:dyDescent="0.25">
      <c r="A6" s="1039"/>
      <c r="B6" s="1039"/>
      <c r="C6" s="1039"/>
      <c r="D6" s="1039"/>
      <c r="E6" s="1039"/>
      <c r="F6" s="1389"/>
      <c r="G6" s="2359"/>
      <c r="H6" s="2359"/>
      <c r="I6" s="1040"/>
      <c r="J6" s="2360"/>
      <c r="K6" s="1040"/>
    </row>
    <row r="7" spans="1:22" s="122" customFormat="1" ht="24.75" customHeight="1" x14ac:dyDescent="0.25">
      <c r="A7" s="4038" t="s">
        <v>1474</v>
      </c>
      <c r="B7" s="3448"/>
      <c r="C7" s="3848" t="s">
        <v>2890</v>
      </c>
      <c r="D7" s="3448" t="s">
        <v>2211</v>
      </c>
      <c r="E7" s="4036" t="s">
        <v>648</v>
      </c>
      <c r="F7" s="3589" t="s">
        <v>2212</v>
      </c>
      <c r="G7" s="4033" t="s">
        <v>321</v>
      </c>
      <c r="H7" s="4033"/>
      <c r="I7" s="3864" t="s">
        <v>1476</v>
      </c>
      <c r="J7" s="4040" t="s">
        <v>2213</v>
      </c>
      <c r="K7" s="4034" t="s">
        <v>328</v>
      </c>
    </row>
    <row r="8" spans="1:22" s="122" customFormat="1" ht="24.75" customHeight="1" x14ac:dyDescent="0.25">
      <c r="A8" s="4039"/>
      <c r="B8" s="3804"/>
      <c r="C8" s="3833"/>
      <c r="D8" s="3804"/>
      <c r="E8" s="4037"/>
      <c r="F8" s="3590"/>
      <c r="G8" s="855" t="s">
        <v>1475</v>
      </c>
      <c r="H8" s="855" t="s">
        <v>317</v>
      </c>
      <c r="I8" s="3866"/>
      <c r="J8" s="4041"/>
      <c r="K8" s="4035"/>
    </row>
    <row r="9" spans="1:22" ht="12.75" customHeight="1" thickBot="1" x14ac:dyDescent="0.25">
      <c r="A9" s="4031" t="s">
        <v>70</v>
      </c>
      <c r="B9" s="4032"/>
      <c r="C9" s="692" t="s">
        <v>71</v>
      </c>
      <c r="D9" s="280" t="s">
        <v>72</v>
      </c>
      <c r="E9" s="281" t="s">
        <v>73</v>
      </c>
      <c r="F9" s="280" t="s">
        <v>74</v>
      </c>
      <c r="G9" s="282" t="s">
        <v>267</v>
      </c>
      <c r="H9" s="282" t="s">
        <v>268</v>
      </c>
      <c r="I9" s="280" t="s">
        <v>269</v>
      </c>
      <c r="J9" s="283" t="s">
        <v>270</v>
      </c>
      <c r="K9" s="284" t="s">
        <v>271</v>
      </c>
      <c r="L9" s="3"/>
    </row>
    <row r="10" spans="1:22" ht="12.75" customHeight="1" x14ac:dyDescent="0.2">
      <c r="A10" s="2008" t="s">
        <v>252</v>
      </c>
      <c r="B10" s="1955"/>
      <c r="C10" s="1930"/>
      <c r="D10" s="2366"/>
      <c r="E10" s="2366"/>
      <c r="F10" s="2367"/>
      <c r="G10" s="2368"/>
      <c r="H10" s="2368"/>
      <c r="I10" s="1931"/>
      <c r="J10" s="2366"/>
      <c r="K10" s="2369"/>
    </row>
    <row r="11" spans="1:22" ht="12.75" customHeight="1" x14ac:dyDescent="0.2">
      <c r="A11" s="1417"/>
      <c r="B11" s="2423" t="s">
        <v>1651</v>
      </c>
      <c r="C11" s="2420"/>
      <c r="D11" s="2315"/>
      <c r="E11" s="2315"/>
      <c r="F11" s="2370"/>
      <c r="G11" s="2371"/>
      <c r="H11" s="2371"/>
      <c r="I11" s="2370"/>
      <c r="J11" s="2370"/>
      <c r="K11" s="2031"/>
    </row>
    <row r="12" spans="1:22" ht="12.75" customHeight="1" x14ac:dyDescent="0.2">
      <c r="A12" s="2424" t="s">
        <v>36</v>
      </c>
      <c r="B12" s="2428"/>
      <c r="C12" s="2429"/>
      <c r="D12" s="2430"/>
      <c r="E12" s="2430"/>
      <c r="F12" s="2430"/>
      <c r="G12" s="2430"/>
      <c r="H12" s="2430"/>
      <c r="I12" s="2430"/>
      <c r="J12" s="2430"/>
      <c r="K12" s="2039"/>
    </row>
    <row r="13" spans="1:22" ht="12.75" customHeight="1" x14ac:dyDescent="0.2">
      <c r="A13" s="2424" t="s">
        <v>37</v>
      </c>
      <c r="B13" s="2431"/>
      <c r="C13" s="2432"/>
      <c r="D13" s="2433"/>
      <c r="E13" s="2433"/>
      <c r="F13" s="2433"/>
      <c r="G13" s="2433"/>
      <c r="H13" s="2433"/>
      <c r="I13" s="2433"/>
      <c r="J13" s="2433"/>
      <c r="K13" s="2040"/>
    </row>
    <row r="14" spans="1:22" ht="12.75" customHeight="1" x14ac:dyDescent="0.2">
      <c r="A14" s="2424" t="s">
        <v>38</v>
      </c>
      <c r="B14" s="2431"/>
      <c r="C14" s="2432"/>
      <c r="D14" s="2433"/>
      <c r="E14" s="2433"/>
      <c r="F14" s="2433"/>
      <c r="G14" s="2433"/>
      <c r="H14" s="2433"/>
      <c r="I14" s="2433"/>
      <c r="J14" s="2433"/>
      <c r="K14" s="2040"/>
    </row>
    <row r="15" spans="1:22" ht="12.75" customHeight="1" x14ac:dyDescent="0.2">
      <c r="A15" s="2424" t="s">
        <v>51</v>
      </c>
      <c r="B15" s="2431"/>
      <c r="C15" s="2432"/>
      <c r="D15" s="2433"/>
      <c r="E15" s="2433"/>
      <c r="F15" s="2433"/>
      <c r="G15" s="2433"/>
      <c r="H15" s="2433"/>
      <c r="I15" s="2433"/>
      <c r="J15" s="2433"/>
      <c r="K15" s="2040"/>
    </row>
    <row r="16" spans="1:22" ht="12.75" customHeight="1" x14ac:dyDescent="0.2">
      <c r="A16" s="2424" t="s">
        <v>39</v>
      </c>
      <c r="B16" s="2431"/>
      <c r="C16" s="2432"/>
      <c r="D16" s="2433"/>
      <c r="E16" s="2433"/>
      <c r="F16" s="2433"/>
      <c r="G16" s="2433"/>
      <c r="H16" s="2433"/>
      <c r="I16" s="2433"/>
      <c r="J16" s="2433"/>
      <c r="K16" s="2040"/>
    </row>
    <row r="17" spans="1:11" ht="12.75" customHeight="1" x14ac:dyDescent="0.2">
      <c r="A17" s="2424" t="s">
        <v>41</v>
      </c>
      <c r="B17" s="2431"/>
      <c r="C17" s="2432"/>
      <c r="D17" s="2433"/>
      <c r="E17" s="2433"/>
      <c r="F17" s="2433"/>
      <c r="G17" s="2433"/>
      <c r="H17" s="2433"/>
      <c r="I17" s="2433"/>
      <c r="J17" s="2433"/>
      <c r="K17" s="2040"/>
    </row>
    <row r="18" spans="1:11" ht="12.75" customHeight="1" x14ac:dyDescent="0.2">
      <c r="A18" s="2424" t="s">
        <v>42</v>
      </c>
      <c r="B18" s="2431"/>
      <c r="C18" s="2432"/>
      <c r="D18" s="2433"/>
      <c r="E18" s="2433"/>
      <c r="F18" s="2433"/>
      <c r="G18" s="2433"/>
      <c r="H18" s="2433"/>
      <c r="I18" s="2433"/>
      <c r="J18" s="2433"/>
      <c r="K18" s="2040"/>
    </row>
    <row r="19" spans="1:11" ht="12.75" customHeight="1" x14ac:dyDescent="0.2">
      <c r="A19" s="1417"/>
      <c r="B19" s="2425"/>
      <c r="C19" s="2021"/>
      <c r="D19" s="2406"/>
      <c r="E19" s="2406"/>
      <c r="F19" s="2426"/>
      <c r="G19" s="2427"/>
      <c r="H19" s="2427"/>
      <c r="I19" s="1948"/>
      <c r="J19" s="2406"/>
      <c r="K19" s="2038"/>
    </row>
    <row r="20" spans="1:11" ht="12.75" customHeight="1" thickBot="1" x14ac:dyDescent="0.25">
      <c r="A20" s="1422"/>
      <c r="B20" s="2338"/>
      <c r="C20" s="2325"/>
      <c r="D20" s="2388"/>
      <c r="E20" s="2388"/>
      <c r="F20" s="2421"/>
      <c r="G20" s="2422"/>
      <c r="H20" s="2422"/>
      <c r="I20" s="2219"/>
      <c r="J20" s="2388"/>
      <c r="K20" s="2389"/>
    </row>
    <row r="21" spans="1:11" ht="27" customHeight="1" thickBot="1" x14ac:dyDescent="0.25">
      <c r="A21" s="4029" t="s">
        <v>1477</v>
      </c>
      <c r="B21" s="4030"/>
      <c r="C21" s="691"/>
      <c r="D21" s="285"/>
      <c r="E21" s="285"/>
      <c r="F21" s="288"/>
      <c r="G21" s="286"/>
      <c r="H21" s="286"/>
      <c r="I21" s="289"/>
      <c r="J21" s="290"/>
      <c r="K21" s="287"/>
    </row>
    <row r="23" spans="1:11" ht="12.75" customHeight="1" x14ac:dyDescent="0.25">
      <c r="A23" s="3863" t="s">
        <v>1472</v>
      </c>
      <c r="B23" s="3863"/>
      <c r="C23" s="3863"/>
    </row>
    <row r="24" spans="1:11" ht="12.75" customHeight="1" x14ac:dyDescent="0.25">
      <c r="A24" s="1974">
        <v>1</v>
      </c>
      <c r="B24" s="2208" t="s">
        <v>2885</v>
      </c>
      <c r="C24" s="2117"/>
    </row>
    <row r="25" spans="1:11" ht="12.75" customHeight="1" x14ac:dyDescent="0.2">
      <c r="A25" s="2216">
        <v>2</v>
      </c>
      <c r="B25" s="2216" t="s">
        <v>1473</v>
      </c>
    </row>
  </sheetData>
  <mergeCells count="14">
    <mergeCell ref="A23:C23"/>
    <mergeCell ref="A21:B21"/>
    <mergeCell ref="A2:K2"/>
    <mergeCell ref="A9:B9"/>
    <mergeCell ref="G7:H7"/>
    <mergeCell ref="K7:K8"/>
    <mergeCell ref="E7:E8"/>
    <mergeCell ref="A7:B8"/>
    <mergeCell ref="A4:K4"/>
    <mergeCell ref="C7:C8"/>
    <mergeCell ref="D7:D8"/>
    <mergeCell ref="F7:F8"/>
    <mergeCell ref="I7:I8"/>
    <mergeCell ref="J7:J8"/>
  </mergeCells>
  <hyperlinks>
    <hyperlink ref="M1" location="Content!A1" display="Content"/>
    <hyperlink ref="M2" location="'P4, E2 - SFP - Asset'!A1" display="SFP-Asset"/>
    <hyperlink ref="M3" location="'P5, E2 - SFP - Liab, NW '!A1" display="SFP-Liab and NW"/>
    <hyperlink ref="M4" location="'P6, E3 - SCI'!A1" display="SCI"/>
  </hyperlinks>
  <pageMargins left="0.5" right="0.5" top="1" bottom="0.5" header="0.2" footer="0.1"/>
  <pageSetup paperSize="5" scale="68" fitToHeight="0" orientation="landscape" r:id="rId1"/>
  <headerFooter>
    <oddFooter>&amp;R&amp;"Arial,Bold"&amp;10Page 35</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8" tint="0.39997558519241921"/>
    <pageSetUpPr fitToPage="1"/>
  </sheetPr>
  <dimension ref="A1:IW118"/>
  <sheetViews>
    <sheetView showGridLines="0" tabSelected="1" zoomScale="85" zoomScaleNormal="85" zoomScaleSheetLayoutView="80" zoomScalePageLayoutView="80" workbookViewId="0">
      <pane ySplit="8" topLeftCell="A9" activePane="bottomLeft" state="frozen"/>
      <selection pane="bottomLeft" activeCell="J80" sqref="J80"/>
    </sheetView>
  </sheetViews>
  <sheetFormatPr defaultRowHeight="14.25" x14ac:dyDescent="0.25"/>
  <cols>
    <col min="1" max="1" width="9.140625" style="1542"/>
    <col min="2" max="2" width="16.140625" style="1542" customWidth="1"/>
    <col min="3" max="3" width="12.5703125" style="1542" customWidth="1"/>
    <col min="4" max="4" width="12.28515625" style="1542" customWidth="1"/>
    <col min="5" max="5" width="12" style="1542" customWidth="1"/>
    <col min="6" max="6" width="1.7109375" style="1542" customWidth="1"/>
    <col min="7" max="11" width="12" style="1542" customWidth="1"/>
    <col min="12" max="12" width="1.7109375" style="1542" customWidth="1"/>
    <col min="13" max="13" width="13.28515625" style="1542" customWidth="1"/>
    <col min="14" max="15" width="10" style="1542" customWidth="1"/>
    <col min="16" max="17" width="12" style="1542" customWidth="1"/>
    <col min="18" max="18" width="9.140625" style="1542"/>
    <col min="19" max="19" width="11.140625" style="1542" customWidth="1"/>
    <col min="20" max="16384" width="9.140625" style="1542"/>
  </cols>
  <sheetData>
    <row r="1" spans="1:257" s="1541" customFormat="1" ht="15" customHeight="1" thickTop="1" thickBot="1" x14ac:dyDescent="0.25">
      <c r="A1" s="971"/>
      <c r="B1" s="972"/>
      <c r="C1" s="972"/>
      <c r="D1" s="972"/>
      <c r="E1" s="972"/>
      <c r="F1" s="972"/>
      <c r="G1" s="972"/>
      <c r="H1" s="972"/>
      <c r="I1" s="972"/>
      <c r="J1" s="972"/>
      <c r="K1" s="972"/>
      <c r="L1" s="972"/>
      <c r="M1" s="3413" t="s">
        <v>2119</v>
      </c>
      <c r="N1" s="3418" t="s">
        <v>2120</v>
      </c>
      <c r="O1" s="3419"/>
      <c r="P1" s="1282" t="s">
        <v>330</v>
      </c>
      <c r="Q1" s="1322"/>
      <c r="S1" s="3117" t="s">
        <v>2247</v>
      </c>
    </row>
    <row r="2" spans="1:257" s="1541" customFormat="1" ht="13.5" thickTop="1" x14ac:dyDescent="0.25">
      <c r="A2" s="973"/>
      <c r="B2" s="972"/>
      <c r="C2" s="972"/>
      <c r="D2" s="972"/>
      <c r="E2" s="972"/>
      <c r="F2" s="972"/>
      <c r="G2" s="972"/>
      <c r="H2" s="972"/>
      <c r="I2" s="972"/>
      <c r="J2" s="972"/>
      <c r="K2" s="972"/>
      <c r="L2" s="972"/>
      <c r="M2" s="3414"/>
      <c r="N2" s="974" t="s">
        <v>2121</v>
      </c>
      <c r="O2" s="975"/>
      <c r="P2" s="1320"/>
      <c r="Q2" s="1322"/>
    </row>
    <row r="3" spans="1:257" s="1541" customFormat="1" ht="13.5" thickBot="1" x14ac:dyDescent="0.3">
      <c r="A3" s="973"/>
      <c r="B3" s="972"/>
      <c r="C3" s="972"/>
      <c r="D3" s="972"/>
      <c r="E3" s="972"/>
      <c r="F3" s="972"/>
      <c r="G3" s="972"/>
      <c r="H3" s="972"/>
      <c r="I3" s="972"/>
      <c r="J3" s="972"/>
      <c r="K3" s="972"/>
      <c r="L3" s="972"/>
      <c r="M3" s="3415"/>
      <c r="N3" s="976"/>
      <c r="O3" s="977"/>
      <c r="P3" s="1321"/>
      <c r="Q3" s="1322"/>
    </row>
    <row r="4" spans="1:257" ht="15" x14ac:dyDescent="0.25">
      <c r="A4" s="978"/>
      <c r="B4" s="972"/>
      <c r="C4" s="972"/>
      <c r="D4" s="972"/>
      <c r="E4" s="972"/>
      <c r="F4" s="972"/>
      <c r="G4" s="972"/>
      <c r="H4" s="972"/>
      <c r="I4" s="972"/>
      <c r="J4" s="972"/>
      <c r="K4" s="972"/>
      <c r="L4" s="972"/>
      <c r="M4" s="979"/>
      <c r="N4" s="979"/>
      <c r="O4" s="980"/>
      <c r="P4" s="980"/>
      <c r="Q4" s="1322"/>
    </row>
    <row r="5" spans="1:257" ht="15" customHeight="1" x14ac:dyDescent="0.25">
      <c r="A5" s="3420" t="s">
        <v>2850</v>
      </c>
      <c r="B5" s="3420"/>
      <c r="C5" s="3420"/>
      <c r="D5" s="3422"/>
      <c r="E5" s="3422"/>
      <c r="F5" s="3422"/>
      <c r="G5" s="3422"/>
      <c r="H5" s="3422"/>
      <c r="I5" s="3422"/>
      <c r="J5" s="3422"/>
      <c r="K5" s="3421" t="s">
        <v>2851</v>
      </c>
      <c r="L5" s="3421"/>
      <c r="M5" s="3421"/>
      <c r="N5" s="3423"/>
      <c r="O5" s="3423"/>
      <c r="P5" s="3423"/>
      <c r="Q5" s="1323"/>
    </row>
    <row r="6" spans="1:257" s="1543" customFormat="1" ht="14.1" customHeight="1" x14ac:dyDescent="0.2">
      <c r="A6" s="3416"/>
      <c r="B6" s="3416"/>
      <c r="C6" s="3416"/>
      <c r="D6" s="3416"/>
      <c r="E6" s="3416"/>
      <c r="F6" s="3416"/>
      <c r="G6" s="3416"/>
      <c r="H6" s="3416"/>
      <c r="I6" s="3416"/>
      <c r="J6" s="3416"/>
      <c r="K6" s="3416"/>
      <c r="L6" s="3416"/>
      <c r="M6" s="3416"/>
      <c r="N6" s="3416"/>
      <c r="O6" s="3416"/>
      <c r="P6" s="3416"/>
      <c r="Q6" s="3416"/>
      <c r="R6" s="1542"/>
      <c r="S6" s="1542"/>
      <c r="T6" s="1542"/>
      <c r="U6" s="1542"/>
      <c r="V6" s="1542"/>
      <c r="W6" s="1542"/>
      <c r="X6" s="1542"/>
      <c r="Y6" s="1542"/>
      <c r="Z6" s="1542"/>
      <c r="AA6" s="1542"/>
      <c r="AB6" s="1542"/>
      <c r="AC6" s="1542"/>
      <c r="AD6" s="1542"/>
      <c r="AE6" s="1542"/>
      <c r="AF6" s="1542"/>
      <c r="AG6" s="1542"/>
      <c r="AH6" s="1542"/>
      <c r="AI6" s="1542"/>
      <c r="AJ6" s="1542"/>
      <c r="AK6" s="1542"/>
      <c r="AL6" s="1542"/>
      <c r="AM6" s="1542"/>
      <c r="AN6" s="1542"/>
      <c r="AO6" s="1542"/>
      <c r="AP6" s="1542"/>
      <c r="AQ6" s="1542"/>
      <c r="AR6" s="1542"/>
      <c r="AS6" s="1542"/>
      <c r="AT6" s="1542"/>
      <c r="AU6" s="1542"/>
      <c r="AV6" s="1542"/>
      <c r="AW6" s="1542"/>
      <c r="AX6" s="1542"/>
      <c r="AY6" s="1542"/>
      <c r="AZ6" s="1542"/>
      <c r="BA6" s="1542"/>
      <c r="BB6" s="1542"/>
      <c r="BC6" s="1542"/>
      <c r="BD6" s="1542"/>
      <c r="BE6" s="1542"/>
      <c r="BF6" s="1542"/>
      <c r="BG6" s="1542"/>
      <c r="BH6" s="1542"/>
      <c r="BI6" s="1542"/>
      <c r="BJ6" s="1542"/>
      <c r="BK6" s="1542"/>
      <c r="BL6" s="1542"/>
      <c r="BM6" s="1542"/>
      <c r="BN6" s="1542"/>
      <c r="BO6" s="1542"/>
      <c r="BP6" s="1542"/>
      <c r="BQ6" s="1542"/>
      <c r="BR6" s="1542"/>
      <c r="BS6" s="1542"/>
      <c r="BT6" s="1542"/>
      <c r="BU6" s="1542"/>
      <c r="BV6" s="1542"/>
      <c r="BW6" s="1542"/>
      <c r="BX6" s="1542"/>
      <c r="BY6" s="1542"/>
      <c r="BZ6" s="1542"/>
      <c r="CA6" s="1542"/>
      <c r="CB6" s="1542"/>
      <c r="CC6" s="1542"/>
      <c r="CD6" s="1542"/>
      <c r="CE6" s="1542"/>
      <c r="CF6" s="1542"/>
      <c r="CG6" s="1542"/>
      <c r="CH6" s="1542"/>
      <c r="CI6" s="1542"/>
      <c r="CJ6" s="1542"/>
      <c r="CK6" s="1542"/>
      <c r="CL6" s="1542"/>
      <c r="CM6" s="1542"/>
      <c r="CN6" s="1542"/>
      <c r="CO6" s="1542"/>
      <c r="CP6" s="1542"/>
      <c r="CQ6" s="1542"/>
      <c r="CR6" s="1542"/>
      <c r="CS6" s="1542"/>
      <c r="CT6" s="1542"/>
      <c r="CU6" s="1542"/>
      <c r="CV6" s="1542"/>
      <c r="CW6" s="1542"/>
      <c r="CX6" s="1542"/>
      <c r="CY6" s="1542"/>
      <c r="CZ6" s="1542"/>
      <c r="DA6" s="1542"/>
      <c r="DB6" s="1542"/>
      <c r="DC6" s="1542"/>
      <c r="DD6" s="1542"/>
      <c r="DE6" s="1542"/>
      <c r="DF6" s="1542"/>
      <c r="DG6" s="1542"/>
      <c r="DH6" s="1542"/>
      <c r="DI6" s="1542"/>
      <c r="DJ6" s="1542"/>
      <c r="DK6" s="1542"/>
      <c r="DL6" s="1542"/>
      <c r="DM6" s="1542"/>
      <c r="DN6" s="1542"/>
      <c r="DO6" s="1542"/>
      <c r="DP6" s="1542"/>
      <c r="DQ6" s="1542"/>
      <c r="DR6" s="1542"/>
      <c r="DS6" s="1542"/>
      <c r="DT6" s="1542"/>
      <c r="DU6" s="1542"/>
      <c r="DV6" s="1542"/>
      <c r="DW6" s="1542"/>
      <c r="DX6" s="1542"/>
      <c r="DY6" s="1542"/>
      <c r="DZ6" s="1542"/>
      <c r="EA6" s="1542"/>
      <c r="EB6" s="1542"/>
      <c r="EC6" s="1542"/>
      <c r="ED6" s="1542"/>
      <c r="EE6" s="1542"/>
      <c r="EF6" s="1542"/>
      <c r="EG6" s="1542"/>
      <c r="EH6" s="1542"/>
      <c r="EI6" s="1542"/>
      <c r="EJ6" s="1542"/>
      <c r="EK6" s="1542"/>
      <c r="EL6" s="1542"/>
      <c r="EM6" s="1542"/>
      <c r="EN6" s="1542"/>
      <c r="EO6" s="1542"/>
      <c r="EP6" s="1542"/>
      <c r="EQ6" s="1542"/>
      <c r="ER6" s="1542"/>
      <c r="ES6" s="1542"/>
      <c r="ET6" s="1542"/>
      <c r="EU6" s="1542"/>
      <c r="EV6" s="1542"/>
      <c r="EW6" s="1542"/>
      <c r="EX6" s="1542"/>
      <c r="EY6" s="1542"/>
      <c r="EZ6" s="1542"/>
      <c r="FA6" s="1542"/>
      <c r="FB6" s="1542"/>
      <c r="FC6" s="1542"/>
      <c r="FD6" s="1542"/>
      <c r="FE6" s="1542"/>
      <c r="FF6" s="1542"/>
      <c r="FG6" s="1542"/>
      <c r="FH6" s="1542"/>
      <c r="FI6" s="1542"/>
      <c r="FJ6" s="1542"/>
      <c r="FK6" s="1542"/>
      <c r="FL6" s="1542"/>
      <c r="FM6" s="1542"/>
      <c r="FN6" s="1542"/>
      <c r="FO6" s="1542"/>
      <c r="FP6" s="1542"/>
      <c r="FQ6" s="1542"/>
      <c r="FR6" s="1542"/>
      <c r="FS6" s="1542"/>
      <c r="FT6" s="1542"/>
      <c r="FU6" s="1542"/>
      <c r="FV6" s="1542"/>
      <c r="FW6" s="1542"/>
      <c r="FX6" s="1542"/>
      <c r="FY6" s="1542"/>
      <c r="FZ6" s="1542"/>
      <c r="GA6" s="1542"/>
      <c r="GB6" s="1542"/>
      <c r="GC6" s="1542"/>
      <c r="GD6" s="1542"/>
      <c r="GE6" s="1542"/>
      <c r="GF6" s="1542"/>
      <c r="GG6" s="1542"/>
      <c r="GH6" s="1542"/>
      <c r="GI6" s="1542"/>
      <c r="GJ6" s="1542"/>
      <c r="GK6" s="1542"/>
      <c r="GL6" s="1542"/>
      <c r="GM6" s="1542"/>
      <c r="GN6" s="1542"/>
      <c r="GO6" s="1542"/>
      <c r="GP6" s="1542"/>
      <c r="GQ6" s="1542"/>
      <c r="GR6" s="1542"/>
      <c r="GS6" s="1542"/>
      <c r="GT6" s="1542"/>
      <c r="GU6" s="1542"/>
      <c r="GV6" s="1542"/>
      <c r="GW6" s="1542"/>
      <c r="GX6" s="1542"/>
      <c r="GY6" s="1542"/>
      <c r="GZ6" s="1542"/>
      <c r="HA6" s="1542"/>
      <c r="HB6" s="1542"/>
      <c r="HC6" s="1542"/>
      <c r="HD6" s="1542"/>
      <c r="HE6" s="1542"/>
      <c r="HF6" s="1542"/>
      <c r="HG6" s="1542"/>
      <c r="HH6" s="1542"/>
      <c r="HI6" s="1542"/>
      <c r="HJ6" s="1542"/>
      <c r="HK6" s="1542"/>
      <c r="HL6" s="1542"/>
      <c r="HM6" s="1542"/>
      <c r="HN6" s="1542"/>
      <c r="HO6" s="1542"/>
      <c r="HP6" s="1542"/>
      <c r="HQ6" s="1542"/>
      <c r="HR6" s="1542"/>
      <c r="HS6" s="1542"/>
      <c r="HT6" s="1542"/>
      <c r="HU6" s="1542"/>
      <c r="HV6" s="1542"/>
      <c r="HW6" s="1542"/>
      <c r="HX6" s="1542"/>
      <c r="HY6" s="1542"/>
      <c r="HZ6" s="1542"/>
      <c r="IA6" s="1542"/>
      <c r="IB6" s="1542"/>
      <c r="IC6" s="1542"/>
      <c r="ID6" s="1542"/>
      <c r="IE6" s="1542"/>
      <c r="IF6" s="1542"/>
      <c r="IG6" s="1542"/>
      <c r="IH6" s="1542"/>
      <c r="II6" s="1542"/>
      <c r="IJ6" s="1542"/>
      <c r="IK6" s="1542"/>
      <c r="IL6" s="1542"/>
      <c r="IM6" s="1542"/>
      <c r="IN6" s="1542"/>
      <c r="IO6" s="1542"/>
      <c r="IP6" s="1542"/>
      <c r="IQ6" s="1542"/>
      <c r="IR6" s="1542"/>
      <c r="IS6" s="1542"/>
      <c r="IT6" s="1542"/>
      <c r="IU6" s="1542"/>
      <c r="IV6" s="1542"/>
      <c r="IW6" s="1542"/>
    </row>
    <row r="7" spans="1:257" s="1543" customFormat="1" ht="14.1" customHeight="1" x14ac:dyDescent="0.2">
      <c r="A7" s="3416"/>
      <c r="B7" s="3416"/>
      <c r="C7" s="3416"/>
      <c r="D7" s="3416"/>
      <c r="E7" s="3416"/>
      <c r="F7" s="3416"/>
      <c r="G7" s="3416"/>
      <c r="H7" s="3416"/>
      <c r="I7" s="3416"/>
      <c r="J7" s="3416"/>
      <c r="K7" s="3416"/>
      <c r="L7" s="3416"/>
      <c r="M7" s="3416"/>
      <c r="N7" s="3416"/>
      <c r="O7" s="3416"/>
      <c r="P7" s="3416"/>
      <c r="Q7" s="3416"/>
      <c r="R7" s="1542"/>
      <c r="S7" s="1542"/>
      <c r="T7" s="1542"/>
      <c r="U7" s="1542"/>
      <c r="V7" s="1542"/>
      <c r="W7" s="1542"/>
      <c r="X7" s="1542"/>
      <c r="Y7" s="1542"/>
      <c r="Z7" s="1542"/>
      <c r="AA7" s="1542"/>
      <c r="AB7" s="1542"/>
      <c r="AC7" s="1542"/>
      <c r="AD7" s="1542"/>
      <c r="AE7" s="1542"/>
      <c r="AF7" s="1542"/>
      <c r="AG7" s="1542"/>
      <c r="AH7" s="1542"/>
      <c r="AI7" s="1542"/>
      <c r="AJ7" s="1542"/>
      <c r="AK7" s="1542"/>
      <c r="AL7" s="1542"/>
      <c r="AM7" s="1542"/>
      <c r="AN7" s="1542"/>
      <c r="AO7" s="1542"/>
      <c r="AP7" s="1542"/>
      <c r="AQ7" s="1542"/>
      <c r="AR7" s="1542"/>
      <c r="AS7" s="1542"/>
      <c r="AT7" s="1542"/>
      <c r="AU7" s="1542"/>
      <c r="AV7" s="1542"/>
      <c r="AW7" s="1542"/>
      <c r="AX7" s="1542"/>
      <c r="AY7" s="1542"/>
      <c r="AZ7" s="1542"/>
      <c r="BA7" s="1542"/>
      <c r="BB7" s="1542"/>
      <c r="BC7" s="1542"/>
      <c r="BD7" s="1542"/>
      <c r="BE7" s="1542"/>
      <c r="BF7" s="1542"/>
      <c r="BG7" s="1542"/>
      <c r="BH7" s="1542"/>
      <c r="BI7" s="1542"/>
      <c r="BJ7" s="1542"/>
      <c r="BK7" s="1542"/>
      <c r="BL7" s="1542"/>
      <c r="BM7" s="1542"/>
      <c r="BN7" s="1542"/>
      <c r="BO7" s="1542"/>
      <c r="BP7" s="1542"/>
      <c r="BQ7" s="1542"/>
      <c r="BR7" s="1542"/>
      <c r="BS7" s="1542"/>
      <c r="BT7" s="1542"/>
      <c r="BU7" s="1542"/>
      <c r="BV7" s="1542"/>
      <c r="BW7" s="1542"/>
      <c r="BX7" s="1542"/>
      <c r="BY7" s="1542"/>
      <c r="BZ7" s="1542"/>
      <c r="CA7" s="1542"/>
      <c r="CB7" s="1542"/>
      <c r="CC7" s="1542"/>
      <c r="CD7" s="1542"/>
      <c r="CE7" s="1542"/>
      <c r="CF7" s="1542"/>
      <c r="CG7" s="1542"/>
      <c r="CH7" s="1542"/>
      <c r="CI7" s="1542"/>
      <c r="CJ7" s="1542"/>
      <c r="CK7" s="1542"/>
      <c r="CL7" s="1542"/>
      <c r="CM7" s="1542"/>
      <c r="CN7" s="1542"/>
      <c r="CO7" s="1542"/>
      <c r="CP7" s="1542"/>
      <c r="CQ7" s="1542"/>
      <c r="CR7" s="1542"/>
      <c r="CS7" s="1542"/>
      <c r="CT7" s="1542"/>
      <c r="CU7" s="1542"/>
      <c r="CV7" s="1542"/>
      <c r="CW7" s="1542"/>
      <c r="CX7" s="1542"/>
      <c r="CY7" s="1542"/>
      <c r="CZ7" s="1542"/>
      <c r="DA7" s="1542"/>
      <c r="DB7" s="1542"/>
      <c r="DC7" s="1542"/>
      <c r="DD7" s="1542"/>
      <c r="DE7" s="1542"/>
      <c r="DF7" s="1542"/>
      <c r="DG7" s="1542"/>
      <c r="DH7" s="1542"/>
      <c r="DI7" s="1542"/>
      <c r="DJ7" s="1542"/>
      <c r="DK7" s="1542"/>
      <c r="DL7" s="1542"/>
      <c r="DM7" s="1542"/>
      <c r="DN7" s="1542"/>
      <c r="DO7" s="1542"/>
      <c r="DP7" s="1542"/>
      <c r="DQ7" s="1542"/>
      <c r="DR7" s="1542"/>
      <c r="DS7" s="1542"/>
      <c r="DT7" s="1542"/>
      <c r="DU7" s="1542"/>
      <c r="DV7" s="1542"/>
      <c r="DW7" s="1542"/>
      <c r="DX7" s="1542"/>
      <c r="DY7" s="1542"/>
      <c r="DZ7" s="1542"/>
      <c r="EA7" s="1542"/>
      <c r="EB7" s="1542"/>
      <c r="EC7" s="1542"/>
      <c r="ED7" s="1542"/>
      <c r="EE7" s="1542"/>
      <c r="EF7" s="1542"/>
      <c r="EG7" s="1542"/>
      <c r="EH7" s="1542"/>
      <c r="EI7" s="1542"/>
      <c r="EJ7" s="1542"/>
      <c r="EK7" s="1542"/>
      <c r="EL7" s="1542"/>
      <c r="EM7" s="1542"/>
      <c r="EN7" s="1542"/>
      <c r="EO7" s="1542"/>
      <c r="EP7" s="1542"/>
      <c r="EQ7" s="1542"/>
      <c r="ER7" s="1542"/>
      <c r="ES7" s="1542"/>
      <c r="ET7" s="1542"/>
      <c r="EU7" s="1542"/>
      <c r="EV7" s="1542"/>
      <c r="EW7" s="1542"/>
      <c r="EX7" s="1542"/>
      <c r="EY7" s="1542"/>
      <c r="EZ7" s="1542"/>
      <c r="FA7" s="1542"/>
      <c r="FB7" s="1542"/>
      <c r="FC7" s="1542"/>
      <c r="FD7" s="1542"/>
      <c r="FE7" s="1542"/>
      <c r="FF7" s="1542"/>
      <c r="FG7" s="1542"/>
      <c r="FH7" s="1542"/>
      <c r="FI7" s="1542"/>
      <c r="FJ7" s="1542"/>
      <c r="FK7" s="1542"/>
      <c r="FL7" s="1542"/>
      <c r="FM7" s="1542"/>
      <c r="FN7" s="1542"/>
      <c r="FO7" s="1542"/>
      <c r="FP7" s="1542"/>
      <c r="FQ7" s="1542"/>
      <c r="FR7" s="1542"/>
      <c r="FS7" s="1542"/>
      <c r="FT7" s="1542"/>
      <c r="FU7" s="1542"/>
      <c r="FV7" s="1542"/>
      <c r="FW7" s="1542"/>
      <c r="FX7" s="1542"/>
      <c r="FY7" s="1542"/>
      <c r="FZ7" s="1542"/>
      <c r="GA7" s="1542"/>
      <c r="GB7" s="1542"/>
      <c r="GC7" s="1542"/>
      <c r="GD7" s="1542"/>
      <c r="GE7" s="1542"/>
      <c r="GF7" s="1542"/>
      <c r="GG7" s="1542"/>
      <c r="GH7" s="1542"/>
      <c r="GI7" s="1542"/>
      <c r="GJ7" s="1542"/>
      <c r="GK7" s="1542"/>
      <c r="GL7" s="1542"/>
      <c r="GM7" s="1542"/>
      <c r="GN7" s="1542"/>
      <c r="GO7" s="1542"/>
      <c r="GP7" s="1542"/>
      <c r="GQ7" s="1542"/>
      <c r="GR7" s="1542"/>
      <c r="GS7" s="1542"/>
      <c r="GT7" s="1542"/>
      <c r="GU7" s="1542"/>
      <c r="GV7" s="1542"/>
      <c r="GW7" s="1542"/>
      <c r="GX7" s="1542"/>
      <c r="GY7" s="1542"/>
      <c r="GZ7" s="1542"/>
      <c r="HA7" s="1542"/>
      <c r="HB7" s="1542"/>
      <c r="HC7" s="1542"/>
      <c r="HD7" s="1542"/>
      <c r="HE7" s="1542"/>
      <c r="HF7" s="1542"/>
      <c r="HG7" s="1542"/>
      <c r="HH7" s="1542"/>
      <c r="HI7" s="1542"/>
      <c r="HJ7" s="1542"/>
      <c r="HK7" s="1542"/>
      <c r="HL7" s="1542"/>
      <c r="HM7" s="1542"/>
      <c r="HN7" s="1542"/>
      <c r="HO7" s="1542"/>
      <c r="HP7" s="1542"/>
      <c r="HQ7" s="1542"/>
      <c r="HR7" s="1542"/>
      <c r="HS7" s="1542"/>
      <c r="HT7" s="1542"/>
      <c r="HU7" s="1542"/>
      <c r="HV7" s="1542"/>
      <c r="HW7" s="1542"/>
      <c r="HX7" s="1542"/>
      <c r="HY7" s="1542"/>
      <c r="HZ7" s="1542"/>
      <c r="IA7" s="1542"/>
      <c r="IB7" s="1542"/>
      <c r="IC7" s="1542"/>
      <c r="ID7" s="1542"/>
      <c r="IE7" s="1542"/>
      <c r="IF7" s="1542"/>
      <c r="IG7" s="1542"/>
      <c r="IH7" s="1542"/>
      <c r="II7" s="1542"/>
      <c r="IJ7" s="1542"/>
      <c r="IK7" s="1542"/>
      <c r="IL7" s="1542"/>
      <c r="IM7" s="1542"/>
      <c r="IN7" s="1542"/>
      <c r="IO7" s="1542"/>
      <c r="IP7" s="1542"/>
      <c r="IQ7" s="1542"/>
      <c r="IR7" s="1542"/>
      <c r="IS7" s="1542"/>
      <c r="IT7" s="1542"/>
      <c r="IU7" s="1542"/>
      <c r="IV7" s="1542"/>
      <c r="IW7" s="1542"/>
    </row>
    <row r="8" spans="1:257" s="1543" customFormat="1" ht="18" x14ac:dyDescent="0.25">
      <c r="A8" s="3417" t="s">
        <v>819</v>
      </c>
      <c r="B8" s="3417"/>
      <c r="C8" s="3417"/>
      <c r="D8" s="3417"/>
      <c r="E8" s="3417"/>
      <c r="F8" s="3417"/>
      <c r="G8" s="3417"/>
      <c r="H8" s="3417"/>
      <c r="I8" s="3417"/>
      <c r="J8" s="3417"/>
      <c r="K8" s="3417"/>
      <c r="L8" s="3417"/>
      <c r="M8" s="3417"/>
      <c r="N8" s="3417"/>
      <c r="O8" s="3417"/>
      <c r="P8" s="3417"/>
      <c r="Q8" s="3417"/>
      <c r="R8" s="1542"/>
      <c r="S8" s="1542"/>
      <c r="T8" s="1542"/>
      <c r="U8" s="1542"/>
      <c r="V8" s="1542"/>
      <c r="W8" s="1542"/>
      <c r="X8" s="1542"/>
      <c r="Y8" s="1542"/>
      <c r="Z8" s="1542"/>
      <c r="AA8" s="1542"/>
      <c r="AB8" s="1542"/>
      <c r="AC8" s="1542"/>
      <c r="AD8" s="1542"/>
      <c r="AE8" s="1542"/>
      <c r="AF8" s="1542"/>
      <c r="AG8" s="1542"/>
      <c r="AH8" s="1542"/>
      <c r="AI8" s="1542"/>
      <c r="AJ8" s="1542"/>
      <c r="AK8" s="1542"/>
      <c r="AL8" s="1542"/>
      <c r="AM8" s="1542"/>
      <c r="AN8" s="1542"/>
      <c r="AO8" s="1542"/>
      <c r="AP8" s="1542"/>
      <c r="AQ8" s="1542"/>
      <c r="AR8" s="1542"/>
      <c r="AS8" s="1542"/>
      <c r="AT8" s="1542"/>
      <c r="AU8" s="1542"/>
      <c r="AV8" s="1542"/>
      <c r="AW8" s="1542"/>
      <c r="AX8" s="1542"/>
      <c r="AY8" s="1542"/>
      <c r="AZ8" s="1542"/>
      <c r="BA8" s="1542"/>
      <c r="BB8" s="1542"/>
      <c r="BC8" s="1542"/>
      <c r="BD8" s="1542"/>
      <c r="BE8" s="1542"/>
      <c r="BF8" s="1542"/>
      <c r="BG8" s="1542"/>
      <c r="BH8" s="1542"/>
      <c r="BI8" s="1542"/>
      <c r="BJ8" s="1542"/>
      <c r="BK8" s="1542"/>
      <c r="BL8" s="1542"/>
      <c r="BM8" s="1542"/>
      <c r="BN8" s="1542"/>
      <c r="BO8" s="1542"/>
      <c r="BP8" s="1542"/>
      <c r="BQ8" s="1542"/>
      <c r="BR8" s="1542"/>
      <c r="BS8" s="1542"/>
      <c r="BT8" s="1542"/>
      <c r="BU8" s="1542"/>
      <c r="BV8" s="1542"/>
      <c r="BW8" s="1542"/>
      <c r="BX8" s="1542"/>
      <c r="BY8" s="1542"/>
      <c r="BZ8" s="1542"/>
      <c r="CA8" s="1542"/>
      <c r="CB8" s="1542"/>
      <c r="CC8" s="1542"/>
      <c r="CD8" s="1542"/>
      <c r="CE8" s="1542"/>
      <c r="CF8" s="1542"/>
      <c r="CG8" s="1542"/>
      <c r="CH8" s="1542"/>
      <c r="CI8" s="1542"/>
      <c r="CJ8" s="1542"/>
      <c r="CK8" s="1542"/>
      <c r="CL8" s="1542"/>
      <c r="CM8" s="1542"/>
      <c r="CN8" s="1542"/>
      <c r="CO8" s="1542"/>
      <c r="CP8" s="1542"/>
      <c r="CQ8" s="1542"/>
      <c r="CR8" s="1542"/>
      <c r="CS8" s="1542"/>
      <c r="CT8" s="1542"/>
      <c r="CU8" s="1542"/>
      <c r="CV8" s="1542"/>
      <c r="CW8" s="1542"/>
      <c r="CX8" s="1542"/>
      <c r="CY8" s="1542"/>
      <c r="CZ8" s="1542"/>
      <c r="DA8" s="1542"/>
      <c r="DB8" s="1542"/>
      <c r="DC8" s="1542"/>
      <c r="DD8" s="1542"/>
      <c r="DE8" s="1542"/>
      <c r="DF8" s="1542"/>
      <c r="DG8" s="1542"/>
      <c r="DH8" s="1542"/>
      <c r="DI8" s="1542"/>
      <c r="DJ8" s="1542"/>
      <c r="DK8" s="1542"/>
      <c r="DL8" s="1542"/>
      <c r="DM8" s="1542"/>
      <c r="DN8" s="1542"/>
      <c r="DO8" s="1542"/>
      <c r="DP8" s="1542"/>
      <c r="DQ8" s="1542"/>
      <c r="DR8" s="1542"/>
      <c r="DS8" s="1542"/>
      <c r="DT8" s="1542"/>
      <c r="DU8" s="1542"/>
      <c r="DV8" s="1542"/>
      <c r="DW8" s="1542"/>
      <c r="DX8" s="1542"/>
      <c r="DY8" s="1542"/>
      <c r="DZ8" s="1542"/>
      <c r="EA8" s="1542"/>
      <c r="EB8" s="1542"/>
      <c r="EC8" s="1542"/>
      <c r="ED8" s="1542"/>
      <c r="EE8" s="1542"/>
      <c r="EF8" s="1542"/>
      <c r="EG8" s="1542"/>
      <c r="EH8" s="1542"/>
      <c r="EI8" s="1542"/>
      <c r="EJ8" s="1542"/>
      <c r="EK8" s="1542"/>
      <c r="EL8" s="1542"/>
      <c r="EM8" s="1542"/>
      <c r="EN8" s="1542"/>
      <c r="EO8" s="1542"/>
      <c r="EP8" s="1542"/>
      <c r="EQ8" s="1542"/>
      <c r="ER8" s="1542"/>
      <c r="ES8" s="1542"/>
      <c r="ET8" s="1542"/>
      <c r="EU8" s="1542"/>
      <c r="EV8" s="1542"/>
      <c r="EW8" s="1542"/>
      <c r="EX8" s="1542"/>
      <c r="EY8" s="1542"/>
      <c r="EZ8" s="1542"/>
      <c r="FA8" s="1542"/>
      <c r="FB8" s="1542"/>
      <c r="FC8" s="1542"/>
      <c r="FD8" s="1542"/>
      <c r="FE8" s="1542"/>
      <c r="FF8" s="1542"/>
      <c r="FG8" s="1542"/>
      <c r="FH8" s="1542"/>
      <c r="FI8" s="1542"/>
      <c r="FJ8" s="1542"/>
      <c r="FK8" s="1542"/>
      <c r="FL8" s="1542"/>
      <c r="FM8" s="1542"/>
      <c r="FN8" s="1542"/>
      <c r="FO8" s="1542"/>
      <c r="FP8" s="1542"/>
      <c r="FQ8" s="1542"/>
      <c r="FR8" s="1542"/>
      <c r="FS8" s="1542"/>
      <c r="FT8" s="1542"/>
      <c r="FU8" s="1542"/>
      <c r="FV8" s="1542"/>
      <c r="FW8" s="1542"/>
      <c r="FX8" s="1542"/>
      <c r="FY8" s="1542"/>
      <c r="FZ8" s="1542"/>
      <c r="GA8" s="1542"/>
      <c r="GB8" s="1542"/>
      <c r="GC8" s="1542"/>
      <c r="GD8" s="1542"/>
      <c r="GE8" s="1542"/>
      <c r="GF8" s="1542"/>
      <c r="GG8" s="1542"/>
      <c r="GH8" s="1542"/>
      <c r="GI8" s="1542"/>
      <c r="GJ8" s="1542"/>
      <c r="GK8" s="1542"/>
      <c r="GL8" s="1542"/>
      <c r="GM8" s="1542"/>
      <c r="GN8" s="1542"/>
      <c r="GO8" s="1542"/>
      <c r="GP8" s="1542"/>
      <c r="GQ8" s="1542"/>
      <c r="GR8" s="1542"/>
      <c r="GS8" s="1542"/>
      <c r="GT8" s="1542"/>
      <c r="GU8" s="1542"/>
      <c r="GV8" s="1542"/>
      <c r="GW8" s="1542"/>
      <c r="GX8" s="1542"/>
      <c r="GY8" s="1542"/>
      <c r="GZ8" s="1542"/>
      <c r="HA8" s="1542"/>
      <c r="HB8" s="1542"/>
      <c r="HC8" s="1542"/>
      <c r="HD8" s="1542"/>
      <c r="HE8" s="1542"/>
      <c r="HF8" s="1542"/>
      <c r="HG8" s="1542"/>
      <c r="HH8" s="1542"/>
      <c r="HI8" s="1542"/>
      <c r="HJ8" s="1542"/>
      <c r="HK8" s="1542"/>
      <c r="HL8" s="1542"/>
      <c r="HM8" s="1542"/>
      <c r="HN8" s="1542"/>
      <c r="HO8" s="1542"/>
      <c r="HP8" s="1542"/>
      <c r="HQ8" s="1542"/>
      <c r="HR8" s="1542"/>
      <c r="HS8" s="1542"/>
      <c r="HT8" s="1542"/>
      <c r="HU8" s="1542"/>
      <c r="HV8" s="1542"/>
      <c r="HW8" s="1542"/>
      <c r="HX8" s="1542"/>
      <c r="HY8" s="1542"/>
      <c r="HZ8" s="1542"/>
      <c r="IA8" s="1542"/>
      <c r="IB8" s="1542"/>
      <c r="IC8" s="1542"/>
      <c r="ID8" s="1542"/>
      <c r="IE8" s="1542"/>
      <c r="IF8" s="1542"/>
      <c r="IG8" s="1542"/>
      <c r="IH8" s="1542"/>
      <c r="II8" s="1542"/>
      <c r="IJ8" s="1542"/>
      <c r="IK8" s="1542"/>
      <c r="IL8" s="1542"/>
      <c r="IM8" s="1542"/>
      <c r="IN8" s="1542"/>
      <c r="IO8" s="1542"/>
      <c r="IP8" s="1542"/>
      <c r="IQ8" s="1542"/>
      <c r="IR8" s="1542"/>
      <c r="IS8" s="1542"/>
      <c r="IT8" s="1542"/>
      <c r="IU8" s="1542"/>
      <c r="IV8" s="1542"/>
      <c r="IW8" s="1542"/>
    </row>
    <row r="9" spans="1:257" x14ac:dyDescent="0.25">
      <c r="A9" s="983"/>
      <c r="B9" s="984"/>
      <c r="C9" s="984"/>
      <c r="D9" s="984"/>
      <c r="E9" s="3397"/>
      <c r="F9" s="3397"/>
      <c r="G9" s="3397"/>
      <c r="H9" s="3397"/>
      <c r="I9" s="3397"/>
      <c r="J9" s="1024"/>
      <c r="K9" s="1024"/>
      <c r="L9" s="1024"/>
      <c r="M9" s="1024"/>
      <c r="N9" s="1024"/>
      <c r="O9" s="985"/>
      <c r="P9" s="985"/>
      <c r="Q9" s="984"/>
    </row>
    <row r="10" spans="1:257" x14ac:dyDescent="0.25">
      <c r="A10" s="983"/>
      <c r="B10" s="984"/>
      <c r="C10" s="984"/>
      <c r="D10" s="984"/>
      <c r="E10" s="3397"/>
      <c r="F10" s="3397"/>
      <c r="G10" s="3397"/>
      <c r="H10" s="3397"/>
      <c r="I10" s="3397"/>
      <c r="J10" s="1024"/>
      <c r="K10" s="1024"/>
      <c r="L10" s="1024"/>
      <c r="M10" s="1024"/>
      <c r="N10" s="1024"/>
      <c r="O10" s="985"/>
      <c r="P10" s="985"/>
      <c r="Q10" s="984"/>
    </row>
    <row r="11" spans="1:257" x14ac:dyDescent="0.25">
      <c r="A11" s="984"/>
      <c r="B11" s="984"/>
      <c r="C11" s="984"/>
      <c r="D11" s="984"/>
      <c r="E11" s="984"/>
      <c r="F11" s="984"/>
      <c r="G11" s="984"/>
      <c r="H11" s="984"/>
      <c r="I11" s="984"/>
      <c r="J11" s="984"/>
      <c r="K11" s="984"/>
      <c r="L11" s="984"/>
      <c r="M11" s="984"/>
      <c r="N11" s="984"/>
      <c r="O11" s="984"/>
      <c r="P11" s="984"/>
      <c r="Q11" s="984"/>
    </row>
    <row r="12" spans="1:257" s="1541" customFormat="1" ht="12.75" x14ac:dyDescent="0.25">
      <c r="A12" s="986" t="s">
        <v>2823</v>
      </c>
      <c r="B12" s="984"/>
      <c r="C12" s="3410"/>
      <c r="D12" s="3410"/>
      <c r="E12" s="3410"/>
      <c r="F12" s="1323"/>
      <c r="G12" s="983" t="s">
        <v>2122</v>
      </c>
      <c r="H12" s="972"/>
      <c r="I12" s="3411"/>
      <c r="J12" s="3411"/>
      <c r="K12" s="3411"/>
      <c r="L12" s="981"/>
      <c r="M12" s="986" t="s">
        <v>2123</v>
      </c>
      <c r="N12" s="986"/>
      <c r="O12" s="3424"/>
      <c r="P12" s="3424"/>
      <c r="Q12" s="3424"/>
    </row>
    <row r="13" spans="1:257" s="1541" customFormat="1" ht="12.75" x14ac:dyDescent="0.25">
      <c r="A13" s="986" t="s">
        <v>2124</v>
      </c>
      <c r="B13" s="986"/>
      <c r="C13" s="3409"/>
      <c r="D13" s="3409"/>
      <c r="E13" s="3409"/>
      <c r="F13" s="1324"/>
      <c r="G13" s="986" t="s">
        <v>2124</v>
      </c>
      <c r="H13" s="986"/>
      <c r="I13" s="3412"/>
      <c r="J13" s="3412"/>
      <c r="K13" s="3412"/>
      <c r="L13" s="986"/>
      <c r="M13" s="986" t="s">
        <v>2124</v>
      </c>
      <c r="N13" s="986"/>
      <c r="O13" s="3409"/>
      <c r="P13" s="3409"/>
      <c r="Q13" s="3409"/>
    </row>
    <row r="14" spans="1:257" s="1541" customFormat="1" ht="12.75" x14ac:dyDescent="0.25">
      <c r="A14" s="983" t="s">
        <v>2824</v>
      </c>
      <c r="B14" s="987"/>
      <c r="C14" s="3409"/>
      <c r="D14" s="3409"/>
      <c r="E14" s="3409"/>
      <c r="F14" s="1325"/>
      <c r="G14" s="988"/>
      <c r="H14" s="988"/>
      <c r="I14" s="988"/>
      <c r="J14" s="1022"/>
      <c r="K14" s="3406"/>
      <c r="L14" s="3406"/>
      <c r="M14" s="3406"/>
      <c r="N14" s="1023"/>
      <c r="O14" s="986"/>
      <c r="P14" s="986"/>
      <c r="Q14" s="986"/>
    </row>
    <row r="15" spans="1:257" s="1541" customFormat="1" ht="12.75" x14ac:dyDescent="0.25">
      <c r="A15" s="984" t="s">
        <v>2125</v>
      </c>
      <c r="B15" s="984"/>
      <c r="C15" s="984"/>
      <c r="D15" s="984"/>
      <c r="E15" s="984"/>
      <c r="F15" s="984"/>
      <c r="G15" s="984"/>
      <c r="H15" s="984"/>
      <c r="I15" s="984"/>
      <c r="J15" s="984"/>
      <c r="K15" s="984"/>
      <c r="L15" s="984"/>
      <c r="M15" s="984"/>
      <c r="N15" s="984"/>
      <c r="O15" s="984"/>
      <c r="P15" s="984"/>
      <c r="Q15" s="984"/>
    </row>
    <row r="16" spans="1:257" s="1541" customFormat="1" ht="13.5" thickBot="1" x14ac:dyDescent="0.3">
      <c r="A16" s="989" t="s">
        <v>2125</v>
      </c>
      <c r="B16" s="989"/>
      <c r="C16" s="989"/>
      <c r="D16" s="989"/>
      <c r="E16" s="989"/>
      <c r="F16" s="989"/>
      <c r="G16" s="989"/>
      <c r="H16" s="989"/>
      <c r="I16" s="989"/>
      <c r="J16" s="989"/>
      <c r="K16" s="989"/>
      <c r="L16" s="989"/>
      <c r="M16" s="989"/>
      <c r="N16" s="989"/>
      <c r="O16" s="989"/>
      <c r="P16" s="989"/>
      <c r="Q16" s="989"/>
    </row>
    <row r="17" spans="1:17" s="1541" customFormat="1" ht="13.5" thickTop="1" x14ac:dyDescent="0.25">
      <c r="A17" s="984"/>
      <c r="B17" s="984"/>
      <c r="C17" s="984"/>
      <c r="D17" s="984"/>
      <c r="E17" s="984"/>
      <c r="F17" s="984"/>
      <c r="G17" s="984"/>
      <c r="H17" s="984"/>
      <c r="I17" s="984"/>
      <c r="J17" s="984"/>
      <c r="K17" s="984"/>
      <c r="L17" s="984"/>
      <c r="M17" s="984"/>
      <c r="N17" s="984"/>
      <c r="O17" s="984"/>
      <c r="P17" s="984"/>
      <c r="Q17" s="984"/>
    </row>
    <row r="18" spans="1:17" s="1541" customFormat="1" ht="12.75" x14ac:dyDescent="0.25">
      <c r="A18" s="986" t="s">
        <v>2821</v>
      </c>
      <c r="B18" s="984"/>
      <c r="C18" s="996"/>
      <c r="D18" s="996"/>
      <c r="E18" s="3407"/>
      <c r="F18" s="3407"/>
      <c r="G18" s="3407"/>
      <c r="H18" s="3407"/>
      <c r="I18" s="988"/>
      <c r="J18" s="984"/>
      <c r="K18" s="1022" t="s">
        <v>2126</v>
      </c>
      <c r="L18" s="1022"/>
      <c r="M18" s="3334"/>
      <c r="N18" s="3334"/>
      <c r="O18" s="3334"/>
      <c r="P18" s="3334"/>
      <c r="Q18" s="3334"/>
    </row>
    <row r="19" spans="1:17" s="1541" customFormat="1" ht="12.75" x14ac:dyDescent="0.25">
      <c r="A19" s="983" t="s">
        <v>2822</v>
      </c>
      <c r="B19" s="984"/>
      <c r="C19" s="984"/>
      <c r="D19" s="972"/>
      <c r="E19" s="3408"/>
      <c r="F19" s="3408"/>
      <c r="G19" s="3408"/>
      <c r="H19" s="3408"/>
      <c r="I19" s="988"/>
      <c r="J19" s="984"/>
      <c r="K19" s="1022" t="s">
        <v>2127</v>
      </c>
      <c r="L19" s="1022"/>
      <c r="M19" s="3279"/>
      <c r="N19" s="3279"/>
      <c r="O19" s="3279"/>
      <c r="P19" s="3279"/>
      <c r="Q19" s="3279"/>
    </row>
    <row r="20" spans="1:17" s="1541" customFormat="1" ht="12.75" x14ac:dyDescent="0.25">
      <c r="A20" s="983" t="s">
        <v>2128</v>
      </c>
      <c r="B20" s="984"/>
      <c r="C20" s="984"/>
      <c r="D20" s="972"/>
      <c r="E20" s="972"/>
      <c r="F20" s="1326"/>
      <c r="G20" s="1327"/>
      <c r="H20" s="1327"/>
      <c r="I20" s="1327"/>
      <c r="J20" s="984"/>
      <c r="K20" s="1022" t="s">
        <v>2129</v>
      </c>
      <c r="L20" s="1022"/>
      <c r="M20" s="3279"/>
      <c r="N20" s="3279"/>
      <c r="O20" s="3279"/>
      <c r="P20" s="3279"/>
      <c r="Q20" s="3279"/>
    </row>
    <row r="21" spans="1:17" s="1541" customFormat="1" ht="12.75" x14ac:dyDescent="0.25">
      <c r="A21" s="990" t="s">
        <v>2622</v>
      </c>
      <c r="B21" s="984"/>
      <c r="C21" s="984"/>
      <c r="D21" s="972"/>
      <c r="E21" s="972"/>
      <c r="F21" s="1326"/>
      <c r="G21" s="1327"/>
      <c r="H21" s="1327"/>
      <c r="I21" s="1327"/>
      <c r="J21" s="984"/>
      <c r="K21" s="1022" t="s">
        <v>2621</v>
      </c>
      <c r="L21" s="1022"/>
      <c r="M21" s="3279"/>
      <c r="N21" s="3279"/>
      <c r="O21" s="3279"/>
      <c r="P21" s="3279"/>
      <c r="Q21" s="3279"/>
    </row>
    <row r="22" spans="1:17" s="1541" customFormat="1" ht="12.75" x14ac:dyDescent="0.25">
      <c r="A22" s="983"/>
      <c r="B22" s="984"/>
      <c r="C22" s="984"/>
      <c r="D22" s="972"/>
      <c r="E22" s="972"/>
      <c r="F22" s="1326"/>
      <c r="G22" s="1328"/>
      <c r="H22" s="1327"/>
      <c r="I22" s="1327"/>
      <c r="J22" s="984"/>
      <c r="K22" s="1022"/>
      <c r="L22" s="1022"/>
      <c r="M22" s="1024"/>
      <c r="N22" s="1024"/>
      <c r="O22" s="1024"/>
      <c r="P22" s="1024"/>
      <c r="Q22" s="1024"/>
    </row>
    <row r="23" spans="1:17" s="1541" customFormat="1" ht="12.75" x14ac:dyDescent="0.25">
      <c r="A23" s="983" t="s">
        <v>2826</v>
      </c>
      <c r="B23" s="984"/>
      <c r="C23" s="996"/>
      <c r="D23" s="1329"/>
      <c r="E23" s="3350"/>
      <c r="F23" s="3350"/>
      <c r="G23" s="3350"/>
      <c r="H23" s="3350"/>
      <c r="I23" s="3350"/>
      <c r="J23" s="3404" t="s">
        <v>2828</v>
      </c>
      <c r="K23" s="3350"/>
      <c r="L23" s="3350"/>
      <c r="M23" s="3350"/>
      <c r="N23" s="3350"/>
      <c r="O23" s="3350"/>
      <c r="P23" s="3350"/>
      <c r="Q23" s="3350"/>
    </row>
    <row r="24" spans="1:17" s="1541" customFormat="1" ht="12.75" x14ac:dyDescent="0.25">
      <c r="A24" s="986"/>
      <c r="B24" s="986"/>
      <c r="C24" s="994"/>
      <c r="D24" s="1330"/>
      <c r="E24" s="3352"/>
      <c r="F24" s="3352"/>
      <c r="G24" s="3352"/>
      <c r="H24" s="3352"/>
      <c r="I24" s="3352"/>
      <c r="J24" s="3404"/>
      <c r="K24" s="3352"/>
      <c r="L24" s="3352"/>
      <c r="M24" s="3352"/>
      <c r="N24" s="3352"/>
      <c r="O24" s="3352"/>
      <c r="P24" s="3352"/>
      <c r="Q24" s="3352"/>
    </row>
    <row r="25" spans="1:17" s="1541" customFormat="1" ht="12.75" x14ac:dyDescent="0.25">
      <c r="A25" s="986" t="s">
        <v>2827</v>
      </c>
      <c r="B25" s="984"/>
      <c r="C25" s="984"/>
      <c r="D25" s="984"/>
      <c r="E25" s="993"/>
      <c r="F25" s="993"/>
      <c r="G25" s="3405"/>
      <c r="H25" s="3350"/>
      <c r="I25" s="3350"/>
      <c r="J25" s="3404"/>
      <c r="K25" s="3352"/>
      <c r="L25" s="3352"/>
      <c r="M25" s="3352"/>
      <c r="N25" s="3352"/>
      <c r="O25" s="3352"/>
      <c r="P25" s="3352"/>
      <c r="Q25" s="3352"/>
    </row>
    <row r="26" spans="1:17" s="1541" customFormat="1" ht="12.75" x14ac:dyDescent="0.25">
      <c r="A26" s="986" t="s">
        <v>262</v>
      </c>
      <c r="B26" s="3350"/>
      <c r="C26" s="3350"/>
      <c r="D26" s="3350"/>
      <c r="E26" s="991" t="s">
        <v>2130</v>
      </c>
      <c r="F26" s="991"/>
      <c r="G26" s="3395"/>
      <c r="H26" s="3352"/>
      <c r="I26" s="3352"/>
      <c r="J26" s="1022" t="s">
        <v>2829</v>
      </c>
      <c r="K26" s="3396"/>
      <c r="L26" s="3396"/>
      <c r="M26" s="3352"/>
      <c r="N26" s="3352"/>
      <c r="O26" s="3352"/>
      <c r="P26" s="3352"/>
      <c r="Q26" s="3352"/>
    </row>
    <row r="27" spans="1:17" s="1541" customFormat="1" ht="15" customHeight="1" x14ac:dyDescent="0.25">
      <c r="A27" s="986"/>
      <c r="B27" s="3397"/>
      <c r="C27" s="3397"/>
      <c r="D27" s="3397"/>
      <c r="E27" s="991"/>
      <c r="F27" s="991"/>
      <c r="G27" s="3398" t="s">
        <v>2830</v>
      </c>
      <c r="H27" s="3398"/>
      <c r="I27" s="3398"/>
      <c r="J27" s="3398"/>
      <c r="K27" s="3396"/>
      <c r="L27" s="3396"/>
      <c r="M27" s="3352"/>
      <c r="N27" s="3352"/>
      <c r="O27" s="3352"/>
      <c r="P27" s="3352"/>
      <c r="Q27" s="3352"/>
    </row>
    <row r="28" spans="1:17" s="1541" customFormat="1" ht="13.5" thickBot="1" x14ac:dyDescent="0.3">
      <c r="A28" s="989"/>
      <c r="B28" s="989"/>
      <c r="C28" s="989"/>
      <c r="D28" s="989"/>
      <c r="E28" s="989"/>
      <c r="F28" s="989"/>
      <c r="G28" s="989"/>
      <c r="H28" s="989"/>
      <c r="I28" s="989"/>
      <c r="J28" s="989"/>
      <c r="K28" s="989"/>
      <c r="L28" s="989"/>
      <c r="M28" s="989"/>
      <c r="N28" s="989"/>
      <c r="O28" s="989"/>
      <c r="P28" s="989"/>
      <c r="Q28" s="989"/>
    </row>
    <row r="29" spans="1:17" s="1541" customFormat="1" ht="13.5" thickTop="1" x14ac:dyDescent="0.25">
      <c r="A29" s="984"/>
      <c r="B29" s="984"/>
      <c r="C29" s="984"/>
      <c r="D29" s="984"/>
      <c r="E29" s="984"/>
      <c r="F29" s="984"/>
      <c r="G29" s="984"/>
      <c r="H29" s="984"/>
      <c r="I29" s="984"/>
      <c r="J29" s="984"/>
      <c r="K29" s="984"/>
      <c r="L29" s="984"/>
      <c r="M29" s="984"/>
      <c r="N29" s="984"/>
      <c r="O29" s="984"/>
      <c r="P29" s="984"/>
      <c r="Q29" s="984"/>
    </row>
    <row r="30" spans="1:17" s="1541" customFormat="1" ht="12.75" x14ac:dyDescent="0.25">
      <c r="A30" s="986" t="s">
        <v>2825</v>
      </c>
      <c r="B30" s="984"/>
      <c r="C30" s="984"/>
      <c r="D30" s="984"/>
      <c r="E30" s="984"/>
      <c r="F30" s="984"/>
      <c r="G30" s="984"/>
      <c r="H30" s="984"/>
      <c r="I30" s="972"/>
      <c r="J30" s="972"/>
      <c r="K30" s="984"/>
      <c r="L30" s="984"/>
      <c r="M30" s="1022"/>
      <c r="N30" s="1022"/>
      <c r="O30" s="3401"/>
      <c r="P30" s="3401"/>
      <c r="Q30" s="3402"/>
    </row>
    <row r="31" spans="1:17" s="1541" customFormat="1" ht="13.5" thickBot="1" x14ac:dyDescent="0.3">
      <c r="A31" s="986"/>
      <c r="B31" s="986"/>
      <c r="C31" s="986"/>
      <c r="D31" s="986"/>
      <c r="E31" s="986"/>
      <c r="F31" s="986"/>
      <c r="G31" s="986"/>
      <c r="H31" s="986"/>
      <c r="I31" s="986"/>
      <c r="J31" s="986"/>
      <c r="K31" s="986"/>
      <c r="L31" s="986"/>
      <c r="M31" s="986"/>
      <c r="N31" s="986"/>
      <c r="O31" s="986"/>
      <c r="P31" s="986"/>
      <c r="Q31" s="986"/>
    </row>
    <row r="32" spans="1:17" s="1544" customFormat="1" ht="15" customHeight="1" x14ac:dyDescent="0.25">
      <c r="A32" s="3386" t="s">
        <v>2132</v>
      </c>
      <c r="B32" s="3387"/>
      <c r="C32" s="3388"/>
      <c r="D32" s="3392" t="s">
        <v>2133</v>
      </c>
      <c r="E32" s="3387"/>
      <c r="F32" s="3387"/>
      <c r="G32" s="3388"/>
      <c r="H32" s="3394" t="s">
        <v>2131</v>
      </c>
      <c r="I32" s="3394"/>
      <c r="J32" s="3392" t="s">
        <v>2135</v>
      </c>
      <c r="K32" s="3387"/>
      <c r="L32" s="3388"/>
      <c r="M32" s="3392" t="s">
        <v>2136</v>
      </c>
      <c r="N32" s="3387"/>
      <c r="O32" s="3388"/>
      <c r="P32" s="3392" t="s">
        <v>358</v>
      </c>
      <c r="Q32" s="3399"/>
    </row>
    <row r="33" spans="1:17" s="1544" customFormat="1" ht="15.75" customHeight="1" thickBot="1" x14ac:dyDescent="0.3">
      <c r="A33" s="3389"/>
      <c r="B33" s="3390"/>
      <c r="C33" s="3391"/>
      <c r="D33" s="3393"/>
      <c r="E33" s="3390"/>
      <c r="F33" s="3390"/>
      <c r="G33" s="3391"/>
      <c r="H33" s="992" t="s">
        <v>2134</v>
      </c>
      <c r="I33" s="992" t="s">
        <v>2836</v>
      </c>
      <c r="J33" s="3393"/>
      <c r="K33" s="3403"/>
      <c r="L33" s="3391"/>
      <c r="M33" s="3393"/>
      <c r="N33" s="3390"/>
      <c r="O33" s="3391"/>
      <c r="P33" s="3393"/>
      <c r="Q33" s="3400"/>
    </row>
    <row r="34" spans="1:17" s="1541" customFormat="1" ht="15" customHeight="1" x14ac:dyDescent="0.25">
      <c r="A34" s="3266"/>
      <c r="B34" s="3267"/>
      <c r="C34" s="3268"/>
      <c r="D34" s="3269"/>
      <c r="E34" s="3269"/>
      <c r="F34" s="3269"/>
      <c r="G34" s="3269"/>
      <c r="H34" s="1331"/>
      <c r="I34" s="1331"/>
      <c r="J34" s="3270"/>
      <c r="K34" s="3270"/>
      <c r="L34" s="3270"/>
      <c r="M34" s="3270"/>
      <c r="N34" s="3270"/>
      <c r="O34" s="3270"/>
      <c r="P34" s="3270"/>
      <c r="Q34" s="3271"/>
    </row>
    <row r="35" spans="1:17" s="1541" customFormat="1" ht="12.75" x14ac:dyDescent="0.25">
      <c r="A35" s="3263"/>
      <c r="B35" s="3264"/>
      <c r="C35" s="3265"/>
      <c r="D35" s="3246"/>
      <c r="E35" s="3246"/>
      <c r="F35" s="3246"/>
      <c r="G35" s="3246"/>
      <c r="H35" s="1332"/>
      <c r="I35" s="1332"/>
      <c r="J35" s="3244"/>
      <c r="K35" s="3244"/>
      <c r="L35" s="3244"/>
      <c r="M35" s="3244"/>
      <c r="N35" s="3244"/>
      <c r="O35" s="3244"/>
      <c r="P35" s="3244"/>
      <c r="Q35" s="3245"/>
    </row>
    <row r="36" spans="1:17" s="1541" customFormat="1" ht="12.75" x14ac:dyDescent="0.25">
      <c r="A36" s="3247" t="s">
        <v>2</v>
      </c>
      <c r="B36" s="3248"/>
      <c r="C36" s="3249"/>
      <c r="D36" s="3384"/>
      <c r="E36" s="3384"/>
      <c r="F36" s="3384"/>
      <c r="G36" s="3384"/>
      <c r="H36" s="1335"/>
      <c r="I36" s="1335"/>
      <c r="J36" s="3381"/>
      <c r="K36" s="3381"/>
      <c r="L36" s="3381"/>
      <c r="M36" s="3381"/>
      <c r="N36" s="3381"/>
      <c r="O36" s="3381"/>
      <c r="P36" s="3381"/>
      <c r="Q36" s="3385"/>
    </row>
    <row r="37" spans="1:17" s="1541" customFormat="1" ht="12.75" x14ac:dyDescent="0.25">
      <c r="A37" s="3247" t="s">
        <v>3</v>
      </c>
      <c r="B37" s="3248"/>
      <c r="C37" s="3249"/>
      <c r="D37" s="3382"/>
      <c r="E37" s="3382"/>
      <c r="F37" s="3382"/>
      <c r="G37" s="3382"/>
      <c r="H37" s="1336"/>
      <c r="I37" s="1336"/>
      <c r="J37" s="3251"/>
      <c r="K37" s="3251"/>
      <c r="L37" s="3251"/>
      <c r="M37" s="3251"/>
      <c r="N37" s="3251"/>
      <c r="O37" s="3251"/>
      <c r="P37" s="3251"/>
      <c r="Q37" s="3383"/>
    </row>
    <row r="38" spans="1:17" s="1541" customFormat="1" ht="12.75" x14ac:dyDescent="0.25">
      <c r="A38" s="3247" t="s">
        <v>2837</v>
      </c>
      <c r="B38" s="3248"/>
      <c r="C38" s="3249"/>
      <c r="D38" s="3382"/>
      <c r="E38" s="3382"/>
      <c r="F38" s="3382"/>
      <c r="G38" s="3382"/>
      <c r="H38" s="1336"/>
      <c r="I38" s="1336"/>
      <c r="J38" s="3251"/>
      <c r="K38" s="3251"/>
      <c r="L38" s="3251"/>
      <c r="M38" s="3251"/>
      <c r="N38" s="3251"/>
      <c r="O38" s="3251"/>
      <c r="P38" s="3251"/>
      <c r="Q38" s="3383"/>
    </row>
    <row r="39" spans="1:17" s="1541" customFormat="1" ht="12.75" x14ac:dyDescent="0.25">
      <c r="A39" s="3257" t="s">
        <v>2161</v>
      </c>
      <c r="B39" s="3258"/>
      <c r="C39" s="3259"/>
      <c r="D39" s="3382"/>
      <c r="E39" s="3382"/>
      <c r="F39" s="3382"/>
      <c r="G39" s="3382"/>
      <c r="H39" s="1336"/>
      <c r="I39" s="1336"/>
      <c r="J39" s="3251"/>
      <c r="K39" s="3251"/>
      <c r="L39" s="3251"/>
      <c r="M39" s="3251"/>
      <c r="N39" s="3251"/>
      <c r="O39" s="3251"/>
      <c r="P39" s="3251"/>
      <c r="Q39" s="3383"/>
    </row>
    <row r="40" spans="1:17" s="1541" customFormat="1" ht="12.75" x14ac:dyDescent="0.25">
      <c r="A40" s="3257" t="s">
        <v>2161</v>
      </c>
      <c r="B40" s="3258"/>
      <c r="C40" s="3259"/>
      <c r="D40" s="3382"/>
      <c r="E40" s="3382"/>
      <c r="F40" s="3382"/>
      <c r="G40" s="3382"/>
      <c r="H40" s="1336"/>
      <c r="I40" s="1336"/>
      <c r="J40" s="3251"/>
      <c r="K40" s="3251"/>
      <c r="L40" s="3251"/>
      <c r="M40" s="3251"/>
      <c r="N40" s="3251"/>
      <c r="O40" s="3251"/>
      <c r="P40" s="3251"/>
      <c r="Q40" s="3383"/>
    </row>
    <row r="41" spans="1:17" s="1541" customFormat="1" ht="12.75" x14ac:dyDescent="0.25">
      <c r="A41" s="3257" t="s">
        <v>2161</v>
      </c>
      <c r="B41" s="3258"/>
      <c r="C41" s="3259"/>
      <c r="D41" s="3382"/>
      <c r="E41" s="3382"/>
      <c r="F41" s="3382"/>
      <c r="G41" s="3382"/>
      <c r="H41" s="1336"/>
      <c r="I41" s="1336"/>
      <c r="J41" s="3251"/>
      <c r="K41" s="3251"/>
      <c r="L41" s="3251"/>
      <c r="M41" s="3251"/>
      <c r="N41" s="3251"/>
      <c r="O41" s="3251"/>
      <c r="P41" s="3251"/>
      <c r="Q41" s="3383"/>
    </row>
    <row r="42" spans="1:17" s="1541" customFormat="1" ht="12.75" x14ac:dyDescent="0.25">
      <c r="A42" s="3257" t="s">
        <v>404</v>
      </c>
      <c r="B42" s="3258"/>
      <c r="C42" s="3259"/>
      <c r="D42" s="3382"/>
      <c r="E42" s="3382"/>
      <c r="F42" s="3382"/>
      <c r="G42" s="3382"/>
      <c r="H42" s="1336"/>
      <c r="I42" s="1336"/>
      <c r="J42" s="3251"/>
      <c r="K42" s="3251"/>
      <c r="L42" s="3251"/>
      <c r="M42" s="3251"/>
      <c r="N42" s="3251"/>
      <c r="O42" s="3251"/>
      <c r="P42" s="3251"/>
      <c r="Q42" s="3383"/>
    </row>
    <row r="43" spans="1:17" s="1541" customFormat="1" ht="12.75" x14ac:dyDescent="0.25">
      <c r="A43" s="3257" t="s">
        <v>404</v>
      </c>
      <c r="B43" s="3258"/>
      <c r="C43" s="3259"/>
      <c r="D43" s="3382"/>
      <c r="E43" s="3382"/>
      <c r="F43" s="3382"/>
      <c r="G43" s="3382"/>
      <c r="H43" s="1336"/>
      <c r="I43" s="1336"/>
      <c r="J43" s="3251"/>
      <c r="K43" s="3251"/>
      <c r="L43" s="3251"/>
      <c r="M43" s="3251"/>
      <c r="N43" s="3251"/>
      <c r="O43" s="3251"/>
      <c r="P43" s="3251"/>
      <c r="Q43" s="3383"/>
    </row>
    <row r="44" spans="1:17" s="1541" customFormat="1" ht="12.75" x14ac:dyDescent="0.25">
      <c r="A44" s="3260"/>
      <c r="B44" s="3261"/>
      <c r="C44" s="3262"/>
      <c r="D44" s="3253"/>
      <c r="E44" s="3253"/>
      <c r="F44" s="3253"/>
      <c r="G44" s="3253"/>
      <c r="H44" s="1333"/>
      <c r="I44" s="1333"/>
      <c r="J44" s="3244"/>
      <c r="K44" s="3244"/>
      <c r="L44" s="3244"/>
      <c r="M44" s="3244"/>
      <c r="N44" s="3244"/>
      <c r="O44" s="3244"/>
      <c r="P44" s="3244"/>
      <c r="Q44" s="3245"/>
    </row>
    <row r="45" spans="1:17" s="1541" customFormat="1" ht="12.75" x14ac:dyDescent="0.25">
      <c r="A45" s="3263"/>
      <c r="B45" s="3264"/>
      <c r="C45" s="3265"/>
      <c r="D45" s="3246"/>
      <c r="E45" s="3246"/>
      <c r="F45" s="3246"/>
      <c r="G45" s="3246"/>
      <c r="H45" s="1332"/>
      <c r="I45" s="1332"/>
      <c r="J45" s="3244"/>
      <c r="K45" s="3244"/>
      <c r="L45" s="3244"/>
      <c r="M45" s="3244"/>
      <c r="N45" s="3244"/>
      <c r="O45" s="3244"/>
      <c r="P45" s="3244"/>
      <c r="Q45" s="3245"/>
    </row>
    <row r="46" spans="1:17" s="1541" customFormat="1" ht="12.75" x14ac:dyDescent="0.25">
      <c r="A46" s="3247" t="s">
        <v>2154</v>
      </c>
      <c r="B46" s="3248"/>
      <c r="C46" s="3249"/>
      <c r="D46" s="3380"/>
      <c r="E46" s="3380"/>
      <c r="F46" s="3380"/>
      <c r="G46" s="3380"/>
      <c r="H46" s="1338"/>
      <c r="I46" s="1338"/>
      <c r="J46" s="3381"/>
      <c r="K46" s="3381"/>
      <c r="L46" s="3381"/>
      <c r="M46" s="3244"/>
      <c r="N46" s="3244"/>
      <c r="O46" s="3244"/>
      <c r="P46" s="3244"/>
      <c r="Q46" s="3245"/>
    </row>
    <row r="47" spans="1:17" s="1541" customFormat="1" ht="12.75" x14ac:dyDescent="0.25">
      <c r="A47" s="3247" t="s">
        <v>2155</v>
      </c>
      <c r="B47" s="3248"/>
      <c r="C47" s="3249"/>
      <c r="D47" s="3250"/>
      <c r="E47" s="3250"/>
      <c r="F47" s="3250"/>
      <c r="G47" s="3250"/>
      <c r="H47" s="1339"/>
      <c r="I47" s="1339"/>
      <c r="J47" s="3251"/>
      <c r="K47" s="3251"/>
      <c r="L47" s="3251"/>
      <c r="M47" s="3244"/>
      <c r="N47" s="3244"/>
      <c r="O47" s="3244"/>
      <c r="P47" s="3244"/>
      <c r="Q47" s="3245"/>
    </row>
    <row r="48" spans="1:17" s="1541" customFormat="1" ht="12.75" x14ac:dyDescent="0.25">
      <c r="A48" s="3247" t="s">
        <v>378</v>
      </c>
      <c r="B48" s="3248"/>
      <c r="C48" s="3249"/>
      <c r="D48" s="3250"/>
      <c r="E48" s="3250"/>
      <c r="F48" s="3250"/>
      <c r="G48" s="3250"/>
      <c r="H48" s="1339"/>
      <c r="I48" s="1339"/>
      <c r="J48" s="3251"/>
      <c r="K48" s="3251"/>
      <c r="L48" s="3251"/>
      <c r="M48" s="3244"/>
      <c r="N48" s="3244"/>
      <c r="O48" s="3244"/>
      <c r="P48" s="3244"/>
      <c r="Q48" s="3245"/>
    </row>
    <row r="49" spans="1:17" s="1541" customFormat="1" ht="12.75" x14ac:dyDescent="0.25">
      <c r="A49" s="3247" t="s">
        <v>379</v>
      </c>
      <c r="B49" s="3248"/>
      <c r="C49" s="3249"/>
      <c r="D49" s="3250"/>
      <c r="E49" s="3250"/>
      <c r="F49" s="3250"/>
      <c r="G49" s="3250"/>
      <c r="H49" s="1339"/>
      <c r="I49" s="1339"/>
      <c r="J49" s="3251"/>
      <c r="K49" s="3251"/>
      <c r="L49" s="3251"/>
      <c r="M49" s="3244"/>
      <c r="N49" s="3244"/>
      <c r="O49" s="3244"/>
      <c r="P49" s="3244"/>
      <c r="Q49" s="3245"/>
    </row>
    <row r="50" spans="1:17" s="1541" customFormat="1" ht="12.75" x14ac:dyDescent="0.25">
      <c r="A50" s="3247" t="s">
        <v>380</v>
      </c>
      <c r="B50" s="3248"/>
      <c r="C50" s="3249"/>
      <c r="D50" s="3250"/>
      <c r="E50" s="3250"/>
      <c r="F50" s="3250"/>
      <c r="G50" s="3250"/>
      <c r="H50" s="1339"/>
      <c r="I50" s="1339"/>
      <c r="J50" s="3251"/>
      <c r="K50" s="3251"/>
      <c r="L50" s="3251"/>
      <c r="M50" s="3244"/>
      <c r="N50" s="3244"/>
      <c r="O50" s="3244"/>
      <c r="P50" s="3244"/>
      <c r="Q50" s="3245"/>
    </row>
    <row r="51" spans="1:17" s="1541" customFormat="1" ht="12.75" x14ac:dyDescent="0.25">
      <c r="A51" s="3247" t="s">
        <v>6</v>
      </c>
      <c r="B51" s="3248"/>
      <c r="C51" s="3249"/>
      <c r="D51" s="3250"/>
      <c r="E51" s="3250"/>
      <c r="F51" s="3250"/>
      <c r="G51" s="3250"/>
      <c r="H51" s="1339"/>
      <c r="I51" s="1339"/>
      <c r="J51" s="3251"/>
      <c r="K51" s="3251"/>
      <c r="L51" s="3251"/>
      <c r="M51" s="3244"/>
      <c r="N51" s="3244"/>
      <c r="O51" s="3244"/>
      <c r="P51" s="3244"/>
      <c r="Q51" s="3245"/>
    </row>
    <row r="52" spans="1:17" s="1541" customFormat="1" ht="12.75" x14ac:dyDescent="0.25">
      <c r="A52" s="3247" t="s">
        <v>7</v>
      </c>
      <c r="B52" s="3248"/>
      <c r="C52" s="3249"/>
      <c r="D52" s="3250"/>
      <c r="E52" s="3250"/>
      <c r="F52" s="3250"/>
      <c r="G52" s="3250"/>
      <c r="H52" s="1339"/>
      <c r="I52" s="1339"/>
      <c r="J52" s="3251"/>
      <c r="K52" s="3251"/>
      <c r="L52" s="3251"/>
      <c r="M52" s="3244"/>
      <c r="N52" s="3244"/>
      <c r="O52" s="3244"/>
      <c r="P52" s="3244"/>
      <c r="Q52" s="3245"/>
    </row>
    <row r="53" spans="1:17" s="1541" customFormat="1" ht="12.75" x14ac:dyDescent="0.25">
      <c r="A53" s="3247" t="s">
        <v>8</v>
      </c>
      <c r="B53" s="3248"/>
      <c r="C53" s="3249"/>
      <c r="D53" s="3252"/>
      <c r="E53" s="3252"/>
      <c r="F53" s="3252"/>
      <c r="G53" s="3252"/>
      <c r="H53" s="1337"/>
      <c r="I53" s="1337"/>
      <c r="J53" s="3243"/>
      <c r="K53" s="3243"/>
      <c r="L53" s="3243"/>
      <c r="M53" s="3244"/>
      <c r="N53" s="3244"/>
      <c r="O53" s="3244"/>
      <c r="P53" s="3244"/>
      <c r="Q53" s="3245"/>
    </row>
    <row r="54" spans="1:17" s="1541" customFormat="1" ht="14.25" customHeight="1" x14ac:dyDescent="0.25">
      <c r="A54" s="3247" t="s">
        <v>9</v>
      </c>
      <c r="B54" s="3248"/>
      <c r="C54" s="3249"/>
      <c r="D54" s="3380"/>
      <c r="E54" s="3380"/>
      <c r="F54" s="3380"/>
      <c r="G54" s="3380"/>
      <c r="H54" s="1338"/>
      <c r="I54" s="1338"/>
      <c r="J54" s="3381"/>
      <c r="K54" s="3381"/>
      <c r="L54" s="3381"/>
      <c r="M54" s="3244"/>
      <c r="N54" s="3244"/>
      <c r="O54" s="3244"/>
      <c r="P54" s="3244"/>
      <c r="Q54" s="3245"/>
    </row>
    <row r="55" spans="1:17" s="1541" customFormat="1" ht="12.75" x14ac:dyDescent="0.25">
      <c r="A55" s="3247" t="s">
        <v>10</v>
      </c>
      <c r="B55" s="3248"/>
      <c r="C55" s="3249"/>
      <c r="D55" s="3250"/>
      <c r="E55" s="3250"/>
      <c r="F55" s="3250"/>
      <c r="G55" s="3250"/>
      <c r="H55" s="1339"/>
      <c r="I55" s="1339"/>
      <c r="J55" s="3251"/>
      <c r="K55" s="3251"/>
      <c r="L55" s="3251"/>
      <c r="M55" s="3244"/>
      <c r="N55" s="3244"/>
      <c r="O55" s="3244"/>
      <c r="P55" s="3244"/>
      <c r="Q55" s="3245"/>
    </row>
    <row r="56" spans="1:17" s="1541" customFormat="1" ht="12.75" x14ac:dyDescent="0.25">
      <c r="A56" s="3247" t="s">
        <v>11</v>
      </c>
      <c r="B56" s="3248"/>
      <c r="C56" s="3249"/>
      <c r="D56" s="3250"/>
      <c r="E56" s="3250"/>
      <c r="F56" s="3250"/>
      <c r="G56" s="3250"/>
      <c r="H56" s="1339"/>
      <c r="I56" s="1339"/>
      <c r="J56" s="3251"/>
      <c r="K56" s="3251"/>
      <c r="L56" s="3251"/>
      <c r="M56" s="3244"/>
      <c r="N56" s="3244"/>
      <c r="O56" s="3244"/>
      <c r="P56" s="3244"/>
      <c r="Q56" s="3245"/>
    </row>
    <row r="57" spans="1:17" s="1541" customFormat="1" ht="12.75" x14ac:dyDescent="0.25">
      <c r="A57" s="3247" t="s">
        <v>12</v>
      </c>
      <c r="B57" s="3248"/>
      <c r="C57" s="3249"/>
      <c r="D57" s="3250"/>
      <c r="E57" s="3250"/>
      <c r="F57" s="3250"/>
      <c r="G57" s="3250"/>
      <c r="H57" s="1339"/>
      <c r="I57" s="1339"/>
      <c r="J57" s="3251"/>
      <c r="K57" s="3251"/>
      <c r="L57" s="3251"/>
      <c r="M57" s="3244"/>
      <c r="N57" s="3244"/>
      <c r="O57" s="3244"/>
      <c r="P57" s="3244"/>
      <c r="Q57" s="3245"/>
    </row>
    <row r="58" spans="1:17" s="1541" customFormat="1" ht="12.75" x14ac:dyDescent="0.25">
      <c r="A58" s="3247" t="s">
        <v>2156</v>
      </c>
      <c r="B58" s="3248"/>
      <c r="C58" s="3249"/>
      <c r="D58" s="3250"/>
      <c r="E58" s="3250"/>
      <c r="F58" s="3250"/>
      <c r="G58" s="3250"/>
      <c r="H58" s="1339"/>
      <c r="I58" s="1339"/>
      <c r="J58" s="3251"/>
      <c r="K58" s="3251"/>
      <c r="L58" s="3251"/>
      <c r="M58" s="3244"/>
      <c r="N58" s="3244"/>
      <c r="O58" s="3244"/>
      <c r="P58" s="3244"/>
      <c r="Q58" s="3245"/>
    </row>
    <row r="59" spans="1:17" s="1541" customFormat="1" ht="12.75" x14ac:dyDescent="0.25">
      <c r="A59" s="3247"/>
      <c r="B59" s="3248"/>
      <c r="C59" s="3249"/>
      <c r="D59" s="3252"/>
      <c r="E59" s="3252"/>
      <c r="F59" s="3252"/>
      <c r="G59" s="3252"/>
      <c r="H59" s="1337"/>
      <c r="I59" s="1337"/>
      <c r="J59" s="3243"/>
      <c r="K59" s="3243"/>
      <c r="L59" s="3243"/>
      <c r="M59" s="3244"/>
      <c r="N59" s="3244"/>
      <c r="O59" s="3244"/>
      <c r="P59" s="3244"/>
      <c r="Q59" s="3245"/>
    </row>
    <row r="60" spans="1:17" s="1541" customFormat="1" ht="12.75" x14ac:dyDescent="0.25">
      <c r="A60" s="3247"/>
      <c r="B60" s="3248"/>
      <c r="C60" s="3249"/>
      <c r="D60" s="3252"/>
      <c r="E60" s="3252"/>
      <c r="F60" s="3252"/>
      <c r="G60" s="3252"/>
      <c r="H60" s="1337"/>
      <c r="I60" s="1337"/>
      <c r="J60" s="3243"/>
      <c r="K60" s="3243"/>
      <c r="L60" s="3243"/>
      <c r="M60" s="3244"/>
      <c r="N60" s="3244"/>
      <c r="O60" s="3244"/>
      <c r="P60" s="3244"/>
      <c r="Q60" s="3245"/>
    </row>
    <row r="61" spans="1:17" s="1541" customFormat="1" ht="12.75" x14ac:dyDescent="0.25">
      <c r="A61" s="3247" t="s">
        <v>13</v>
      </c>
      <c r="B61" s="3248"/>
      <c r="C61" s="3249"/>
      <c r="D61" s="3253"/>
      <c r="E61" s="3253"/>
      <c r="F61" s="3253"/>
      <c r="G61" s="3253"/>
      <c r="H61" s="1333"/>
      <c r="I61" s="1333"/>
      <c r="J61" s="3244"/>
      <c r="K61" s="3244"/>
      <c r="L61" s="3244"/>
      <c r="M61" s="3244"/>
      <c r="N61" s="3244"/>
      <c r="O61" s="3244"/>
      <c r="P61" s="3244"/>
      <c r="Q61" s="3245"/>
    </row>
    <row r="62" spans="1:17" s="1541" customFormat="1" ht="12.75" x14ac:dyDescent="0.25">
      <c r="A62" s="3247" t="s">
        <v>9</v>
      </c>
      <c r="B62" s="3248"/>
      <c r="C62" s="3249"/>
      <c r="D62" s="3380"/>
      <c r="E62" s="3380"/>
      <c r="F62" s="3380"/>
      <c r="G62" s="3380"/>
      <c r="H62" s="1338"/>
      <c r="I62" s="1338"/>
      <c r="J62" s="3381"/>
      <c r="K62" s="3381"/>
      <c r="L62" s="3381"/>
      <c r="M62" s="3244"/>
      <c r="N62" s="3244"/>
      <c r="O62" s="3244"/>
      <c r="P62" s="3244"/>
      <c r="Q62" s="3245"/>
    </row>
    <row r="63" spans="1:17" s="1541" customFormat="1" ht="12.75" x14ac:dyDescent="0.25">
      <c r="A63" s="3247" t="s">
        <v>10</v>
      </c>
      <c r="B63" s="3248"/>
      <c r="C63" s="3249"/>
      <c r="D63" s="3250"/>
      <c r="E63" s="3250"/>
      <c r="F63" s="3250"/>
      <c r="G63" s="3250"/>
      <c r="H63" s="1339"/>
      <c r="I63" s="1339"/>
      <c r="J63" s="3251"/>
      <c r="K63" s="3251"/>
      <c r="L63" s="3251"/>
      <c r="M63" s="3244"/>
      <c r="N63" s="3244"/>
      <c r="O63" s="3244"/>
      <c r="P63" s="3244"/>
      <c r="Q63" s="3245"/>
    </row>
    <row r="64" spans="1:17" s="1541" customFormat="1" ht="12.75" x14ac:dyDescent="0.25">
      <c r="A64" s="3247" t="s">
        <v>11</v>
      </c>
      <c r="B64" s="3248"/>
      <c r="C64" s="3249"/>
      <c r="D64" s="3250"/>
      <c r="E64" s="3250"/>
      <c r="F64" s="3250"/>
      <c r="G64" s="3250"/>
      <c r="H64" s="1339"/>
      <c r="I64" s="1339"/>
      <c r="J64" s="3251"/>
      <c r="K64" s="3251"/>
      <c r="L64" s="3251"/>
      <c r="M64" s="3244"/>
      <c r="N64" s="3244"/>
      <c r="O64" s="3244"/>
      <c r="P64" s="3244"/>
      <c r="Q64" s="3245"/>
    </row>
    <row r="65" spans="1:17" s="1541" customFormat="1" ht="12.75" x14ac:dyDescent="0.25">
      <c r="A65" s="3247" t="s">
        <v>12</v>
      </c>
      <c r="B65" s="3248"/>
      <c r="C65" s="3249"/>
      <c r="D65" s="3250"/>
      <c r="E65" s="3250"/>
      <c r="F65" s="3250"/>
      <c r="G65" s="3250"/>
      <c r="H65" s="1339"/>
      <c r="I65" s="1339"/>
      <c r="J65" s="3251"/>
      <c r="K65" s="3251"/>
      <c r="L65" s="3251"/>
      <c r="M65" s="3244"/>
      <c r="N65" s="3244"/>
      <c r="O65" s="3244"/>
      <c r="P65" s="3244"/>
      <c r="Q65" s="3245"/>
    </row>
    <row r="66" spans="1:17" s="1541" customFormat="1" ht="12.75" x14ac:dyDescent="0.25">
      <c r="A66" s="3247" t="s">
        <v>2156</v>
      </c>
      <c r="B66" s="3248"/>
      <c r="C66" s="3249"/>
      <c r="D66" s="3250"/>
      <c r="E66" s="3250"/>
      <c r="F66" s="3250"/>
      <c r="G66" s="3250"/>
      <c r="H66" s="1339"/>
      <c r="I66" s="1339"/>
      <c r="J66" s="3251"/>
      <c r="K66" s="3251"/>
      <c r="L66" s="3251"/>
      <c r="M66" s="3244"/>
      <c r="N66" s="3244"/>
      <c r="O66" s="3244"/>
      <c r="P66" s="3244"/>
      <c r="Q66" s="3245"/>
    </row>
    <row r="67" spans="1:17" s="1541" customFormat="1" ht="12.75" x14ac:dyDescent="0.25">
      <c r="A67" s="3247" t="s">
        <v>405</v>
      </c>
      <c r="B67" s="3248"/>
      <c r="C67" s="3249"/>
      <c r="D67" s="3250"/>
      <c r="E67" s="3250"/>
      <c r="F67" s="3250"/>
      <c r="G67" s="3250"/>
      <c r="H67" s="1339"/>
      <c r="I67" s="1339"/>
      <c r="J67" s="3251"/>
      <c r="K67" s="3251"/>
      <c r="L67" s="3251"/>
      <c r="M67" s="3244"/>
      <c r="N67" s="3244"/>
      <c r="O67" s="3244"/>
      <c r="P67" s="3244"/>
      <c r="Q67" s="3245"/>
    </row>
    <row r="68" spans="1:17" s="1541" customFormat="1" ht="12.75" x14ac:dyDescent="0.25">
      <c r="A68" s="3247" t="s">
        <v>2157</v>
      </c>
      <c r="B68" s="3248"/>
      <c r="C68" s="3249"/>
      <c r="D68" s="3250"/>
      <c r="E68" s="3250"/>
      <c r="F68" s="3250"/>
      <c r="G68" s="3250"/>
      <c r="H68" s="1339"/>
      <c r="I68" s="1339"/>
      <c r="J68" s="3251"/>
      <c r="K68" s="3251"/>
      <c r="L68" s="3251"/>
      <c r="M68" s="3244"/>
      <c r="N68" s="3244"/>
      <c r="O68" s="3244"/>
      <c r="P68" s="3244"/>
      <c r="Q68" s="3245"/>
    </row>
    <row r="69" spans="1:17" s="1541" customFormat="1" ht="12.75" x14ac:dyDescent="0.25">
      <c r="A69" s="3247" t="s">
        <v>15</v>
      </c>
      <c r="B69" s="3248"/>
      <c r="C69" s="3249"/>
      <c r="D69" s="3250"/>
      <c r="E69" s="3250"/>
      <c r="F69" s="3250"/>
      <c r="G69" s="3250"/>
      <c r="H69" s="1339"/>
      <c r="I69" s="1339"/>
      <c r="J69" s="3251"/>
      <c r="K69" s="3251"/>
      <c r="L69" s="3251"/>
      <c r="M69" s="3244"/>
      <c r="N69" s="3244"/>
      <c r="O69" s="3244"/>
      <c r="P69" s="3244"/>
      <c r="Q69" s="3245"/>
    </row>
    <row r="70" spans="1:17" s="1545" customFormat="1" ht="15" customHeight="1" thickBot="1" x14ac:dyDescent="0.3">
      <c r="A70" s="3254" t="s">
        <v>16</v>
      </c>
      <c r="B70" s="3255"/>
      <c r="C70" s="3256"/>
      <c r="D70" s="3379">
        <v>2016</v>
      </c>
      <c r="E70" s="3379"/>
      <c r="F70" s="3379"/>
      <c r="G70" s="3376">
        <v>2017</v>
      </c>
      <c r="H70" s="3376"/>
      <c r="I70" s="3376">
        <v>2018</v>
      </c>
      <c r="J70" s="3376"/>
      <c r="K70" s="3376">
        <v>2019</v>
      </c>
      <c r="L70" s="3376"/>
      <c r="M70" s="3377"/>
      <c r="N70" s="3377">
        <v>2020</v>
      </c>
      <c r="O70" s="3377"/>
      <c r="P70" s="3377">
        <v>2021</v>
      </c>
      <c r="Q70" s="3378"/>
    </row>
    <row r="71" spans="1:17" s="1541" customFormat="1" ht="15" customHeight="1" x14ac:dyDescent="0.25">
      <c r="A71" s="3254" t="s">
        <v>2380</v>
      </c>
      <c r="B71" s="3255"/>
      <c r="C71" s="3256"/>
      <c r="D71" s="3284"/>
      <c r="E71" s="3284"/>
      <c r="F71" s="3284"/>
      <c r="G71" s="3284"/>
      <c r="H71" s="3284"/>
      <c r="I71" s="3373"/>
      <c r="J71" s="3373"/>
      <c r="K71" s="3373"/>
      <c r="L71" s="3373"/>
      <c r="M71" s="3373"/>
      <c r="N71" s="3373"/>
      <c r="O71" s="3373"/>
      <c r="P71" s="3374"/>
      <c r="Q71" s="3375"/>
    </row>
    <row r="72" spans="1:17" s="1541" customFormat="1" ht="12.75" x14ac:dyDescent="0.25">
      <c r="A72" s="3254" t="s">
        <v>2381</v>
      </c>
      <c r="B72" s="3255"/>
      <c r="C72" s="3256"/>
      <c r="D72" s="3285"/>
      <c r="E72" s="3285"/>
      <c r="F72" s="3285"/>
      <c r="G72" s="3285"/>
      <c r="H72" s="3285"/>
      <c r="I72" s="3371"/>
      <c r="J72" s="3371"/>
      <c r="K72" s="3371"/>
      <c r="L72" s="3371"/>
      <c r="M72" s="3371"/>
      <c r="N72" s="3371"/>
      <c r="O72" s="3371"/>
      <c r="P72" s="3251"/>
      <c r="Q72" s="3372"/>
    </row>
    <row r="73" spans="1:17" s="1541" customFormat="1" ht="12.75" x14ac:dyDescent="0.25">
      <c r="A73" s="3254" t="s">
        <v>2447</v>
      </c>
      <c r="B73" s="3255"/>
      <c r="C73" s="3256"/>
      <c r="D73" s="3285"/>
      <c r="E73" s="3285"/>
      <c r="F73" s="3285"/>
      <c r="G73" s="3285"/>
      <c r="H73" s="3285"/>
      <c r="I73" s="3371"/>
      <c r="J73" s="3371"/>
      <c r="K73" s="3371"/>
      <c r="L73" s="3371"/>
      <c r="M73" s="3371"/>
      <c r="N73" s="3371"/>
      <c r="O73" s="3371"/>
      <c r="P73" s="3251"/>
      <c r="Q73" s="3372"/>
    </row>
    <row r="74" spans="1:17" s="1541" customFormat="1" ht="39.75" customHeight="1" x14ac:dyDescent="0.25">
      <c r="A74" s="3367" t="s">
        <v>2831</v>
      </c>
      <c r="B74" s="3368"/>
      <c r="C74" s="3369"/>
      <c r="D74" s="3285"/>
      <c r="E74" s="3285"/>
      <c r="F74" s="3285"/>
      <c r="G74" s="3285"/>
      <c r="H74" s="3285"/>
      <c r="I74" s="3285"/>
      <c r="J74" s="3285"/>
      <c r="K74" s="3285"/>
      <c r="L74" s="3285"/>
      <c r="M74" s="3285"/>
      <c r="N74" s="3285"/>
      <c r="O74" s="3285"/>
      <c r="P74" s="3285"/>
      <c r="Q74" s="3370"/>
    </row>
    <row r="75" spans="1:17" s="1541" customFormat="1" ht="12.75" x14ac:dyDescent="0.25">
      <c r="A75" s="3247" t="s">
        <v>2838</v>
      </c>
      <c r="B75" s="3248"/>
      <c r="C75" s="3249"/>
      <c r="D75" s="3250"/>
      <c r="E75" s="3250"/>
      <c r="F75" s="3250"/>
      <c r="G75" s="3250"/>
      <c r="H75" s="1339"/>
      <c r="I75" s="1339"/>
      <c r="J75" s="3251"/>
      <c r="K75" s="3251"/>
      <c r="L75" s="3251"/>
      <c r="M75" s="3244"/>
      <c r="N75" s="3244"/>
      <c r="O75" s="3244"/>
      <c r="P75" s="3244"/>
      <c r="Q75" s="3245"/>
    </row>
    <row r="76" spans="1:17" s="1541" customFormat="1" ht="12.75" x14ac:dyDescent="0.25">
      <c r="A76" s="3247" t="s">
        <v>2158</v>
      </c>
      <c r="B76" s="3248"/>
      <c r="C76" s="3249"/>
      <c r="D76" s="3250"/>
      <c r="E76" s="3250"/>
      <c r="F76" s="3250"/>
      <c r="G76" s="3250"/>
      <c r="H76" s="1339"/>
      <c r="I76" s="1339"/>
      <c r="J76" s="3251"/>
      <c r="K76" s="3251"/>
      <c r="L76" s="3251"/>
      <c r="M76" s="3244"/>
      <c r="N76" s="3244"/>
      <c r="O76" s="3244"/>
      <c r="P76" s="3244"/>
      <c r="Q76" s="3245"/>
    </row>
    <row r="77" spans="1:17" s="1541" customFormat="1" ht="12.75" x14ac:dyDescent="0.25">
      <c r="A77" s="3247" t="s">
        <v>2835</v>
      </c>
      <c r="B77" s="3248"/>
      <c r="C77" s="3249"/>
      <c r="D77" s="3250"/>
      <c r="E77" s="3250"/>
      <c r="F77" s="3250"/>
      <c r="G77" s="3250"/>
      <c r="H77" s="1339"/>
      <c r="I77" s="1339"/>
      <c r="J77" s="3251"/>
      <c r="K77" s="3251"/>
      <c r="L77" s="3251"/>
      <c r="M77" s="3244"/>
      <c r="N77" s="3244"/>
      <c r="O77" s="3244"/>
      <c r="P77" s="3244"/>
      <c r="Q77" s="3245"/>
    </row>
    <row r="78" spans="1:17" s="1541" customFormat="1" ht="15.75" customHeight="1" thickBot="1" x14ac:dyDescent="0.3">
      <c r="A78" s="3358"/>
      <c r="B78" s="3359"/>
      <c r="C78" s="3360"/>
      <c r="D78" s="3355"/>
      <c r="E78" s="3355"/>
      <c r="F78" s="3355"/>
      <c r="G78" s="3355"/>
      <c r="H78" s="1334"/>
      <c r="I78" s="1334"/>
      <c r="J78" s="3356"/>
      <c r="K78" s="3356"/>
      <c r="L78" s="3356"/>
      <c r="M78" s="3356"/>
      <c r="N78" s="3356"/>
      <c r="O78" s="3356"/>
      <c r="P78" s="3356"/>
      <c r="Q78" s="3357"/>
    </row>
    <row r="79" spans="1:17" s="1541" customFormat="1" ht="12.75" x14ac:dyDescent="0.25">
      <c r="A79" s="986"/>
      <c r="B79" s="984"/>
      <c r="C79" s="984"/>
      <c r="D79" s="984"/>
      <c r="E79" s="995"/>
      <c r="F79" s="995"/>
      <c r="G79" s="995"/>
      <c r="H79" s="995"/>
      <c r="I79" s="995"/>
      <c r="J79" s="995"/>
      <c r="K79" s="995"/>
      <c r="L79" s="995"/>
      <c r="M79" s="995"/>
      <c r="N79" s="995"/>
      <c r="O79" s="995"/>
      <c r="P79" s="995"/>
      <c r="Q79" s="995"/>
    </row>
    <row r="80" spans="1:17" s="1541" customFormat="1" ht="12.75" x14ac:dyDescent="0.25">
      <c r="A80" s="986" t="s">
        <v>2159</v>
      </c>
      <c r="B80" s="984"/>
      <c r="C80" s="984"/>
      <c r="D80" s="996"/>
      <c r="E80" s="3350"/>
      <c r="F80" s="3350"/>
      <c r="G80" s="3350"/>
      <c r="H80" s="3350"/>
      <c r="I80" s="972"/>
      <c r="J80" s="984"/>
      <c r="K80" s="1022" t="s">
        <v>2137</v>
      </c>
      <c r="L80" s="1022"/>
      <c r="M80" s="3334"/>
      <c r="N80" s="3334"/>
      <c r="O80" s="3334"/>
      <c r="P80" s="3334"/>
      <c r="Q80" s="3334"/>
    </row>
    <row r="81" spans="1:17" s="1541" customFormat="1" ht="12.75" x14ac:dyDescent="0.25">
      <c r="A81" s="986" t="s">
        <v>2160</v>
      </c>
      <c r="B81" s="984"/>
      <c r="C81" s="984"/>
      <c r="D81" s="993"/>
      <c r="E81" s="3351"/>
      <c r="F81" s="3351"/>
      <c r="G81" s="3352"/>
      <c r="H81" s="3352"/>
      <c r="I81" s="972"/>
      <c r="J81" s="984"/>
      <c r="K81" s="1022" t="s">
        <v>2138</v>
      </c>
      <c r="L81" s="1022"/>
      <c r="M81" s="3334"/>
      <c r="N81" s="3334"/>
      <c r="O81" s="3334"/>
      <c r="P81" s="3334"/>
      <c r="Q81" s="3334"/>
    </row>
    <row r="82" spans="1:17" s="1541" customFormat="1" ht="13.5" thickBot="1" x14ac:dyDescent="0.3">
      <c r="A82" s="986"/>
      <c r="B82" s="984"/>
      <c r="C82" s="984"/>
      <c r="D82" s="984"/>
      <c r="E82" s="995"/>
      <c r="F82" s="995"/>
      <c r="G82" s="995"/>
      <c r="H82" s="995"/>
      <c r="I82" s="995"/>
      <c r="J82" s="995"/>
      <c r="K82" s="995"/>
      <c r="L82" s="995"/>
      <c r="M82" s="995"/>
      <c r="N82" s="995"/>
      <c r="O82" s="995"/>
      <c r="P82" s="995"/>
      <c r="Q82" s="995"/>
    </row>
    <row r="83" spans="1:17" s="1541" customFormat="1" ht="24.75" customHeight="1" x14ac:dyDescent="0.25">
      <c r="A83" s="3353" t="s">
        <v>2839</v>
      </c>
      <c r="B83" s="3354"/>
      <c r="C83" s="3354"/>
      <c r="D83" s="3354"/>
      <c r="E83" s="3354"/>
      <c r="F83" s="3354"/>
      <c r="G83" s="3354"/>
      <c r="H83" s="3354"/>
      <c r="I83" s="3354"/>
      <c r="J83" s="3354"/>
      <c r="K83" s="3361" t="s">
        <v>2142</v>
      </c>
      <c r="L83" s="3365"/>
      <c r="M83" s="3296" t="s">
        <v>2143</v>
      </c>
      <c r="N83" s="3296"/>
      <c r="O83" s="3296"/>
      <c r="P83" s="3361" t="s">
        <v>2144</v>
      </c>
      <c r="Q83" s="3362"/>
    </row>
    <row r="84" spans="1:17" s="1541" customFormat="1" ht="15.75" customHeight="1" thickBot="1" x14ac:dyDescent="0.3">
      <c r="A84" s="3299" t="s">
        <v>2139</v>
      </c>
      <c r="B84" s="3300"/>
      <c r="C84" s="3300"/>
      <c r="D84" s="3300" t="s">
        <v>20</v>
      </c>
      <c r="E84" s="3300"/>
      <c r="F84" s="3300"/>
      <c r="G84" s="3300"/>
      <c r="H84" s="3300"/>
      <c r="I84" s="1028" t="s">
        <v>2140</v>
      </c>
      <c r="J84" s="1028" t="s">
        <v>2141</v>
      </c>
      <c r="K84" s="3363"/>
      <c r="L84" s="3366"/>
      <c r="M84" s="3300"/>
      <c r="N84" s="3300"/>
      <c r="O84" s="3300"/>
      <c r="P84" s="3363"/>
      <c r="Q84" s="3364"/>
    </row>
    <row r="85" spans="1:17" s="1541" customFormat="1" ht="12.75" x14ac:dyDescent="0.25">
      <c r="A85" s="3336"/>
      <c r="B85" s="3241"/>
      <c r="C85" s="3326"/>
      <c r="D85" s="3333"/>
      <c r="E85" s="3334"/>
      <c r="F85" s="3334"/>
      <c r="G85" s="3334"/>
      <c r="H85" s="3335"/>
      <c r="I85" s="997"/>
      <c r="J85" s="997"/>
      <c r="K85" s="3236"/>
      <c r="L85" s="3237"/>
      <c r="M85" s="3333"/>
      <c r="N85" s="3334"/>
      <c r="O85" s="3335"/>
      <c r="P85" s="3230"/>
      <c r="Q85" s="3231"/>
    </row>
    <row r="86" spans="1:17" s="1541" customFormat="1" ht="12.75" x14ac:dyDescent="0.25">
      <c r="A86" s="3306"/>
      <c r="B86" s="3307"/>
      <c r="C86" s="3308"/>
      <c r="D86" s="3232"/>
      <c r="E86" s="3279"/>
      <c r="F86" s="3279"/>
      <c r="G86" s="3279"/>
      <c r="H86" s="3280"/>
      <c r="I86" s="997"/>
      <c r="J86" s="997"/>
      <c r="K86" s="3238"/>
      <c r="L86" s="3239"/>
      <c r="M86" s="3232"/>
      <c r="N86" s="3279"/>
      <c r="O86" s="3280"/>
      <c r="P86" s="3232"/>
      <c r="Q86" s="3233"/>
    </row>
    <row r="87" spans="1:17" s="1541" customFormat="1" ht="12.75" x14ac:dyDescent="0.25">
      <c r="A87" s="3348"/>
      <c r="B87" s="3349"/>
      <c r="C87" s="3227"/>
      <c r="D87" s="3232"/>
      <c r="E87" s="3279"/>
      <c r="F87" s="3279"/>
      <c r="G87" s="3279"/>
      <c r="H87" s="3280"/>
      <c r="I87" s="997"/>
      <c r="J87" s="997"/>
      <c r="K87" s="3238"/>
      <c r="L87" s="3239"/>
      <c r="M87" s="3232"/>
      <c r="N87" s="3279"/>
      <c r="O87" s="3280"/>
      <c r="P87" s="3232"/>
      <c r="Q87" s="3233"/>
    </row>
    <row r="88" spans="1:17" s="1541" customFormat="1" ht="12.75" x14ac:dyDescent="0.25">
      <c r="A88" s="3348"/>
      <c r="B88" s="3349"/>
      <c r="C88" s="3227"/>
      <c r="D88" s="3232"/>
      <c r="E88" s="3279"/>
      <c r="F88" s="3279"/>
      <c r="G88" s="3279"/>
      <c r="H88" s="3280"/>
      <c r="I88" s="997"/>
      <c r="J88" s="997"/>
      <c r="K88" s="3238"/>
      <c r="L88" s="3239"/>
      <c r="M88" s="3232"/>
      <c r="N88" s="3279"/>
      <c r="O88" s="3280"/>
      <c r="P88" s="3232"/>
      <c r="Q88" s="3233"/>
    </row>
    <row r="89" spans="1:17" s="1541" customFormat="1" ht="15.75" customHeight="1" thickBot="1" x14ac:dyDescent="0.3">
      <c r="A89" s="3339"/>
      <c r="B89" s="3340"/>
      <c r="C89" s="3229"/>
      <c r="D89" s="3234"/>
      <c r="E89" s="3282"/>
      <c r="F89" s="3282"/>
      <c r="G89" s="3282"/>
      <c r="H89" s="3283"/>
      <c r="I89" s="998"/>
      <c r="J89" s="998"/>
      <c r="K89" s="3346"/>
      <c r="L89" s="3347"/>
      <c r="M89" s="3234"/>
      <c r="N89" s="3282"/>
      <c r="O89" s="3283"/>
      <c r="P89" s="3234"/>
      <c r="Q89" s="3235"/>
    </row>
    <row r="90" spans="1:17" s="1541" customFormat="1" ht="12.75" x14ac:dyDescent="0.25">
      <c r="A90" s="984"/>
      <c r="B90" s="984"/>
      <c r="C90" s="984"/>
      <c r="D90" s="984"/>
      <c r="E90" s="984"/>
      <c r="F90" s="984"/>
      <c r="G90" s="984"/>
      <c r="H90" s="984"/>
      <c r="I90" s="984"/>
      <c r="J90" s="984"/>
      <c r="K90" s="984"/>
      <c r="L90" s="984"/>
      <c r="M90" s="984"/>
      <c r="N90" s="984"/>
      <c r="O90" s="984"/>
      <c r="P90" s="984"/>
      <c r="Q90" s="984"/>
    </row>
    <row r="91" spans="1:17" s="1541" customFormat="1" ht="12.75" x14ac:dyDescent="0.25">
      <c r="A91" s="983" t="s">
        <v>2841</v>
      </c>
      <c r="B91" s="984"/>
      <c r="C91" s="984"/>
      <c r="D91" s="1022" t="s">
        <v>213</v>
      </c>
      <c r="E91" s="999"/>
      <c r="F91" s="1000"/>
      <c r="G91" s="981"/>
      <c r="H91" s="1022" t="s">
        <v>809</v>
      </c>
      <c r="I91" s="999"/>
      <c r="J91" s="984"/>
      <c r="K91" s="1022" t="s">
        <v>1052</v>
      </c>
      <c r="L91" s="1022"/>
      <c r="M91" s="999"/>
      <c r="N91" s="988"/>
      <c r="O91" s="984"/>
      <c r="P91" s="984"/>
      <c r="Q91" s="984"/>
    </row>
    <row r="92" spans="1:17" s="1541" customFormat="1" ht="13.5" thickBot="1" x14ac:dyDescent="0.3">
      <c r="A92" s="984"/>
      <c r="B92" s="984"/>
      <c r="C92" s="984"/>
      <c r="D92" s="984"/>
      <c r="E92" s="984"/>
      <c r="F92" s="984"/>
      <c r="G92" s="984"/>
      <c r="H92" s="984"/>
      <c r="I92" s="984"/>
      <c r="J92" s="984"/>
      <c r="K92" s="984"/>
      <c r="L92" s="984"/>
      <c r="M92" s="984"/>
      <c r="N92" s="984"/>
      <c r="O92" s="984"/>
      <c r="P92" s="984"/>
      <c r="Q92" s="984"/>
    </row>
    <row r="93" spans="1:17" s="1546" customFormat="1" ht="27.75" customHeight="1" thickBot="1" x14ac:dyDescent="0.3">
      <c r="A93" s="3341" t="s">
        <v>2840</v>
      </c>
      <c r="B93" s="3342"/>
      <c r="C93" s="3343"/>
      <c r="D93" s="3344" t="s">
        <v>2145</v>
      </c>
      <c r="E93" s="3342"/>
      <c r="F93" s="3342"/>
      <c r="G93" s="3342"/>
      <c r="H93" s="3343"/>
      <c r="I93" s="1283" t="s">
        <v>2140</v>
      </c>
      <c r="J93" s="1283" t="s">
        <v>2141</v>
      </c>
      <c r="K93" s="3344" t="s">
        <v>2142</v>
      </c>
      <c r="L93" s="3343"/>
      <c r="M93" s="3344" t="s">
        <v>23</v>
      </c>
      <c r="N93" s="3342"/>
      <c r="O93" s="3342"/>
      <c r="P93" s="3342"/>
      <c r="Q93" s="3345"/>
    </row>
    <row r="94" spans="1:17" s="1541" customFormat="1" ht="12.75" x14ac:dyDescent="0.25">
      <c r="A94" s="3336"/>
      <c r="B94" s="3241"/>
      <c r="C94" s="3326"/>
      <c r="D94" s="3313"/>
      <c r="E94" s="3334"/>
      <c r="F94" s="3334"/>
      <c r="G94" s="3334"/>
      <c r="H94" s="3335"/>
      <c r="I94" s="997"/>
      <c r="J94" s="997"/>
      <c r="K94" s="3337"/>
      <c r="L94" s="3338"/>
      <c r="M94" s="3240"/>
      <c r="N94" s="3241"/>
      <c r="O94" s="3241"/>
      <c r="P94" s="3241"/>
      <c r="Q94" s="3242"/>
    </row>
    <row r="95" spans="1:17" s="1541" customFormat="1" ht="12.75" x14ac:dyDescent="0.25">
      <c r="A95" s="3306"/>
      <c r="B95" s="3307"/>
      <c r="C95" s="3308"/>
      <c r="D95" s="3313"/>
      <c r="E95" s="3334"/>
      <c r="F95" s="3334"/>
      <c r="G95" s="3334"/>
      <c r="H95" s="3335"/>
      <c r="I95" s="997"/>
      <c r="J95" s="997"/>
      <c r="K95" s="3226"/>
      <c r="L95" s="3227"/>
      <c r="M95" s="3240"/>
      <c r="N95" s="3241"/>
      <c r="O95" s="3241"/>
      <c r="P95" s="3241"/>
      <c r="Q95" s="3242"/>
    </row>
    <row r="96" spans="1:17" s="1541" customFormat="1" ht="12.75" x14ac:dyDescent="0.25">
      <c r="A96" s="3306"/>
      <c r="B96" s="3307"/>
      <c r="C96" s="3308"/>
      <c r="D96" s="3333"/>
      <c r="E96" s="3334"/>
      <c r="F96" s="3334"/>
      <c r="G96" s="3334"/>
      <c r="H96" s="3335"/>
      <c r="I96" s="997"/>
      <c r="J96" s="997"/>
      <c r="K96" s="3226"/>
      <c r="L96" s="3227"/>
      <c r="M96" s="3240"/>
      <c r="N96" s="3241"/>
      <c r="O96" s="3241"/>
      <c r="P96" s="3241"/>
      <c r="Q96" s="3242"/>
    </row>
    <row r="97" spans="1:17" s="1541" customFormat="1" ht="12.75" x14ac:dyDescent="0.25">
      <c r="A97" s="3306"/>
      <c r="B97" s="3307"/>
      <c r="C97" s="3308"/>
      <c r="D97" s="3333"/>
      <c r="E97" s="3334"/>
      <c r="F97" s="3334"/>
      <c r="G97" s="3334"/>
      <c r="H97" s="3335"/>
      <c r="I97" s="997"/>
      <c r="J97" s="997"/>
      <c r="K97" s="3226"/>
      <c r="L97" s="3227"/>
      <c r="M97" s="3240"/>
      <c r="N97" s="3241"/>
      <c r="O97" s="3241"/>
      <c r="P97" s="3241"/>
      <c r="Q97" s="3242"/>
    </row>
    <row r="98" spans="1:17" s="1541" customFormat="1" ht="12.75" x14ac:dyDescent="0.25">
      <c r="A98" s="3306"/>
      <c r="B98" s="3307"/>
      <c r="C98" s="3308"/>
      <c r="D98" s="3313"/>
      <c r="E98" s="3314"/>
      <c r="F98" s="3314"/>
      <c r="G98" s="3314"/>
      <c r="H98" s="3315"/>
      <c r="I98" s="997"/>
      <c r="J98" s="997"/>
      <c r="K98" s="3226"/>
      <c r="L98" s="3227"/>
      <c r="M98" s="3240"/>
      <c r="N98" s="3241"/>
      <c r="O98" s="3241"/>
      <c r="P98" s="3241"/>
      <c r="Q98" s="3242"/>
    </row>
    <row r="99" spans="1:17" s="1541" customFormat="1" ht="12.75" x14ac:dyDescent="0.25">
      <c r="A99" s="3306"/>
      <c r="B99" s="3307"/>
      <c r="C99" s="3308"/>
      <c r="D99" s="3330"/>
      <c r="E99" s="3331"/>
      <c r="F99" s="3331"/>
      <c r="G99" s="3331"/>
      <c r="H99" s="3332"/>
      <c r="I99" s="997"/>
      <c r="J99" s="997"/>
      <c r="K99" s="3226"/>
      <c r="L99" s="3227"/>
      <c r="M99" s="1026"/>
      <c r="N99" s="1025"/>
      <c r="O99" s="1025"/>
      <c r="P99" s="1025"/>
      <c r="Q99" s="1027"/>
    </row>
    <row r="100" spans="1:17" s="1541" customFormat="1" ht="12.75" x14ac:dyDescent="0.25">
      <c r="A100" s="3306"/>
      <c r="B100" s="3307"/>
      <c r="C100" s="3308"/>
      <c r="D100" s="3313"/>
      <c r="E100" s="3314"/>
      <c r="F100" s="3314"/>
      <c r="G100" s="3314"/>
      <c r="H100" s="3315"/>
      <c r="I100" s="997"/>
      <c r="J100" s="997"/>
      <c r="K100" s="3226"/>
      <c r="L100" s="3227"/>
      <c r="M100" s="3240"/>
      <c r="N100" s="3241"/>
      <c r="O100" s="3241"/>
      <c r="P100" s="3241"/>
      <c r="Q100" s="3242"/>
    </row>
    <row r="101" spans="1:17" s="1541" customFormat="1" ht="12.75" x14ac:dyDescent="0.25">
      <c r="A101" s="3306"/>
      <c r="B101" s="3307"/>
      <c r="C101" s="3308"/>
      <c r="D101" s="3232"/>
      <c r="E101" s="3279"/>
      <c r="F101" s="3279"/>
      <c r="G101" s="3279"/>
      <c r="H101" s="3280"/>
      <c r="I101" s="997"/>
      <c r="J101" s="997"/>
      <c r="K101" s="3226"/>
      <c r="L101" s="3227"/>
      <c r="M101" s="3240"/>
      <c r="N101" s="3241"/>
      <c r="O101" s="3241"/>
      <c r="P101" s="3241"/>
      <c r="Q101" s="3242"/>
    </row>
    <row r="102" spans="1:17" s="1541" customFormat="1" ht="15.75" customHeight="1" thickBot="1" x14ac:dyDescent="0.3">
      <c r="A102" s="3309"/>
      <c r="B102" s="3276"/>
      <c r="C102" s="3277"/>
      <c r="D102" s="3234"/>
      <c r="E102" s="3282"/>
      <c r="F102" s="3282"/>
      <c r="G102" s="3282"/>
      <c r="H102" s="3283"/>
      <c r="I102" s="998"/>
      <c r="J102" s="998"/>
      <c r="K102" s="3228"/>
      <c r="L102" s="3229"/>
      <c r="M102" s="3310"/>
      <c r="N102" s="3311"/>
      <c r="O102" s="3311"/>
      <c r="P102" s="3311"/>
      <c r="Q102" s="3312"/>
    </row>
    <row r="103" spans="1:17" s="1541" customFormat="1" ht="13.5" thickBot="1" x14ac:dyDescent="0.3">
      <c r="A103" s="984"/>
      <c r="B103" s="984"/>
      <c r="C103" s="984"/>
      <c r="D103" s="984"/>
      <c r="E103" s="984"/>
      <c r="F103" s="984"/>
      <c r="G103" s="984"/>
      <c r="H103" s="984"/>
      <c r="I103" s="984"/>
      <c r="J103" s="984"/>
      <c r="K103" s="984"/>
      <c r="L103" s="984"/>
      <c r="M103" s="984"/>
      <c r="N103" s="984"/>
      <c r="O103" s="984"/>
      <c r="P103" s="984"/>
      <c r="Q103" s="984"/>
    </row>
    <row r="104" spans="1:17" s="1547" customFormat="1" ht="15" customHeight="1" x14ac:dyDescent="0.25">
      <c r="A104" s="3295" t="s">
        <v>2842</v>
      </c>
      <c r="B104" s="3296"/>
      <c r="C104" s="3296"/>
      <c r="D104" s="3296" t="s">
        <v>25</v>
      </c>
      <c r="E104" s="3296"/>
      <c r="F104" s="3296"/>
      <c r="G104" s="3296"/>
      <c r="H104" s="3296"/>
      <c r="I104" s="3296" t="s">
        <v>2148</v>
      </c>
      <c r="J104" s="3296"/>
      <c r="K104" s="3296" t="s">
        <v>1663</v>
      </c>
      <c r="L104" s="3301"/>
      <c r="M104" s="3302"/>
      <c r="N104" s="962"/>
      <c r="O104" s="1001"/>
      <c r="P104" s="1001"/>
      <c r="Q104" s="1001"/>
    </row>
    <row r="105" spans="1:17" s="1547" customFormat="1" ht="12.75" x14ac:dyDescent="0.25">
      <c r="A105" s="3297"/>
      <c r="B105" s="3298"/>
      <c r="C105" s="3298"/>
      <c r="D105" s="3298" t="s">
        <v>2146</v>
      </c>
      <c r="E105" s="3298"/>
      <c r="F105" s="3298"/>
      <c r="G105" s="3298"/>
      <c r="H105" s="3298"/>
      <c r="I105" s="3298"/>
      <c r="J105" s="3298"/>
      <c r="K105" s="3298"/>
      <c r="L105" s="3303"/>
      <c r="M105" s="3304"/>
      <c r="N105" s="962"/>
      <c r="O105" s="1002"/>
      <c r="P105" s="1002"/>
      <c r="Q105" s="1003"/>
    </row>
    <row r="106" spans="1:17" s="1547" customFormat="1" ht="15.75" customHeight="1" thickBot="1" x14ac:dyDescent="0.3">
      <c r="A106" s="3299"/>
      <c r="B106" s="3300"/>
      <c r="C106" s="3300"/>
      <c r="D106" s="3289" t="s">
        <v>280</v>
      </c>
      <c r="E106" s="3290"/>
      <c r="F106" s="3291"/>
      <c r="G106" s="3300" t="s">
        <v>2147</v>
      </c>
      <c r="H106" s="3300"/>
      <c r="I106" s="3300"/>
      <c r="J106" s="3300"/>
      <c r="K106" s="3300"/>
      <c r="L106" s="3289"/>
      <c r="M106" s="3305"/>
      <c r="N106" s="962"/>
      <c r="O106" s="1002"/>
      <c r="P106" s="1002"/>
      <c r="Q106" s="1003"/>
    </row>
    <row r="107" spans="1:17" s="1541" customFormat="1" ht="12.75" x14ac:dyDescent="0.25">
      <c r="A107" s="3286" t="s">
        <v>2149</v>
      </c>
      <c r="B107" s="3287"/>
      <c r="C107" s="3288"/>
      <c r="D107" s="3292"/>
      <c r="E107" s="3293"/>
      <c r="F107" s="3294"/>
      <c r="G107" s="3240"/>
      <c r="H107" s="3326"/>
      <c r="I107" s="3240"/>
      <c r="J107" s="3326"/>
      <c r="K107" s="3327"/>
      <c r="L107" s="3328"/>
      <c r="M107" s="3329"/>
      <c r="N107" s="1023"/>
      <c r="O107" s="972"/>
      <c r="P107" s="972"/>
      <c r="Q107" s="984"/>
    </row>
    <row r="108" spans="1:17" s="1541" customFormat="1" ht="12.75" x14ac:dyDescent="0.25">
      <c r="A108" s="3278" t="s">
        <v>2150</v>
      </c>
      <c r="B108" s="3279"/>
      <c r="C108" s="3280"/>
      <c r="D108" s="3272"/>
      <c r="E108" s="3273"/>
      <c r="F108" s="3274"/>
      <c r="G108" s="3319"/>
      <c r="H108" s="3308"/>
      <c r="I108" s="3319"/>
      <c r="J108" s="3308"/>
      <c r="K108" s="3323"/>
      <c r="L108" s="3324"/>
      <c r="M108" s="3325"/>
      <c r="N108" s="1023"/>
      <c r="O108" s="972"/>
      <c r="P108" s="972"/>
      <c r="Q108" s="984"/>
    </row>
    <row r="109" spans="1:17" s="1541" customFormat="1" ht="12.75" x14ac:dyDescent="0.25">
      <c r="A109" s="3278" t="s">
        <v>2151</v>
      </c>
      <c r="B109" s="3279"/>
      <c r="C109" s="3280"/>
      <c r="D109" s="3272"/>
      <c r="E109" s="3273"/>
      <c r="F109" s="3274"/>
      <c r="G109" s="3319"/>
      <c r="H109" s="3308"/>
      <c r="I109" s="3319"/>
      <c r="J109" s="3308"/>
      <c r="K109" s="3323"/>
      <c r="L109" s="3324"/>
      <c r="M109" s="3325"/>
      <c r="N109" s="1023"/>
      <c r="O109" s="984"/>
      <c r="P109" s="984"/>
      <c r="Q109" s="984"/>
    </row>
    <row r="110" spans="1:17" s="1541" customFormat="1" ht="12.75" x14ac:dyDescent="0.25">
      <c r="A110" s="3278" t="s">
        <v>2152</v>
      </c>
      <c r="B110" s="3279"/>
      <c r="C110" s="3280"/>
      <c r="D110" s="3272"/>
      <c r="E110" s="3273"/>
      <c r="F110" s="3274"/>
      <c r="G110" s="3319"/>
      <c r="H110" s="3308"/>
      <c r="I110" s="3319"/>
      <c r="J110" s="3308"/>
      <c r="K110" s="3320"/>
      <c r="L110" s="3321"/>
      <c r="M110" s="3322"/>
      <c r="N110" s="1023"/>
      <c r="O110" s="984"/>
      <c r="P110" s="984"/>
      <c r="Q110" s="984"/>
    </row>
    <row r="111" spans="1:17" s="1541" customFormat="1" ht="12.75" x14ac:dyDescent="0.25">
      <c r="A111" s="3278" t="s">
        <v>2150</v>
      </c>
      <c r="B111" s="3279"/>
      <c r="C111" s="3280"/>
      <c r="D111" s="3272"/>
      <c r="E111" s="3273"/>
      <c r="F111" s="3274"/>
      <c r="G111" s="3319"/>
      <c r="H111" s="3308"/>
      <c r="I111" s="3319"/>
      <c r="J111" s="3308"/>
      <c r="K111" s="3320"/>
      <c r="L111" s="3321"/>
      <c r="M111" s="3322"/>
      <c r="N111" s="1023"/>
      <c r="O111" s="984"/>
      <c r="P111" s="984"/>
      <c r="Q111" s="984"/>
    </row>
    <row r="112" spans="1:17" s="1541" customFormat="1" ht="13.5" thickBot="1" x14ac:dyDescent="0.3">
      <c r="A112" s="3281" t="s">
        <v>2151</v>
      </c>
      <c r="B112" s="3282"/>
      <c r="C112" s="3283"/>
      <c r="D112" s="3275"/>
      <c r="E112" s="3276"/>
      <c r="F112" s="3277"/>
      <c r="G112" s="3275"/>
      <c r="H112" s="3277"/>
      <c r="I112" s="3275"/>
      <c r="J112" s="3277"/>
      <c r="K112" s="3316"/>
      <c r="L112" s="3317"/>
      <c r="M112" s="3318"/>
      <c r="N112" s="1023"/>
      <c r="O112" s="984"/>
      <c r="P112" s="984"/>
      <c r="Q112" s="984"/>
    </row>
    <row r="113" spans="1:17" s="1541" customFormat="1" ht="12.75" x14ac:dyDescent="0.25">
      <c r="A113" s="1340" t="s">
        <v>252</v>
      </c>
      <c r="B113" s="1340"/>
      <c r="C113" s="1340"/>
      <c r="D113" s="1340"/>
      <c r="E113" s="1340"/>
      <c r="F113" s="1340"/>
      <c r="G113" s="1340"/>
      <c r="H113" s="1340"/>
      <c r="I113" s="1340"/>
      <c r="J113" s="1340"/>
      <c r="K113" s="1340"/>
      <c r="L113" s="1340"/>
      <c r="M113" s="1340"/>
      <c r="N113" s="1340"/>
      <c r="O113" s="1340"/>
      <c r="P113" s="1340"/>
      <c r="Q113" s="1340"/>
    </row>
    <row r="114" spans="1:17" s="1541" customFormat="1" ht="12.75" x14ac:dyDescent="0.25">
      <c r="A114" s="1540" t="s">
        <v>2153</v>
      </c>
      <c r="B114" s="1340"/>
      <c r="C114" s="1340"/>
      <c r="D114" s="1340"/>
      <c r="E114" s="1340"/>
      <c r="F114" s="1340"/>
      <c r="G114" s="1340"/>
      <c r="H114" s="1340"/>
      <c r="I114" s="1340"/>
      <c r="J114" s="1340"/>
      <c r="K114" s="1340"/>
      <c r="L114" s="1340"/>
      <c r="M114" s="1340"/>
      <c r="N114" s="1340"/>
      <c r="O114" s="1340"/>
      <c r="P114" s="1340"/>
      <c r="Q114" s="1340"/>
    </row>
    <row r="115" spans="1:17" s="1541" customFormat="1" ht="12.75" x14ac:dyDescent="0.25">
      <c r="A115" s="1340" t="s">
        <v>2832</v>
      </c>
      <c r="B115" s="1340"/>
      <c r="C115" s="1340"/>
      <c r="D115" s="1340"/>
      <c r="E115" s="1340"/>
      <c r="F115" s="1340"/>
      <c r="G115" s="1340"/>
      <c r="H115" s="1340"/>
      <c r="I115" s="1340"/>
      <c r="J115" s="1340"/>
      <c r="K115" s="1340"/>
      <c r="L115" s="1340"/>
      <c r="M115" s="1340"/>
      <c r="N115" s="1340"/>
      <c r="O115" s="1340"/>
      <c r="P115" s="1340"/>
      <c r="Q115" s="1340"/>
    </row>
    <row r="116" spans="1:17" s="1541" customFormat="1" ht="12.75" x14ac:dyDescent="0.25">
      <c r="A116" s="1340" t="s">
        <v>2834</v>
      </c>
      <c r="B116" s="1340"/>
      <c r="C116" s="1340"/>
      <c r="D116" s="1340"/>
      <c r="E116" s="1340"/>
      <c r="F116" s="1340"/>
      <c r="G116" s="1340"/>
      <c r="H116" s="1340"/>
      <c r="I116" s="1340"/>
      <c r="J116" s="1340"/>
      <c r="K116" s="1340"/>
      <c r="L116" s="1340"/>
      <c r="M116" s="1340"/>
      <c r="N116" s="1340"/>
      <c r="O116" s="1340"/>
      <c r="P116" s="1340"/>
      <c r="Q116" s="1340"/>
    </row>
    <row r="117" spans="1:17" s="1541" customFormat="1" ht="12.75" x14ac:dyDescent="0.25">
      <c r="A117" s="1340" t="s">
        <v>2833</v>
      </c>
      <c r="B117" s="1340"/>
      <c r="C117" s="1340"/>
      <c r="D117" s="1340"/>
      <c r="E117" s="1340"/>
      <c r="F117" s="1340"/>
      <c r="G117" s="1340"/>
      <c r="H117" s="1340"/>
      <c r="I117" s="1340"/>
      <c r="J117" s="1340"/>
      <c r="K117" s="1340"/>
      <c r="L117" s="1340"/>
      <c r="M117" s="1340"/>
      <c r="N117" s="1340"/>
      <c r="O117" s="1340"/>
      <c r="P117" s="1340"/>
      <c r="Q117" s="1340"/>
    </row>
    <row r="118" spans="1:17" x14ac:dyDescent="0.25">
      <c r="A118" s="982"/>
      <c r="B118" s="982"/>
      <c r="C118" s="982"/>
      <c r="D118" s="982"/>
      <c r="E118" s="982"/>
      <c r="F118" s="982"/>
      <c r="G118" s="982"/>
      <c r="H118" s="982"/>
      <c r="I118" s="982"/>
      <c r="J118" s="982"/>
      <c r="K118" s="982"/>
      <c r="L118" s="982"/>
      <c r="M118" s="982"/>
      <c r="N118" s="982"/>
      <c r="O118" s="982"/>
      <c r="P118" s="982"/>
      <c r="Q118" s="982"/>
    </row>
  </sheetData>
  <mergeCells count="386">
    <mergeCell ref="E9:I9"/>
    <mergeCell ref="E10:I10"/>
    <mergeCell ref="C12:E12"/>
    <mergeCell ref="C13:E13"/>
    <mergeCell ref="I12:K12"/>
    <mergeCell ref="I13:K13"/>
    <mergeCell ref="M1:M3"/>
    <mergeCell ref="A6:Q6"/>
    <mergeCell ref="A7:Q7"/>
    <mergeCell ref="A8:Q8"/>
    <mergeCell ref="N1:O1"/>
    <mergeCell ref="A5:C5"/>
    <mergeCell ref="K5:M5"/>
    <mergeCell ref="D5:J5"/>
    <mergeCell ref="N5:P5"/>
    <mergeCell ref="O12:Q12"/>
    <mergeCell ref="O13:Q13"/>
    <mergeCell ref="E23:I23"/>
    <mergeCell ref="J23:J25"/>
    <mergeCell ref="K23:Q23"/>
    <mergeCell ref="E24:I24"/>
    <mergeCell ref="K24:Q24"/>
    <mergeCell ref="G25:I25"/>
    <mergeCell ref="K25:Q25"/>
    <mergeCell ref="K14:M14"/>
    <mergeCell ref="E18:H18"/>
    <mergeCell ref="M18:Q18"/>
    <mergeCell ref="E19:H19"/>
    <mergeCell ref="M19:Q19"/>
    <mergeCell ref="C14:E14"/>
    <mergeCell ref="M20:Q20"/>
    <mergeCell ref="M21:Q21"/>
    <mergeCell ref="A32:C33"/>
    <mergeCell ref="D32:G33"/>
    <mergeCell ref="H32:I32"/>
    <mergeCell ref="M32:O33"/>
    <mergeCell ref="B26:D26"/>
    <mergeCell ref="G26:I26"/>
    <mergeCell ref="K26:Q26"/>
    <mergeCell ref="B27:D27"/>
    <mergeCell ref="G27:J27"/>
    <mergeCell ref="K27:Q27"/>
    <mergeCell ref="P32:Q33"/>
    <mergeCell ref="O30:Q30"/>
    <mergeCell ref="J32:L33"/>
    <mergeCell ref="D38:G38"/>
    <mergeCell ref="M38:O38"/>
    <mergeCell ref="P38:Q38"/>
    <mergeCell ref="D39:G39"/>
    <mergeCell ref="M39:O39"/>
    <mergeCell ref="P39:Q39"/>
    <mergeCell ref="J38:L38"/>
    <mergeCell ref="J39:L39"/>
    <mergeCell ref="D36:G36"/>
    <mergeCell ref="M36:O36"/>
    <mergeCell ref="P36:Q36"/>
    <mergeCell ref="D37:G37"/>
    <mergeCell ref="M37:O37"/>
    <mergeCell ref="P37:Q37"/>
    <mergeCell ref="J36:L36"/>
    <mergeCell ref="J37:L37"/>
    <mergeCell ref="D42:G42"/>
    <mergeCell ref="M42:O42"/>
    <mergeCell ref="P42:Q42"/>
    <mergeCell ref="D43:G43"/>
    <mergeCell ref="M43:O43"/>
    <mergeCell ref="P43:Q43"/>
    <mergeCell ref="D40:G40"/>
    <mergeCell ref="M40:O40"/>
    <mergeCell ref="P40:Q40"/>
    <mergeCell ref="D41:G41"/>
    <mergeCell ref="M41:O41"/>
    <mergeCell ref="P41:Q41"/>
    <mergeCell ref="J40:L40"/>
    <mergeCell ref="J41:L41"/>
    <mergeCell ref="J42:L42"/>
    <mergeCell ref="J43:L43"/>
    <mergeCell ref="D47:G47"/>
    <mergeCell ref="M47:O47"/>
    <mergeCell ref="P47:Q47"/>
    <mergeCell ref="D48:G48"/>
    <mergeCell ref="M48:O48"/>
    <mergeCell ref="P48:Q48"/>
    <mergeCell ref="J47:L47"/>
    <mergeCell ref="J48:L48"/>
    <mergeCell ref="D44:G44"/>
    <mergeCell ref="M44:O44"/>
    <mergeCell ref="P44:Q44"/>
    <mergeCell ref="D46:G46"/>
    <mergeCell ref="M46:O46"/>
    <mergeCell ref="P46:Q46"/>
    <mergeCell ref="J44:L44"/>
    <mergeCell ref="J46:L46"/>
    <mergeCell ref="M51:O51"/>
    <mergeCell ref="P51:Q51"/>
    <mergeCell ref="D52:G52"/>
    <mergeCell ref="M52:O52"/>
    <mergeCell ref="P52:Q52"/>
    <mergeCell ref="J51:L51"/>
    <mergeCell ref="J52:L52"/>
    <mergeCell ref="D49:G49"/>
    <mergeCell ref="M49:O49"/>
    <mergeCell ref="P49:Q49"/>
    <mergeCell ref="D50:G50"/>
    <mergeCell ref="M50:O50"/>
    <mergeCell ref="P50:Q50"/>
    <mergeCell ref="J49:L49"/>
    <mergeCell ref="J50:L50"/>
    <mergeCell ref="M56:O56"/>
    <mergeCell ref="P56:Q56"/>
    <mergeCell ref="J55:L55"/>
    <mergeCell ref="J56:L56"/>
    <mergeCell ref="D53:G53"/>
    <mergeCell ref="M53:O53"/>
    <mergeCell ref="P53:Q53"/>
    <mergeCell ref="D54:G54"/>
    <mergeCell ref="M54:O54"/>
    <mergeCell ref="P54:Q54"/>
    <mergeCell ref="J53:L53"/>
    <mergeCell ref="J54:L54"/>
    <mergeCell ref="M61:O61"/>
    <mergeCell ref="P61:Q61"/>
    <mergeCell ref="D62:G62"/>
    <mergeCell ref="M62:O62"/>
    <mergeCell ref="P62:Q62"/>
    <mergeCell ref="J61:L61"/>
    <mergeCell ref="J62:L62"/>
    <mergeCell ref="D60:G60"/>
    <mergeCell ref="M60:O60"/>
    <mergeCell ref="P60:Q60"/>
    <mergeCell ref="J60:L60"/>
    <mergeCell ref="M65:O65"/>
    <mergeCell ref="P65:Q65"/>
    <mergeCell ref="D66:G66"/>
    <mergeCell ref="M66:O66"/>
    <mergeCell ref="P66:Q66"/>
    <mergeCell ref="J65:L65"/>
    <mergeCell ref="J66:L66"/>
    <mergeCell ref="D63:G63"/>
    <mergeCell ref="M63:O63"/>
    <mergeCell ref="P63:Q63"/>
    <mergeCell ref="D64:G64"/>
    <mergeCell ref="M64:O64"/>
    <mergeCell ref="P64:Q64"/>
    <mergeCell ref="J63:L63"/>
    <mergeCell ref="J64:L64"/>
    <mergeCell ref="M69:O69"/>
    <mergeCell ref="P69:Q69"/>
    <mergeCell ref="G70:H70"/>
    <mergeCell ref="I70:J70"/>
    <mergeCell ref="K70:M70"/>
    <mergeCell ref="N70:O70"/>
    <mergeCell ref="P70:Q70"/>
    <mergeCell ref="D67:G67"/>
    <mergeCell ref="M67:O67"/>
    <mergeCell ref="P67:Q67"/>
    <mergeCell ref="D68:G68"/>
    <mergeCell ref="M68:O68"/>
    <mergeCell ref="P68:Q68"/>
    <mergeCell ref="J67:L67"/>
    <mergeCell ref="J68:L68"/>
    <mergeCell ref="J69:L69"/>
    <mergeCell ref="D70:F70"/>
    <mergeCell ref="G72:H72"/>
    <mergeCell ref="I72:J72"/>
    <mergeCell ref="K72:M72"/>
    <mergeCell ref="N72:O72"/>
    <mergeCell ref="P72:Q72"/>
    <mergeCell ref="G71:H71"/>
    <mergeCell ref="I71:J71"/>
    <mergeCell ref="K71:M71"/>
    <mergeCell ref="N71:O71"/>
    <mergeCell ref="P71:Q71"/>
    <mergeCell ref="D76:G76"/>
    <mergeCell ref="M76:O76"/>
    <mergeCell ref="P76:Q76"/>
    <mergeCell ref="A74:C74"/>
    <mergeCell ref="D74:Q74"/>
    <mergeCell ref="M75:O75"/>
    <mergeCell ref="P75:Q75"/>
    <mergeCell ref="A75:C75"/>
    <mergeCell ref="G73:H73"/>
    <mergeCell ref="I73:J73"/>
    <mergeCell ref="K73:M73"/>
    <mergeCell ref="N73:O73"/>
    <mergeCell ref="P73:Q73"/>
    <mergeCell ref="D75:G75"/>
    <mergeCell ref="E80:H80"/>
    <mergeCell ref="M80:Q80"/>
    <mergeCell ref="E81:H81"/>
    <mergeCell ref="M81:Q81"/>
    <mergeCell ref="A83:J83"/>
    <mergeCell ref="M83:O84"/>
    <mergeCell ref="A84:C84"/>
    <mergeCell ref="D84:H84"/>
    <mergeCell ref="D77:G77"/>
    <mergeCell ref="M77:O77"/>
    <mergeCell ref="P77:Q77"/>
    <mergeCell ref="D78:G78"/>
    <mergeCell ref="M78:O78"/>
    <mergeCell ref="P78:Q78"/>
    <mergeCell ref="J77:L77"/>
    <mergeCell ref="J78:L78"/>
    <mergeCell ref="A78:C78"/>
    <mergeCell ref="P83:Q84"/>
    <mergeCell ref="K83:L84"/>
    <mergeCell ref="A87:C87"/>
    <mergeCell ref="D87:H87"/>
    <mergeCell ref="M87:O87"/>
    <mergeCell ref="A88:C88"/>
    <mergeCell ref="D88:H88"/>
    <mergeCell ref="M88:O88"/>
    <mergeCell ref="A85:C85"/>
    <mergeCell ref="D85:H85"/>
    <mergeCell ref="M85:O85"/>
    <mergeCell ref="A86:C86"/>
    <mergeCell ref="D86:H86"/>
    <mergeCell ref="M86:O86"/>
    <mergeCell ref="A94:C94"/>
    <mergeCell ref="D94:H94"/>
    <mergeCell ref="M94:Q94"/>
    <mergeCell ref="A95:C95"/>
    <mergeCell ref="D95:H95"/>
    <mergeCell ref="M95:Q95"/>
    <mergeCell ref="K94:L94"/>
    <mergeCell ref="K95:L95"/>
    <mergeCell ref="A89:C89"/>
    <mergeCell ref="D89:H89"/>
    <mergeCell ref="M89:O89"/>
    <mergeCell ref="A93:C93"/>
    <mergeCell ref="D93:H93"/>
    <mergeCell ref="M93:Q93"/>
    <mergeCell ref="K89:L89"/>
    <mergeCell ref="K93:L93"/>
    <mergeCell ref="A99:C99"/>
    <mergeCell ref="D99:H99"/>
    <mergeCell ref="A100:C100"/>
    <mergeCell ref="D100:H100"/>
    <mergeCell ref="M100:Q100"/>
    <mergeCell ref="K98:L98"/>
    <mergeCell ref="K99:L99"/>
    <mergeCell ref="A96:C96"/>
    <mergeCell ref="D96:H96"/>
    <mergeCell ref="M96:Q96"/>
    <mergeCell ref="A97:C97"/>
    <mergeCell ref="D97:H97"/>
    <mergeCell ref="M97:Q97"/>
    <mergeCell ref="K96:L96"/>
    <mergeCell ref="K97:L97"/>
    <mergeCell ref="K100:L100"/>
    <mergeCell ref="G109:H109"/>
    <mergeCell ref="I109:J109"/>
    <mergeCell ref="K109:M109"/>
    <mergeCell ref="G107:H107"/>
    <mergeCell ref="I107:J107"/>
    <mergeCell ref="K107:M107"/>
    <mergeCell ref="G108:H108"/>
    <mergeCell ref="I108:J108"/>
    <mergeCell ref="K108:M108"/>
    <mergeCell ref="G112:H112"/>
    <mergeCell ref="I112:J112"/>
    <mergeCell ref="K112:M112"/>
    <mergeCell ref="G110:H110"/>
    <mergeCell ref="I110:J110"/>
    <mergeCell ref="K110:M110"/>
    <mergeCell ref="G111:H111"/>
    <mergeCell ref="I111:J111"/>
    <mergeCell ref="K111:M111"/>
    <mergeCell ref="D71:F71"/>
    <mergeCell ref="D72:F72"/>
    <mergeCell ref="D73:F73"/>
    <mergeCell ref="A107:C107"/>
    <mergeCell ref="D106:F106"/>
    <mergeCell ref="D107:F107"/>
    <mergeCell ref="J75:L75"/>
    <mergeCell ref="J76:L76"/>
    <mergeCell ref="A104:C106"/>
    <mergeCell ref="D104:H104"/>
    <mergeCell ref="I104:J106"/>
    <mergeCell ref="K104:M106"/>
    <mergeCell ref="D105:H105"/>
    <mergeCell ref="G106:H106"/>
    <mergeCell ref="A101:C101"/>
    <mergeCell ref="D101:H101"/>
    <mergeCell ref="M101:Q101"/>
    <mergeCell ref="A102:C102"/>
    <mergeCell ref="D102:H102"/>
    <mergeCell ref="M102:Q102"/>
    <mergeCell ref="A98:C98"/>
    <mergeCell ref="D98:H98"/>
    <mergeCell ref="A76:C76"/>
    <mergeCell ref="A77:C77"/>
    <mergeCell ref="D108:F108"/>
    <mergeCell ref="D109:F109"/>
    <mergeCell ref="D110:F110"/>
    <mergeCell ref="D111:F111"/>
    <mergeCell ref="D112:F112"/>
    <mergeCell ref="A109:C109"/>
    <mergeCell ref="A110:C110"/>
    <mergeCell ref="A111:C111"/>
    <mergeCell ref="A112:C112"/>
    <mergeCell ref="A108:C108"/>
    <mergeCell ref="A35:C35"/>
    <mergeCell ref="D35:G35"/>
    <mergeCell ref="J35:L35"/>
    <mergeCell ref="M35:O35"/>
    <mergeCell ref="P35:Q35"/>
    <mergeCell ref="A36:C36"/>
    <mergeCell ref="A34:C34"/>
    <mergeCell ref="D34:G34"/>
    <mergeCell ref="J34:L34"/>
    <mergeCell ref="M34:O34"/>
    <mergeCell ref="P34:Q34"/>
    <mergeCell ref="A43:C43"/>
    <mergeCell ref="A44:C44"/>
    <mergeCell ref="A46:C46"/>
    <mergeCell ref="A47:C47"/>
    <mergeCell ref="A48:C48"/>
    <mergeCell ref="A49:C49"/>
    <mergeCell ref="A37:C37"/>
    <mergeCell ref="A38:C38"/>
    <mergeCell ref="A39:C39"/>
    <mergeCell ref="A40:C40"/>
    <mergeCell ref="A41:C41"/>
    <mergeCell ref="A42:C42"/>
    <mergeCell ref="A45:C45"/>
    <mergeCell ref="A70:C70"/>
    <mergeCell ref="A71:C71"/>
    <mergeCell ref="A72:C72"/>
    <mergeCell ref="A73:C73"/>
    <mergeCell ref="A62:C62"/>
    <mergeCell ref="A63:C63"/>
    <mergeCell ref="A64:C64"/>
    <mergeCell ref="A65:C65"/>
    <mergeCell ref="A66:C66"/>
    <mergeCell ref="A67:C67"/>
    <mergeCell ref="A58:C58"/>
    <mergeCell ref="A60:C60"/>
    <mergeCell ref="A61:C61"/>
    <mergeCell ref="A50:C50"/>
    <mergeCell ref="A51:C51"/>
    <mergeCell ref="A59:C59"/>
    <mergeCell ref="D59:G59"/>
    <mergeCell ref="A68:C68"/>
    <mergeCell ref="A69:C69"/>
    <mergeCell ref="D69:G69"/>
    <mergeCell ref="D65:G65"/>
    <mergeCell ref="D61:G61"/>
    <mergeCell ref="D56:G56"/>
    <mergeCell ref="D51:G51"/>
    <mergeCell ref="J59:L59"/>
    <mergeCell ref="M59:O59"/>
    <mergeCell ref="P59:Q59"/>
    <mergeCell ref="D45:G45"/>
    <mergeCell ref="J45:L45"/>
    <mergeCell ref="M45:O45"/>
    <mergeCell ref="P45:Q45"/>
    <mergeCell ref="A52:C52"/>
    <mergeCell ref="A53:C53"/>
    <mergeCell ref="A54:C54"/>
    <mergeCell ref="A55:C55"/>
    <mergeCell ref="D57:G57"/>
    <mergeCell ref="M57:O57"/>
    <mergeCell ref="P57:Q57"/>
    <mergeCell ref="D58:G58"/>
    <mergeCell ref="M58:O58"/>
    <mergeCell ref="P58:Q58"/>
    <mergeCell ref="J57:L57"/>
    <mergeCell ref="J58:L58"/>
    <mergeCell ref="D55:G55"/>
    <mergeCell ref="M55:O55"/>
    <mergeCell ref="P55:Q55"/>
    <mergeCell ref="A56:C56"/>
    <mergeCell ref="A57:C57"/>
    <mergeCell ref="K101:L101"/>
    <mergeCell ref="K102:L102"/>
    <mergeCell ref="P85:Q85"/>
    <mergeCell ref="P86:Q86"/>
    <mergeCell ref="P87:Q87"/>
    <mergeCell ref="P88:Q88"/>
    <mergeCell ref="P89:Q89"/>
    <mergeCell ref="K85:L85"/>
    <mergeCell ref="K86:L86"/>
    <mergeCell ref="K87:L87"/>
    <mergeCell ref="K88:L88"/>
    <mergeCell ref="M98:Q98"/>
  </mergeCells>
  <hyperlinks>
    <hyperlink ref="S1" location="Content!A1" display="Content"/>
  </hyperlinks>
  <pageMargins left="1" right="0.5" top="1" bottom="0.5" header="0.2" footer="0.2"/>
  <pageSetup paperSize="5" scale="48" fitToHeight="0" orientation="portrait" r:id="rId1"/>
  <headerFooter>
    <oddHeader>&amp;L&amp;"Arial,Italic"&amp;12
Submitted to the Philippine Insurance Commission Pursuant to the laws of the Republic of the Philippines.</oddHeader>
    <oddFooter>&amp;R&amp;"-,Bold"Page 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1796" r:id="rId4" name="Check Box 4">
              <controlPr defaultSize="0" autoFill="0" autoLine="0" autoPict="0">
                <anchor moveWithCells="1">
                  <from>
                    <xdr:col>3</xdr:col>
                    <xdr:colOff>57150</xdr:colOff>
                    <xdr:row>19</xdr:row>
                    <xdr:rowOff>19050</xdr:rowOff>
                  </from>
                  <to>
                    <xdr:col>4</xdr:col>
                    <xdr:colOff>657225</xdr:colOff>
                    <xdr:row>20</xdr:row>
                    <xdr:rowOff>19050</xdr:rowOff>
                  </to>
                </anchor>
              </controlPr>
            </control>
          </mc:Choice>
        </mc:AlternateContent>
        <mc:AlternateContent xmlns:mc="http://schemas.openxmlformats.org/markup-compatibility/2006">
          <mc:Choice Requires="x14">
            <control shapeId="161797" r:id="rId5" name="Check Box 5">
              <controlPr defaultSize="0" autoFill="0" autoLine="0" autoPict="0">
                <anchor moveWithCells="1">
                  <from>
                    <xdr:col>3</xdr:col>
                    <xdr:colOff>57150</xdr:colOff>
                    <xdr:row>20</xdr:row>
                    <xdr:rowOff>19050</xdr:rowOff>
                  </from>
                  <to>
                    <xdr:col>6</xdr:col>
                    <xdr:colOff>85725</xdr:colOff>
                    <xdr:row>21</xdr:row>
                    <xdr:rowOff>9525</xdr:rowOff>
                  </to>
                </anchor>
              </controlPr>
            </control>
          </mc:Choice>
        </mc:AlternateContent>
        <mc:AlternateContent xmlns:mc="http://schemas.openxmlformats.org/markup-compatibility/2006">
          <mc:Choice Requires="x14">
            <control shapeId="161799" r:id="rId6" name="Check Box 7">
              <controlPr defaultSize="0" autoFill="0" autoLine="0" autoPict="0">
                <anchor moveWithCells="1">
                  <from>
                    <xdr:col>3</xdr:col>
                    <xdr:colOff>57150</xdr:colOff>
                    <xdr:row>21</xdr:row>
                    <xdr:rowOff>19050</xdr:rowOff>
                  </from>
                  <to>
                    <xdr:col>4</xdr:col>
                    <xdr:colOff>657225</xdr:colOff>
                    <xdr:row>22</xdr:row>
                    <xdr:rowOff>19050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pageSetUpPr fitToPage="1"/>
  </sheetPr>
  <dimension ref="A1:W45"/>
  <sheetViews>
    <sheetView showGridLines="0" zoomScale="85" zoomScaleNormal="85" zoomScaleSheetLayoutView="75" zoomScalePageLayoutView="50" workbookViewId="0">
      <pane xSplit="3" ySplit="11" topLeftCell="D12" activePane="bottomRight" state="frozen"/>
      <selection activeCell="A23" sqref="A23:C24"/>
      <selection pane="topRight" activeCell="A23" sqref="A23:C24"/>
      <selection pane="bottomLeft" activeCell="A23" sqref="A23:C24"/>
      <selection pane="bottomRight" activeCell="G26" sqref="G26"/>
    </sheetView>
  </sheetViews>
  <sheetFormatPr defaultRowHeight="12.75" customHeight="1" x14ac:dyDescent="0.2"/>
  <cols>
    <col min="1" max="1" width="2.85546875" style="1" customWidth="1"/>
    <col min="2" max="2" width="3.140625" style="1" customWidth="1"/>
    <col min="3" max="3" width="45.140625" style="1" customWidth="1"/>
    <col min="4" max="4" width="13.5703125" style="1" customWidth="1"/>
    <col min="5" max="7" width="11.140625" style="1" customWidth="1"/>
    <col min="8" max="8" width="6.7109375" style="1" customWidth="1"/>
    <col min="9" max="9" width="8.42578125" style="1" customWidth="1"/>
    <col min="10" max="10" width="11" style="1" customWidth="1"/>
    <col min="11" max="11" width="11.42578125" style="1" customWidth="1"/>
    <col min="12" max="12" width="10.7109375" style="1" customWidth="1"/>
    <col min="13" max="14" width="13.5703125" style="1" customWidth="1"/>
    <col min="15" max="15" width="10.7109375" style="1" customWidth="1"/>
    <col min="16" max="16" width="12.28515625" style="1" customWidth="1"/>
    <col min="17" max="18" width="14.28515625" style="1" customWidth="1"/>
    <col min="19" max="19" width="15.5703125" style="1" customWidth="1"/>
    <col min="20" max="20" width="15" style="1" customWidth="1"/>
    <col min="21" max="21" width="12.28515625" style="1" customWidth="1"/>
    <col min="22" max="22" width="6.140625" style="1" customWidth="1"/>
    <col min="23" max="23" width="25.85546875" style="1" bestFit="1" customWidth="1"/>
    <col min="24" max="16384" width="9.140625" style="1"/>
  </cols>
  <sheetData>
    <row r="1" spans="1:23" s="43" customFormat="1" ht="15.2" customHeight="1" thickTop="1" thickBot="1" x14ac:dyDescent="0.25">
      <c r="A1" s="1039"/>
      <c r="B1" s="1039"/>
      <c r="C1" s="1039"/>
      <c r="D1" s="1039"/>
      <c r="E1" s="1039"/>
      <c r="F1" s="1039"/>
      <c r="G1" s="1039"/>
      <c r="H1" s="1039"/>
      <c r="I1" s="1039"/>
      <c r="J1" s="1039"/>
      <c r="K1" s="1039"/>
      <c r="L1" s="1039"/>
      <c r="M1" s="1039"/>
      <c r="N1" s="1039"/>
      <c r="O1" s="1039"/>
      <c r="P1" s="1039"/>
      <c r="Q1" s="1039"/>
      <c r="R1" s="1039"/>
      <c r="S1" s="1039"/>
      <c r="T1" s="1039"/>
      <c r="U1" s="1039"/>
      <c r="V1" s="776"/>
      <c r="W1" s="3117" t="s">
        <v>2247</v>
      </c>
    </row>
    <row r="2" spans="1:23" s="43" customFormat="1" ht="15.2" customHeight="1" thickTop="1" thickBot="1" x14ac:dyDescent="0.3">
      <c r="A2" s="1039"/>
      <c r="B2" s="1039"/>
      <c r="C2" s="3437" t="s">
        <v>2222</v>
      </c>
      <c r="D2" s="3437"/>
      <c r="E2" s="3437"/>
      <c r="F2" s="3437"/>
      <c r="G2" s="3437"/>
      <c r="H2" s="3437"/>
      <c r="I2" s="3437"/>
      <c r="J2" s="3437"/>
      <c r="K2" s="3437"/>
      <c r="L2" s="3437"/>
      <c r="M2" s="3437"/>
      <c r="N2" s="3437"/>
      <c r="O2" s="3437"/>
      <c r="P2" s="3437"/>
      <c r="Q2" s="3437"/>
      <c r="R2" s="3437"/>
      <c r="S2" s="3437"/>
      <c r="T2" s="3437"/>
      <c r="U2" s="3437"/>
      <c r="W2" s="3117" t="s">
        <v>2248</v>
      </c>
    </row>
    <row r="3" spans="1:23" s="43" customFormat="1" ht="15.2" customHeight="1" thickTop="1" thickBot="1" x14ac:dyDescent="0.3">
      <c r="A3" s="1039"/>
      <c r="B3" s="1039"/>
      <c r="C3" s="2111"/>
      <c r="D3" s="2111"/>
      <c r="E3" s="2111"/>
      <c r="F3" s="2111"/>
      <c r="G3" s="2111"/>
      <c r="H3" s="2111"/>
      <c r="I3" s="2111"/>
      <c r="J3" s="2111"/>
      <c r="K3" s="2111"/>
      <c r="L3" s="2111"/>
      <c r="M3" s="2111"/>
      <c r="N3" s="2111"/>
      <c r="O3" s="2111"/>
      <c r="P3" s="2111"/>
      <c r="Q3" s="2111"/>
      <c r="R3" s="2111"/>
      <c r="S3" s="2111"/>
      <c r="T3" s="2111"/>
      <c r="U3" s="2111"/>
      <c r="W3" s="3117" t="s">
        <v>2249</v>
      </c>
    </row>
    <row r="4" spans="1:23" s="43" customFormat="1" ht="15.2" customHeight="1" thickTop="1" thickBot="1" x14ac:dyDescent="0.3">
      <c r="A4" s="3438" t="s">
        <v>1846</v>
      </c>
      <c r="B4" s="3438"/>
      <c r="C4" s="3438"/>
      <c r="D4" s="3438"/>
      <c r="E4" s="3438"/>
      <c r="F4" s="3438"/>
      <c r="G4" s="3438"/>
      <c r="H4" s="3438"/>
      <c r="I4" s="3438"/>
      <c r="J4" s="3438"/>
      <c r="K4" s="3438"/>
      <c r="L4" s="3438"/>
      <c r="M4" s="3438"/>
      <c r="N4" s="3438"/>
      <c r="O4" s="3438"/>
      <c r="P4" s="3438"/>
      <c r="Q4" s="3438"/>
      <c r="R4" s="3438"/>
      <c r="S4" s="3438"/>
      <c r="T4" s="3438"/>
      <c r="U4" s="3438"/>
      <c r="W4" s="3117" t="s">
        <v>2250</v>
      </c>
    </row>
    <row r="5" spans="1:23" s="43" customFormat="1" ht="14.1" customHeight="1" thickTop="1" x14ac:dyDescent="0.2">
      <c r="A5" s="1039"/>
      <c r="B5" s="1039"/>
      <c r="C5" s="1039"/>
      <c r="D5" s="1039"/>
      <c r="E5" s="1039"/>
      <c r="F5" s="1039"/>
      <c r="G5" s="1039"/>
      <c r="H5" s="1039"/>
      <c r="I5" s="1039"/>
      <c r="J5" s="1039"/>
      <c r="K5" s="1039"/>
      <c r="L5" s="1039"/>
      <c r="M5" s="1039"/>
      <c r="N5" s="1039"/>
      <c r="O5" s="1039"/>
      <c r="P5" s="1039"/>
      <c r="Q5" s="1039"/>
      <c r="R5" s="1039"/>
      <c r="S5" s="1039"/>
      <c r="T5" s="1039"/>
      <c r="U5" s="1039"/>
    </row>
    <row r="6" spans="1:23" s="43" customFormat="1" ht="14.1" customHeight="1" thickBot="1" x14ac:dyDescent="0.25">
      <c r="A6" s="1039"/>
      <c r="B6" s="1039"/>
      <c r="C6" s="1039"/>
      <c r="D6" s="1039"/>
      <c r="E6" s="1039"/>
      <c r="F6" s="1039"/>
      <c r="G6" s="1039"/>
      <c r="H6" s="1039"/>
      <c r="I6" s="1039"/>
      <c r="J6" s="1039"/>
      <c r="K6" s="1039"/>
      <c r="L6" s="1039"/>
      <c r="M6" s="1039"/>
      <c r="N6" s="1039"/>
      <c r="O6" s="1039"/>
      <c r="P6" s="1039"/>
      <c r="Q6" s="1039"/>
      <c r="R6" s="1039"/>
      <c r="S6" s="1039"/>
      <c r="T6" s="1039"/>
      <c r="U6" s="1039"/>
    </row>
    <row r="7" spans="1:23" s="4" customFormat="1" ht="12.75" customHeight="1" x14ac:dyDescent="0.2">
      <c r="A7" s="4053" t="s">
        <v>346</v>
      </c>
      <c r="B7" s="4054"/>
      <c r="C7" s="4054"/>
      <c r="D7" s="4058" t="s">
        <v>2890</v>
      </c>
      <c r="E7" s="4052" t="s">
        <v>321</v>
      </c>
      <c r="F7" s="4052"/>
      <c r="G7" s="4052"/>
      <c r="H7" s="4052" t="s">
        <v>1478</v>
      </c>
      <c r="I7" s="4052"/>
      <c r="J7" s="4052"/>
      <c r="K7" s="4048" t="s">
        <v>394</v>
      </c>
      <c r="L7" s="4048" t="s">
        <v>395</v>
      </c>
      <c r="M7" s="4057" t="s">
        <v>1468</v>
      </c>
      <c r="N7" s="4060" t="s">
        <v>332</v>
      </c>
      <c r="O7" s="4060"/>
      <c r="P7" s="4060"/>
      <c r="Q7" s="4060"/>
      <c r="R7" s="4060"/>
      <c r="S7" s="4060"/>
      <c r="T7" s="4057" t="s">
        <v>1462</v>
      </c>
      <c r="U7" s="4059" t="s">
        <v>344</v>
      </c>
    </row>
    <row r="8" spans="1:23" s="4" customFormat="1" ht="12.75" customHeight="1" x14ac:dyDescent="0.2">
      <c r="A8" s="4055"/>
      <c r="B8" s="4056"/>
      <c r="C8" s="4056"/>
      <c r="D8" s="3849"/>
      <c r="E8" s="4051"/>
      <c r="F8" s="4051"/>
      <c r="G8" s="4051"/>
      <c r="H8" s="4050" t="s">
        <v>318</v>
      </c>
      <c r="I8" s="4051" t="s">
        <v>1479</v>
      </c>
      <c r="J8" s="4051"/>
      <c r="K8" s="4049"/>
      <c r="L8" s="4049"/>
      <c r="M8" s="3543"/>
      <c r="N8" s="4049" t="s">
        <v>396</v>
      </c>
      <c r="O8" s="4049" t="s">
        <v>397</v>
      </c>
      <c r="P8" s="4049" t="s">
        <v>1459</v>
      </c>
      <c r="Q8" s="4050" t="s">
        <v>1461</v>
      </c>
      <c r="R8" s="4050" t="s">
        <v>1042</v>
      </c>
      <c r="S8" s="4050" t="s">
        <v>1467</v>
      </c>
      <c r="T8" s="3543"/>
      <c r="U8" s="3871"/>
    </row>
    <row r="9" spans="1:23" s="4" customFormat="1" ht="12.75" customHeight="1" x14ac:dyDescent="0.2">
      <c r="A9" s="4055"/>
      <c r="B9" s="4056"/>
      <c r="C9" s="4056"/>
      <c r="D9" s="3849"/>
      <c r="E9" s="4051" t="s">
        <v>315</v>
      </c>
      <c r="F9" s="4051" t="s">
        <v>316</v>
      </c>
      <c r="G9" s="4051" t="s">
        <v>317</v>
      </c>
      <c r="H9" s="3543"/>
      <c r="I9" s="4049" t="s">
        <v>391</v>
      </c>
      <c r="J9" s="4049" t="s">
        <v>392</v>
      </c>
      <c r="K9" s="4049"/>
      <c r="L9" s="4049"/>
      <c r="M9" s="3543"/>
      <c r="N9" s="4049"/>
      <c r="O9" s="4049"/>
      <c r="P9" s="4049"/>
      <c r="Q9" s="3803"/>
      <c r="R9" s="3803"/>
      <c r="S9" s="3803"/>
      <c r="T9" s="3543"/>
      <c r="U9" s="3871"/>
    </row>
    <row r="10" spans="1:23" s="4" customFormat="1" ht="12.75" customHeight="1" x14ac:dyDescent="0.2">
      <c r="A10" s="4055"/>
      <c r="B10" s="4056"/>
      <c r="C10" s="4056"/>
      <c r="D10" s="3833"/>
      <c r="E10" s="4051"/>
      <c r="F10" s="4051"/>
      <c r="G10" s="4051"/>
      <c r="H10" s="3590"/>
      <c r="I10" s="4049"/>
      <c r="J10" s="4049"/>
      <c r="K10" s="4049"/>
      <c r="L10" s="4049"/>
      <c r="M10" s="3590"/>
      <c r="N10" s="4049"/>
      <c r="O10" s="4049"/>
      <c r="P10" s="4049"/>
      <c r="Q10" s="3804"/>
      <c r="R10" s="3804"/>
      <c r="S10" s="3804"/>
      <c r="T10" s="3590"/>
      <c r="U10" s="3872"/>
    </row>
    <row r="11" spans="1:23" s="35" customFormat="1" ht="12.75" customHeight="1" thickBot="1" x14ac:dyDescent="0.25">
      <c r="A11" s="4046">
        <v>-1</v>
      </c>
      <c r="B11" s="4047"/>
      <c r="C11" s="4047"/>
      <c r="D11" s="2516">
        <v>-2</v>
      </c>
      <c r="E11" s="2516">
        <v>-3</v>
      </c>
      <c r="F11" s="2516">
        <v>-4</v>
      </c>
      <c r="G11" s="2516">
        <v>-5</v>
      </c>
      <c r="H11" s="2516">
        <v>-6</v>
      </c>
      <c r="I11" s="2516">
        <v>-7</v>
      </c>
      <c r="J11" s="2516">
        <v>-8</v>
      </c>
      <c r="K11" s="2516">
        <v>-9</v>
      </c>
      <c r="L11" s="2516">
        <v>-10</v>
      </c>
      <c r="M11" s="2516">
        <v>-11</v>
      </c>
      <c r="N11" s="2516">
        <v>-12</v>
      </c>
      <c r="O11" s="2516">
        <v>-13</v>
      </c>
      <c r="P11" s="2516">
        <v>-14</v>
      </c>
      <c r="Q11" s="2516">
        <v>-15</v>
      </c>
      <c r="R11" s="2516">
        <v>-16</v>
      </c>
      <c r="S11" s="2517" t="s">
        <v>278</v>
      </c>
      <c r="T11" s="2517" t="s">
        <v>327</v>
      </c>
      <c r="U11" s="2518" t="s">
        <v>340</v>
      </c>
    </row>
    <row r="12" spans="1:23" ht="12.75" customHeight="1" x14ac:dyDescent="0.2">
      <c r="A12" s="2008"/>
      <c r="B12" s="1507"/>
      <c r="C12" s="1955"/>
      <c r="D12" s="1930"/>
      <c r="E12" s="1930"/>
      <c r="F12" s="1930"/>
      <c r="G12" s="1930"/>
      <c r="H12" s="1930"/>
      <c r="I12" s="1930"/>
      <c r="J12" s="1930"/>
      <c r="K12" s="1930"/>
      <c r="L12" s="1930"/>
      <c r="M12" s="1930"/>
      <c r="N12" s="1930"/>
      <c r="O12" s="1930"/>
      <c r="P12" s="1930"/>
      <c r="Q12" s="1930"/>
      <c r="R12" s="1930"/>
      <c r="S12" s="1930"/>
      <c r="T12" s="1930"/>
      <c r="U12" s="1932"/>
    </row>
    <row r="13" spans="1:23" s="122" customFormat="1" ht="12.75" customHeight="1" x14ac:dyDescent="0.25">
      <c r="A13" s="2332" t="s">
        <v>35</v>
      </c>
      <c r="B13" s="2265" t="s">
        <v>466</v>
      </c>
      <c r="C13" s="2334"/>
      <c r="D13" s="2307"/>
      <c r="E13" s="2307"/>
      <c r="F13" s="2434"/>
      <c r="G13" s="2307"/>
      <c r="H13" s="2307"/>
      <c r="I13" s="2307"/>
      <c r="J13" s="2307"/>
      <c r="K13" s="2307"/>
      <c r="L13" s="2307"/>
      <c r="M13" s="2307"/>
      <c r="N13" s="2307"/>
      <c r="O13" s="2307"/>
      <c r="P13" s="2307"/>
      <c r="Q13" s="2307"/>
      <c r="R13" s="2307"/>
      <c r="S13" s="2307"/>
      <c r="T13" s="2307"/>
      <c r="U13" s="2313"/>
    </row>
    <row r="14" spans="1:23" ht="12.75" customHeight="1" x14ac:dyDescent="0.2">
      <c r="A14" s="2335"/>
      <c r="B14" s="2444" t="s">
        <v>36</v>
      </c>
      <c r="C14" s="2286"/>
      <c r="D14" s="1988"/>
      <c r="E14" s="1988"/>
      <c r="F14" s="1988"/>
      <c r="G14" s="1988"/>
      <c r="H14" s="1988"/>
      <c r="I14" s="1988"/>
      <c r="J14" s="1988"/>
      <c r="K14" s="1988"/>
      <c r="L14" s="1988"/>
      <c r="M14" s="1988"/>
      <c r="N14" s="1988"/>
      <c r="O14" s="1988"/>
      <c r="P14" s="1988"/>
      <c r="Q14" s="1988"/>
      <c r="R14" s="1988"/>
      <c r="S14" s="1988"/>
      <c r="T14" s="1988"/>
      <c r="U14" s="1991"/>
    </row>
    <row r="15" spans="1:23" ht="12.75" customHeight="1" x14ac:dyDescent="0.2">
      <c r="A15" s="2335"/>
      <c r="B15" s="2444" t="s">
        <v>37</v>
      </c>
      <c r="C15" s="2287"/>
      <c r="D15" s="2018"/>
      <c r="E15" s="2018"/>
      <c r="F15" s="2018"/>
      <c r="G15" s="2018"/>
      <c r="H15" s="2018"/>
      <c r="I15" s="2018"/>
      <c r="J15" s="2018"/>
      <c r="K15" s="2018"/>
      <c r="L15" s="2018"/>
      <c r="M15" s="2018"/>
      <c r="N15" s="2018"/>
      <c r="O15" s="1992"/>
      <c r="P15" s="2288"/>
      <c r="Q15" s="1993"/>
      <c r="R15" s="2018"/>
      <c r="S15" s="1993"/>
      <c r="T15" s="2018"/>
      <c r="U15" s="1995"/>
    </row>
    <row r="16" spans="1:23" ht="12.75" customHeight="1" x14ac:dyDescent="0.2">
      <c r="A16" s="2335"/>
      <c r="B16" s="2444" t="s">
        <v>38</v>
      </c>
      <c r="C16" s="2287"/>
      <c r="D16" s="2018"/>
      <c r="E16" s="2289"/>
      <c r="F16" s="2289"/>
      <c r="G16" s="2289"/>
      <c r="H16" s="2018"/>
      <c r="I16" s="2018"/>
      <c r="J16" s="1993"/>
      <c r="K16" s="1993"/>
      <c r="L16" s="1993"/>
      <c r="M16" s="1993"/>
      <c r="N16" s="2449"/>
      <c r="O16" s="1993"/>
      <c r="P16" s="2288"/>
      <c r="Q16" s="1993"/>
      <c r="R16" s="1993"/>
      <c r="S16" s="1993"/>
      <c r="T16" s="2018"/>
      <c r="U16" s="2290"/>
    </row>
    <row r="17" spans="1:21" s="122" customFormat="1" ht="12.75" customHeight="1" x14ac:dyDescent="0.25">
      <c r="A17" s="2332"/>
      <c r="B17" s="2265" t="s">
        <v>2591</v>
      </c>
      <c r="C17" s="2447"/>
      <c r="D17" s="2343"/>
      <c r="E17" s="2343"/>
      <c r="F17" s="2448"/>
      <c r="G17" s="2343"/>
      <c r="H17" s="2343"/>
      <c r="I17" s="2343"/>
      <c r="J17" s="2343"/>
      <c r="K17" s="2343"/>
      <c r="L17" s="2343"/>
      <c r="M17" s="2343"/>
      <c r="N17" s="2343"/>
      <c r="O17" s="2343"/>
      <c r="P17" s="2343"/>
      <c r="Q17" s="2343"/>
      <c r="R17" s="2343"/>
      <c r="S17" s="2343"/>
      <c r="T17" s="2343"/>
      <c r="U17" s="2349"/>
    </row>
    <row r="18" spans="1:21" s="937" customFormat="1" ht="12.75" customHeight="1" x14ac:dyDescent="0.2">
      <c r="A18" s="2335"/>
      <c r="B18" s="2444" t="s">
        <v>36</v>
      </c>
      <c r="C18" s="2286"/>
      <c r="D18" s="1988"/>
      <c r="E18" s="1988"/>
      <c r="F18" s="1988"/>
      <c r="G18" s="1988"/>
      <c r="H18" s="1988"/>
      <c r="I18" s="1988"/>
      <c r="J18" s="1988"/>
      <c r="K18" s="1988"/>
      <c r="L18" s="1988"/>
      <c r="M18" s="1988"/>
      <c r="N18" s="1988"/>
      <c r="O18" s="1988"/>
      <c r="P18" s="1988"/>
      <c r="Q18" s="1988"/>
      <c r="R18" s="1988"/>
      <c r="S18" s="1988"/>
      <c r="T18" s="1988"/>
      <c r="U18" s="1991"/>
    </row>
    <row r="19" spans="1:21" s="937" customFormat="1" ht="12.75" customHeight="1" x14ac:dyDescent="0.2">
      <c r="A19" s="2335"/>
      <c r="B19" s="2444" t="s">
        <v>37</v>
      </c>
      <c r="C19" s="2287"/>
      <c r="D19" s="2018"/>
      <c r="E19" s="2018"/>
      <c r="F19" s="2018"/>
      <c r="G19" s="2018"/>
      <c r="H19" s="2018"/>
      <c r="I19" s="2018"/>
      <c r="J19" s="2018"/>
      <c r="K19" s="2018"/>
      <c r="L19" s="2018"/>
      <c r="M19" s="2018"/>
      <c r="N19" s="2018"/>
      <c r="O19" s="1992"/>
      <c r="P19" s="2288"/>
      <c r="Q19" s="1993"/>
      <c r="R19" s="2018"/>
      <c r="S19" s="1993"/>
      <c r="T19" s="2018"/>
      <c r="U19" s="1995"/>
    </row>
    <row r="20" spans="1:21" s="937" customFormat="1" ht="12.75" customHeight="1" thickBot="1" x14ac:dyDescent="0.25">
      <c r="A20" s="2335"/>
      <c r="B20" s="2444" t="s">
        <v>38</v>
      </c>
      <c r="C20" s="2287"/>
      <c r="D20" s="2018"/>
      <c r="E20" s="2289"/>
      <c r="F20" s="2289"/>
      <c r="G20" s="2289"/>
      <c r="H20" s="2018"/>
      <c r="I20" s="2018"/>
      <c r="J20" s="1993"/>
      <c r="K20" s="1993"/>
      <c r="L20" s="1993"/>
      <c r="M20" s="1993"/>
      <c r="N20" s="2449"/>
      <c r="O20" s="1993"/>
      <c r="P20" s="2288"/>
      <c r="Q20" s="1993"/>
      <c r="R20" s="1993"/>
      <c r="S20" s="1993"/>
      <c r="T20" s="2018"/>
      <c r="U20" s="2290"/>
    </row>
    <row r="21" spans="1:21" s="3" customFormat="1" ht="12.75" customHeight="1" x14ac:dyDescent="0.2">
      <c r="A21" s="2445"/>
      <c r="B21" s="2446"/>
      <c r="C21" s="2393" t="s">
        <v>247</v>
      </c>
      <c r="D21" s="2375"/>
      <c r="E21" s="2246"/>
      <c r="F21" s="2246"/>
      <c r="G21" s="2246"/>
      <c r="H21" s="1933"/>
      <c r="I21" s="1933"/>
      <c r="J21" s="1933"/>
      <c r="K21" s="2280"/>
      <c r="L21" s="2280"/>
      <c r="M21" s="2280"/>
      <c r="N21" s="2280"/>
      <c r="O21" s="2280"/>
      <c r="P21" s="2280"/>
      <c r="Q21" s="2280"/>
      <c r="R21" s="2280"/>
      <c r="S21" s="2280"/>
      <c r="T21" s="1933"/>
      <c r="U21" s="2248"/>
    </row>
    <row r="22" spans="1:21" ht="12.75" customHeight="1" x14ac:dyDescent="0.2">
      <c r="A22" s="1417"/>
      <c r="B22" s="2116"/>
      <c r="C22" s="2270"/>
      <c r="D22" s="2249"/>
      <c r="E22" s="2243"/>
      <c r="F22" s="2243"/>
      <c r="G22" s="2243"/>
      <c r="H22" s="1934"/>
      <c r="I22" s="1934"/>
      <c r="J22" s="1937"/>
      <c r="K22" s="1986"/>
      <c r="L22" s="1986"/>
      <c r="M22" s="1986"/>
      <c r="N22" s="2279"/>
      <c r="O22" s="1986"/>
      <c r="P22" s="1986"/>
      <c r="Q22" s="1986"/>
      <c r="R22" s="1986"/>
      <c r="S22" s="1986"/>
      <c r="T22" s="1934"/>
      <c r="U22" s="2244"/>
    </row>
    <row r="23" spans="1:21" ht="12.75" customHeight="1" x14ac:dyDescent="0.2">
      <c r="A23" s="1417"/>
      <c r="B23" s="2116"/>
      <c r="C23" s="2270"/>
      <c r="D23" s="2249"/>
      <c r="E23" s="2243"/>
      <c r="F23" s="2243"/>
      <c r="G23" s="2243"/>
      <c r="H23" s="1934"/>
      <c r="I23" s="1934"/>
      <c r="J23" s="1937"/>
      <c r="K23" s="1937"/>
      <c r="L23" s="1937"/>
      <c r="M23" s="1937"/>
      <c r="N23" s="2250"/>
      <c r="O23" s="1937"/>
      <c r="P23" s="1937"/>
      <c r="Q23" s="1937"/>
      <c r="R23" s="1937"/>
      <c r="S23" s="1937"/>
      <c r="T23" s="1934"/>
      <c r="U23" s="2244"/>
    </row>
    <row r="24" spans="1:21" s="122" customFormat="1" ht="12.75" customHeight="1" x14ac:dyDescent="0.25">
      <c r="A24" s="2332" t="s">
        <v>50</v>
      </c>
      <c r="B24" s="2265" t="s">
        <v>467</v>
      </c>
      <c r="C24" s="2334"/>
      <c r="D24" s="2307"/>
      <c r="E24" s="2435"/>
      <c r="F24" s="2435"/>
      <c r="G24" s="2435"/>
      <c r="H24" s="2307"/>
      <c r="I24" s="2307"/>
      <c r="J24" s="2311"/>
      <c r="K24" s="2311"/>
      <c r="L24" s="2311"/>
      <c r="M24" s="2311"/>
      <c r="N24" s="2436"/>
      <c r="O24" s="2311"/>
      <c r="P24" s="2311"/>
      <c r="Q24" s="2311"/>
      <c r="R24" s="2311"/>
      <c r="S24" s="2311"/>
      <c r="T24" s="2307"/>
      <c r="U24" s="2437"/>
    </row>
    <row r="25" spans="1:21" ht="12.75" customHeight="1" x14ac:dyDescent="0.2">
      <c r="A25" s="2335"/>
      <c r="B25" s="2444" t="s">
        <v>36</v>
      </c>
      <c r="C25" s="2286"/>
      <c r="D25" s="1988"/>
      <c r="E25" s="1988"/>
      <c r="F25" s="1988"/>
      <c r="G25" s="1988"/>
      <c r="H25" s="1988"/>
      <c r="I25" s="1988"/>
      <c r="J25" s="1988"/>
      <c r="K25" s="1988"/>
      <c r="L25" s="1988"/>
      <c r="M25" s="1988"/>
      <c r="N25" s="1988"/>
      <c r="O25" s="1988"/>
      <c r="P25" s="1988"/>
      <c r="Q25" s="1988"/>
      <c r="R25" s="1988"/>
      <c r="S25" s="1988"/>
      <c r="T25" s="1988"/>
      <c r="U25" s="1991"/>
    </row>
    <row r="26" spans="1:21" ht="12.75" customHeight="1" x14ac:dyDescent="0.2">
      <c r="A26" s="2335"/>
      <c r="B26" s="2444" t="s">
        <v>37</v>
      </c>
      <c r="C26" s="2287"/>
      <c r="D26" s="2018"/>
      <c r="E26" s="2018"/>
      <c r="F26" s="2018"/>
      <c r="G26" s="2018"/>
      <c r="H26" s="2018"/>
      <c r="I26" s="2018"/>
      <c r="J26" s="2018"/>
      <c r="K26" s="2018"/>
      <c r="L26" s="2018"/>
      <c r="M26" s="2018"/>
      <c r="N26" s="2018"/>
      <c r="O26" s="1992"/>
      <c r="P26" s="2288"/>
      <c r="Q26" s="1993"/>
      <c r="R26" s="2018"/>
      <c r="S26" s="1993"/>
      <c r="T26" s="2018"/>
      <c r="U26" s="1995"/>
    </row>
    <row r="27" spans="1:21" s="3" customFormat="1" ht="12.75" customHeight="1" x14ac:dyDescent="0.2">
      <c r="A27" s="2445"/>
      <c r="B27" s="2444" t="s">
        <v>38</v>
      </c>
      <c r="C27" s="2287"/>
      <c r="D27" s="2018"/>
      <c r="E27" s="2289"/>
      <c r="F27" s="2289"/>
      <c r="G27" s="2289"/>
      <c r="H27" s="2018"/>
      <c r="I27" s="2018"/>
      <c r="J27" s="1993"/>
      <c r="K27" s="1993"/>
      <c r="L27" s="1993"/>
      <c r="M27" s="1993"/>
      <c r="N27" s="2449"/>
      <c r="O27" s="1993"/>
      <c r="P27" s="2288"/>
      <c r="Q27" s="1993"/>
      <c r="R27" s="1993"/>
      <c r="S27" s="1993"/>
      <c r="T27" s="2018"/>
      <c r="U27" s="2290"/>
    </row>
    <row r="28" spans="1:21" s="122" customFormat="1" ht="12.75" customHeight="1" x14ac:dyDescent="0.25">
      <c r="A28" s="2332"/>
      <c r="B28" s="2265" t="s">
        <v>2591</v>
      </c>
      <c r="C28" s="2447"/>
      <c r="D28" s="2343"/>
      <c r="E28" s="2343"/>
      <c r="F28" s="2448"/>
      <c r="G28" s="2343"/>
      <c r="H28" s="2343"/>
      <c r="I28" s="2343"/>
      <c r="J28" s="2343"/>
      <c r="K28" s="2343"/>
      <c r="L28" s="2343"/>
      <c r="M28" s="2343"/>
      <c r="N28" s="2343"/>
      <c r="O28" s="2343"/>
      <c r="P28" s="2343"/>
      <c r="Q28" s="2343"/>
      <c r="R28" s="2343"/>
      <c r="S28" s="2343"/>
      <c r="T28" s="2343"/>
      <c r="U28" s="2349"/>
    </row>
    <row r="29" spans="1:21" s="937" customFormat="1" ht="12.75" customHeight="1" x14ac:dyDescent="0.2">
      <c r="A29" s="2335"/>
      <c r="B29" s="2444" t="s">
        <v>36</v>
      </c>
      <c r="C29" s="2286"/>
      <c r="D29" s="1988"/>
      <c r="E29" s="1988"/>
      <c r="F29" s="1988"/>
      <c r="G29" s="1988"/>
      <c r="H29" s="1988"/>
      <c r="I29" s="1988"/>
      <c r="J29" s="1988"/>
      <c r="K29" s="1988"/>
      <c r="L29" s="1988"/>
      <c r="M29" s="1988"/>
      <c r="N29" s="1988"/>
      <c r="O29" s="1988"/>
      <c r="P29" s="1988"/>
      <c r="Q29" s="1988"/>
      <c r="R29" s="1988"/>
      <c r="S29" s="1988"/>
      <c r="T29" s="1988"/>
      <c r="U29" s="1991"/>
    </row>
    <row r="30" spans="1:21" s="937" customFormat="1" ht="12.75" customHeight="1" x14ac:dyDescent="0.2">
      <c r="A30" s="2335"/>
      <c r="B30" s="2444" t="s">
        <v>37</v>
      </c>
      <c r="C30" s="2287"/>
      <c r="D30" s="2018"/>
      <c r="E30" s="2018"/>
      <c r="F30" s="2018"/>
      <c r="G30" s="2018"/>
      <c r="H30" s="2018"/>
      <c r="I30" s="2018"/>
      <c r="J30" s="2018"/>
      <c r="K30" s="2018"/>
      <c r="L30" s="2018"/>
      <c r="M30" s="2018"/>
      <c r="N30" s="2018"/>
      <c r="O30" s="1992"/>
      <c r="P30" s="2288"/>
      <c r="Q30" s="1993"/>
      <c r="R30" s="2018"/>
      <c r="S30" s="1993"/>
      <c r="T30" s="2018"/>
      <c r="U30" s="1995"/>
    </row>
    <row r="31" spans="1:21" s="937" customFormat="1" ht="12.75" customHeight="1" thickBot="1" x14ac:dyDescent="0.25">
      <c r="A31" s="2335"/>
      <c r="B31" s="2444" t="s">
        <v>38</v>
      </c>
      <c r="C31" s="2287"/>
      <c r="D31" s="2018"/>
      <c r="E31" s="2289"/>
      <c r="F31" s="2289"/>
      <c r="G31" s="2289"/>
      <c r="H31" s="2018"/>
      <c r="I31" s="2018"/>
      <c r="J31" s="1993"/>
      <c r="K31" s="1993"/>
      <c r="L31" s="1993"/>
      <c r="M31" s="1993"/>
      <c r="N31" s="2449"/>
      <c r="O31" s="1993"/>
      <c r="P31" s="2288"/>
      <c r="Q31" s="1993"/>
      <c r="R31" s="1993"/>
      <c r="S31" s="1993"/>
      <c r="T31" s="2018"/>
      <c r="U31" s="2290"/>
    </row>
    <row r="32" spans="1:21" s="938" customFormat="1" ht="12.75" customHeight="1" x14ac:dyDescent="0.2">
      <c r="A32" s="2445"/>
      <c r="B32" s="2446"/>
      <c r="C32" s="2393" t="s">
        <v>247</v>
      </c>
      <c r="D32" s="2375"/>
      <c r="E32" s="2246"/>
      <c r="F32" s="2246"/>
      <c r="G32" s="2246"/>
      <c r="H32" s="1933"/>
      <c r="I32" s="1933"/>
      <c r="J32" s="1933"/>
      <c r="K32" s="2280"/>
      <c r="L32" s="2280"/>
      <c r="M32" s="2280"/>
      <c r="N32" s="2280"/>
      <c r="O32" s="2280"/>
      <c r="P32" s="2280"/>
      <c r="Q32" s="2280"/>
      <c r="R32" s="2280"/>
      <c r="S32" s="2280"/>
      <c r="T32" s="1933"/>
      <c r="U32" s="2248"/>
    </row>
    <row r="33" spans="1:21" s="3" customFormat="1" ht="12.75" customHeight="1" thickBot="1" x14ac:dyDescent="0.25">
      <c r="A33" s="2445"/>
      <c r="B33" s="2446"/>
      <c r="C33" s="2049"/>
      <c r="D33" s="1942"/>
      <c r="E33" s="2246"/>
      <c r="F33" s="2246"/>
      <c r="G33" s="2246"/>
      <c r="H33" s="1933"/>
      <c r="I33" s="1933"/>
      <c r="J33" s="1933"/>
      <c r="K33" s="2291"/>
      <c r="L33" s="2291"/>
      <c r="M33" s="2291"/>
      <c r="N33" s="2291"/>
      <c r="O33" s="2291"/>
      <c r="P33" s="2291"/>
      <c r="Q33" s="2291"/>
      <c r="R33" s="2291"/>
      <c r="S33" s="2291"/>
      <c r="T33" s="2247"/>
      <c r="U33" s="2248"/>
    </row>
    <row r="34" spans="1:21" s="22" customFormat="1" ht="12.75" customHeight="1" x14ac:dyDescent="0.2">
      <c r="A34" s="2187" t="s">
        <v>2242</v>
      </c>
      <c r="B34" s="1510"/>
      <c r="C34" s="2004"/>
      <c r="D34" s="1933"/>
      <c r="E34" s="2246"/>
      <c r="F34" s="2246"/>
      <c r="G34" s="2246"/>
      <c r="H34" s="1933"/>
      <c r="I34" s="1933"/>
      <c r="J34" s="1933"/>
      <c r="K34" s="2450"/>
      <c r="L34" s="2450"/>
      <c r="M34" s="2450"/>
      <c r="N34" s="2450"/>
      <c r="O34" s="2450"/>
      <c r="P34" s="2450"/>
      <c r="Q34" s="2450"/>
      <c r="R34" s="2450"/>
      <c r="S34" s="2450"/>
      <c r="T34" s="2247"/>
      <c r="U34" s="2248"/>
    </row>
    <row r="35" spans="1:21" s="22" customFormat="1" ht="12.75" customHeight="1" thickBot="1" x14ac:dyDescent="0.25">
      <c r="A35" s="2188" t="s">
        <v>464</v>
      </c>
      <c r="B35" s="2396"/>
      <c r="C35" s="2338"/>
      <c r="D35" s="2324"/>
      <c r="E35" s="2440"/>
      <c r="F35" s="2440"/>
      <c r="G35" s="2440"/>
      <c r="H35" s="2440"/>
      <c r="I35" s="2440"/>
      <c r="J35" s="2441"/>
      <c r="K35" s="2441"/>
      <c r="L35" s="2441"/>
      <c r="M35" s="2441"/>
      <c r="N35" s="2441"/>
      <c r="O35" s="2441"/>
      <c r="P35" s="2441"/>
      <c r="Q35" s="2441"/>
      <c r="R35" s="2441"/>
      <c r="S35" s="2441"/>
      <c r="T35" s="2442"/>
      <c r="U35" s="2443"/>
    </row>
    <row r="36" spans="1:21" s="22" customFormat="1" ht="12.75" customHeight="1" thickBot="1" x14ac:dyDescent="0.25">
      <c r="A36" s="4043" t="s">
        <v>1481</v>
      </c>
      <c r="B36" s="4044"/>
      <c r="C36" s="4045"/>
      <c r="D36" s="2519"/>
      <c r="E36" s="2520"/>
      <c r="F36" s="2520"/>
      <c r="G36" s="2520"/>
      <c r="H36" s="2521"/>
      <c r="I36" s="2521"/>
      <c r="J36" s="2521"/>
      <c r="K36" s="2522"/>
      <c r="L36" s="2522"/>
      <c r="M36" s="2522"/>
      <c r="N36" s="2523"/>
      <c r="O36" s="2523"/>
      <c r="P36" s="2522"/>
      <c r="Q36" s="2522"/>
      <c r="R36" s="2522"/>
      <c r="S36" s="2522"/>
      <c r="T36" s="2524"/>
      <c r="U36" s="2525"/>
    </row>
    <row r="38" spans="1:21" ht="12.75" customHeight="1" x14ac:dyDescent="0.25">
      <c r="A38" s="3863" t="s">
        <v>1472</v>
      </c>
      <c r="B38" s="3863"/>
      <c r="C38" s="3863"/>
    </row>
    <row r="39" spans="1:21" ht="12.75" customHeight="1" x14ac:dyDescent="0.25">
      <c r="A39" s="1974">
        <v>1</v>
      </c>
      <c r="B39" s="2208" t="s">
        <v>2885</v>
      </c>
      <c r="C39" s="2117"/>
      <c r="D39" s="1975"/>
      <c r="E39" s="1975"/>
      <c r="F39" s="1975"/>
      <c r="G39" s="1975"/>
      <c r="H39" s="1975"/>
      <c r="I39" s="1975"/>
      <c r="J39" s="1975"/>
      <c r="K39" s="1975"/>
      <c r="L39" s="1975"/>
      <c r="M39" s="1975"/>
      <c r="N39" s="1975"/>
      <c r="O39" s="1975"/>
      <c r="P39" s="1975"/>
      <c r="Q39" s="1975"/>
      <c r="R39" s="1975"/>
      <c r="S39" s="1975"/>
      <c r="T39" s="876"/>
    </row>
    <row r="40" spans="1:21" ht="12.75" customHeight="1" x14ac:dyDescent="0.2">
      <c r="A40" s="1">
        <v>2</v>
      </c>
      <c r="B40" s="3977" t="s">
        <v>1445</v>
      </c>
      <c r="C40" s="3977"/>
      <c r="D40" s="3977"/>
      <c r="E40" s="3977"/>
      <c r="F40" s="3977"/>
      <c r="G40" s="3977"/>
      <c r="H40" s="3977"/>
      <c r="I40" s="3977"/>
      <c r="J40" s="3977"/>
      <c r="K40" s="3977"/>
      <c r="L40" s="3977"/>
      <c r="M40" s="3977"/>
      <c r="N40" s="3977"/>
      <c r="O40" s="3977"/>
      <c r="P40" s="3977"/>
      <c r="Q40" s="3977"/>
      <c r="R40" s="3977"/>
      <c r="S40" s="3977"/>
      <c r="T40" s="876"/>
    </row>
    <row r="41" spans="1:21" ht="12.75" customHeight="1" x14ac:dyDescent="0.2">
      <c r="A41" s="1">
        <v>3</v>
      </c>
      <c r="B41" s="3978" t="s">
        <v>1446</v>
      </c>
      <c r="C41" s="3978"/>
      <c r="D41" s="3978"/>
      <c r="E41" s="3978"/>
      <c r="F41" s="3978"/>
      <c r="G41" s="3978"/>
      <c r="H41" s="3978"/>
      <c r="I41" s="3978"/>
      <c r="J41" s="3978"/>
      <c r="K41" s="3978"/>
      <c r="L41" s="3978"/>
      <c r="M41" s="3978"/>
      <c r="N41" s="3978"/>
      <c r="O41" s="3978"/>
      <c r="P41" s="3978"/>
      <c r="Q41" s="3978"/>
      <c r="R41" s="3978"/>
      <c r="S41" s="3978"/>
      <c r="T41" s="876"/>
    </row>
    <row r="42" spans="1:21" ht="12.75" customHeight="1" x14ac:dyDescent="0.2">
      <c r="A42" s="1">
        <v>4</v>
      </c>
      <c r="B42" s="3978" t="s">
        <v>1447</v>
      </c>
      <c r="C42" s="3978"/>
      <c r="D42" s="3978"/>
      <c r="E42" s="3978"/>
      <c r="F42" s="3978"/>
      <c r="G42" s="3978"/>
      <c r="H42" s="3978"/>
      <c r="I42" s="3978"/>
      <c r="J42" s="3978"/>
      <c r="K42" s="3978"/>
      <c r="L42" s="3978"/>
      <c r="M42" s="3978"/>
      <c r="N42" s="3978"/>
      <c r="O42" s="3978"/>
      <c r="P42" s="3978"/>
      <c r="Q42" s="3978"/>
      <c r="R42" s="3978"/>
      <c r="S42" s="3978"/>
      <c r="T42" s="876"/>
    </row>
    <row r="43" spans="1:21" ht="12.75" customHeight="1" x14ac:dyDescent="0.2">
      <c r="A43" s="1">
        <v>5</v>
      </c>
      <c r="B43" s="3978" t="s">
        <v>1448</v>
      </c>
      <c r="C43" s="3978"/>
      <c r="D43" s="3978"/>
      <c r="E43" s="3978"/>
      <c r="F43" s="3978"/>
      <c r="G43" s="3978"/>
      <c r="H43" s="3978"/>
      <c r="I43" s="3978"/>
      <c r="J43" s="3978"/>
      <c r="K43" s="3978"/>
      <c r="L43" s="3978"/>
      <c r="M43" s="3978"/>
      <c r="N43" s="3978"/>
      <c r="O43" s="3978"/>
      <c r="P43" s="3978"/>
      <c r="Q43" s="3978"/>
      <c r="R43" s="3978"/>
      <c r="S43" s="3978"/>
      <c r="T43" s="876"/>
    </row>
    <row r="44" spans="1:21" ht="12.75" customHeight="1" x14ac:dyDescent="0.2">
      <c r="A44" s="1">
        <v>6</v>
      </c>
      <c r="B44" s="4042" t="s">
        <v>2076</v>
      </c>
      <c r="C44" s="4042"/>
      <c r="D44" s="4042"/>
      <c r="E44" s="4042"/>
      <c r="F44" s="4042"/>
      <c r="G44" s="4042"/>
      <c r="H44" s="4042"/>
      <c r="I44" s="4042"/>
      <c r="J44" s="4042"/>
      <c r="K44" s="4042"/>
      <c r="L44" s="4042"/>
      <c r="M44" s="4042"/>
      <c r="N44" s="4042"/>
      <c r="O44" s="4042"/>
      <c r="P44" s="4042"/>
      <c r="Q44" s="4042"/>
      <c r="R44" s="4042"/>
      <c r="S44" s="4042"/>
      <c r="T44" s="876"/>
    </row>
    <row r="45" spans="1:21" ht="12.75" customHeight="1" x14ac:dyDescent="0.2">
      <c r="B45" s="876"/>
      <c r="C45" s="876"/>
      <c r="D45" s="876"/>
      <c r="E45" s="876"/>
      <c r="F45" s="876"/>
      <c r="G45" s="876"/>
      <c r="H45" s="876"/>
      <c r="I45" s="876"/>
      <c r="J45" s="876"/>
      <c r="K45" s="876"/>
      <c r="L45" s="876"/>
      <c r="M45" s="876"/>
      <c r="N45" s="876"/>
      <c r="O45" s="876"/>
      <c r="P45" s="876"/>
      <c r="Q45" s="876"/>
      <c r="R45" s="876"/>
      <c r="S45" s="876"/>
      <c r="T45" s="876"/>
    </row>
  </sheetData>
  <mergeCells count="33">
    <mergeCell ref="T7:T10"/>
    <mergeCell ref="P8:P10"/>
    <mergeCell ref="N7:S7"/>
    <mergeCell ref="S8:S10"/>
    <mergeCell ref="N8:N10"/>
    <mergeCell ref="C2:U2"/>
    <mergeCell ref="E7:G8"/>
    <mergeCell ref="H7:J7"/>
    <mergeCell ref="L7:L10"/>
    <mergeCell ref="A7:C10"/>
    <mergeCell ref="M7:M10"/>
    <mergeCell ref="I9:I10"/>
    <mergeCell ref="O8:O10"/>
    <mergeCell ref="D7:D10"/>
    <mergeCell ref="Q8:Q10"/>
    <mergeCell ref="R8:R10"/>
    <mergeCell ref="J9:J10"/>
    <mergeCell ref="A4:U4"/>
    <mergeCell ref="F9:F10"/>
    <mergeCell ref="G9:G10"/>
    <mergeCell ref="U7:U10"/>
    <mergeCell ref="A11:C11"/>
    <mergeCell ref="K7:K10"/>
    <mergeCell ref="H8:H10"/>
    <mergeCell ref="I8:J8"/>
    <mergeCell ref="E9:E10"/>
    <mergeCell ref="B44:S44"/>
    <mergeCell ref="A36:C36"/>
    <mergeCell ref="A38:C38"/>
    <mergeCell ref="B40:S40"/>
    <mergeCell ref="B41:S41"/>
    <mergeCell ref="B42:S42"/>
    <mergeCell ref="B43:S43"/>
  </mergeCells>
  <hyperlinks>
    <hyperlink ref="W1" location="Content!A1" display="Content"/>
    <hyperlink ref="W2" location="'P4, E2 - SFP - Asset'!A1" display="SFP-Asset"/>
    <hyperlink ref="W3" location="'P5, E2 - SFP - Liab, NW '!A1" display="SFP-Liab and NW"/>
    <hyperlink ref="W4" location="'P6, E3 - SCI'!A1" display="SCI"/>
  </hyperlinks>
  <pageMargins left="0.5" right="0.5" top="1" bottom="0.5" header="0.2" footer="0.1"/>
  <pageSetup paperSize="5" scale="61" fitToHeight="0" orientation="landscape" r:id="rId1"/>
  <headerFooter>
    <oddFooter>&amp;R&amp;"Arial,Bold"&amp;10Page 36</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pageSetUpPr fitToPage="1"/>
  </sheetPr>
  <dimension ref="A1:V33"/>
  <sheetViews>
    <sheetView showGridLines="0" zoomScale="85" zoomScaleNormal="85" zoomScaleSheetLayoutView="75" zoomScalePageLayoutView="50" workbookViewId="0">
      <pane xSplit="2" ySplit="13" topLeftCell="E14" activePane="bottomRight" state="frozen"/>
      <selection activeCell="A23" sqref="A23:C24"/>
      <selection pane="topRight" activeCell="A23" sqref="A23:C24"/>
      <selection pane="bottomLeft" activeCell="A23" sqref="A23:C24"/>
      <selection pane="bottomRight"/>
    </sheetView>
  </sheetViews>
  <sheetFormatPr defaultRowHeight="12.75" customHeight="1" x14ac:dyDescent="0.2"/>
  <cols>
    <col min="1" max="1" width="3.7109375" style="1" customWidth="1"/>
    <col min="2" max="2" width="42.42578125" style="1" customWidth="1"/>
    <col min="3" max="3" width="14.140625" style="1" customWidth="1"/>
    <col min="4" max="4" width="21.42578125" style="1" customWidth="1"/>
    <col min="5" max="6" width="11.5703125" style="1" customWidth="1"/>
    <col min="7" max="7" width="12.42578125" style="1" customWidth="1"/>
    <col min="8" max="11" width="14.85546875" style="1" customWidth="1"/>
    <col min="12" max="12" width="8.85546875" style="21" customWidth="1"/>
    <col min="13" max="16" width="11.28515625" style="1" customWidth="1"/>
    <col min="17" max="18" width="13.42578125" style="1" customWidth="1"/>
    <col min="19" max="19" width="30.42578125" style="1" customWidth="1"/>
    <col min="20" max="20" width="11.28515625" style="1" customWidth="1"/>
    <col min="21" max="21" width="9.140625" style="1"/>
    <col min="22" max="22" width="21.5703125" style="1" bestFit="1" customWidth="1"/>
    <col min="23" max="16384" width="9.140625" style="1"/>
  </cols>
  <sheetData>
    <row r="1" spans="1:22" s="43" customFormat="1" ht="15.2" customHeight="1" thickTop="1" thickBot="1" x14ac:dyDescent="0.25">
      <c r="A1" s="1039"/>
      <c r="B1" s="1039"/>
      <c r="C1" s="1039"/>
      <c r="D1" s="1039"/>
      <c r="E1" s="1039"/>
      <c r="F1" s="1039"/>
      <c r="G1" s="1039"/>
      <c r="H1" s="1039"/>
      <c r="I1" s="1039"/>
      <c r="J1" s="1039"/>
      <c r="K1" s="1039"/>
      <c r="L1" s="2114"/>
      <c r="M1" s="1039"/>
      <c r="N1" s="1039"/>
      <c r="O1" s="1039"/>
      <c r="P1" s="1039"/>
      <c r="Q1" s="1039"/>
      <c r="R1" s="1039"/>
      <c r="S1" s="1039"/>
      <c r="T1" s="1039"/>
      <c r="U1" s="776"/>
      <c r="V1" s="3117" t="s">
        <v>2247</v>
      </c>
    </row>
    <row r="2" spans="1:22" s="43" customFormat="1" ht="15.2" customHeight="1" thickTop="1" thickBot="1" x14ac:dyDescent="0.3">
      <c r="A2" s="3437" t="s">
        <v>2222</v>
      </c>
      <c r="B2" s="3437"/>
      <c r="C2" s="3437"/>
      <c r="D2" s="3437"/>
      <c r="E2" s="3437"/>
      <c r="F2" s="3437"/>
      <c r="G2" s="3437"/>
      <c r="H2" s="3437"/>
      <c r="I2" s="3437"/>
      <c r="J2" s="3437"/>
      <c r="K2" s="3437"/>
      <c r="L2" s="3437"/>
      <c r="M2" s="3437"/>
      <c r="N2" s="3437"/>
      <c r="O2" s="3437"/>
      <c r="P2" s="3437"/>
      <c r="Q2" s="3437"/>
      <c r="R2" s="3437"/>
      <c r="S2" s="3437"/>
      <c r="T2" s="3437"/>
      <c r="V2" s="3117" t="s">
        <v>2248</v>
      </c>
    </row>
    <row r="3" spans="1:22" s="43" customFormat="1" ht="15.2" customHeight="1" thickTop="1" thickBot="1" x14ac:dyDescent="0.3">
      <c r="A3" s="2118"/>
      <c r="B3" s="2118"/>
      <c r="C3" s="2118"/>
      <c r="D3" s="1039"/>
      <c r="E3" s="1039"/>
      <c r="F3" s="1039"/>
      <c r="G3" s="1039"/>
      <c r="H3" s="1039"/>
      <c r="I3" s="1039"/>
      <c r="J3" s="1039"/>
      <c r="K3" s="1039"/>
      <c r="L3" s="2114"/>
      <c r="M3" s="1039"/>
      <c r="N3" s="1039"/>
      <c r="O3" s="1039"/>
      <c r="P3" s="1039"/>
      <c r="Q3" s="1039"/>
      <c r="R3" s="1039"/>
      <c r="S3" s="1039"/>
      <c r="T3" s="1039"/>
      <c r="V3" s="3117" t="s">
        <v>2249</v>
      </c>
    </row>
    <row r="4" spans="1:22" s="43" customFormat="1" ht="15.2" customHeight="1" thickTop="1" thickBot="1" x14ac:dyDescent="0.3">
      <c r="A4" s="3438" t="s">
        <v>2209</v>
      </c>
      <c r="B4" s="3438"/>
      <c r="C4" s="3438"/>
      <c r="D4" s="3438"/>
      <c r="E4" s="3438"/>
      <c r="F4" s="3438"/>
      <c r="G4" s="3438"/>
      <c r="H4" s="3438"/>
      <c r="I4" s="3438"/>
      <c r="J4" s="3438"/>
      <c r="K4" s="3438"/>
      <c r="L4" s="3438"/>
      <c r="M4" s="3438"/>
      <c r="N4" s="3438"/>
      <c r="O4" s="3438"/>
      <c r="P4" s="3438"/>
      <c r="Q4" s="3438"/>
      <c r="R4" s="3438"/>
      <c r="S4" s="3438"/>
      <c r="T4" s="3438"/>
      <c r="V4" s="3117" t="s">
        <v>2250</v>
      </c>
    </row>
    <row r="5" spans="1:22" s="43" customFormat="1" ht="14.1" customHeight="1" thickTop="1" x14ac:dyDescent="0.2">
      <c r="A5" s="1039"/>
      <c r="B5" s="1039"/>
      <c r="C5" s="1039"/>
      <c r="D5" s="1039"/>
      <c r="E5" s="1039"/>
      <c r="F5" s="1039"/>
      <c r="G5" s="1039"/>
      <c r="H5" s="1039"/>
      <c r="I5" s="1039"/>
      <c r="J5" s="1039"/>
      <c r="K5" s="1039"/>
      <c r="L5" s="2114"/>
      <c r="M5" s="1039"/>
      <c r="N5" s="1039"/>
      <c r="O5" s="1039"/>
      <c r="P5" s="1039"/>
      <c r="Q5" s="1039"/>
      <c r="R5" s="1039"/>
      <c r="S5" s="1039"/>
      <c r="T5" s="1039"/>
    </row>
    <row r="6" spans="1:22" s="43" customFormat="1" ht="14.1" customHeight="1" thickBot="1" x14ac:dyDescent="0.25">
      <c r="A6" s="1039"/>
      <c r="B6" s="1039"/>
      <c r="C6" s="1039"/>
      <c r="D6" s="1039"/>
      <c r="E6" s="1039"/>
      <c r="F6" s="1039"/>
      <c r="G6" s="1039"/>
      <c r="H6" s="1039"/>
      <c r="I6" s="1039"/>
      <c r="J6" s="1039"/>
      <c r="K6" s="1039"/>
      <c r="L6" s="2114"/>
      <c r="M6" s="1039"/>
      <c r="N6" s="1039"/>
      <c r="O6" s="1039"/>
      <c r="P6" s="1039"/>
      <c r="Q6" s="1039"/>
      <c r="R6" s="1039"/>
      <c r="S6" s="1039"/>
      <c r="T6" s="1039"/>
    </row>
    <row r="7" spans="1:22" s="215" customFormat="1" ht="12.75" customHeight="1" x14ac:dyDescent="0.25">
      <c r="A7" s="4063" t="s">
        <v>2039</v>
      </c>
      <c r="B7" s="4064"/>
      <c r="C7" s="4058" t="s">
        <v>2890</v>
      </c>
      <c r="D7" s="4057" t="s">
        <v>2097</v>
      </c>
      <c r="E7" s="4052" t="s">
        <v>334</v>
      </c>
      <c r="F7" s="4052"/>
      <c r="G7" s="4057" t="s">
        <v>1482</v>
      </c>
      <c r="H7" s="4065" t="s">
        <v>335</v>
      </c>
      <c r="I7" s="4066"/>
      <c r="J7" s="4066"/>
      <c r="K7" s="4067"/>
      <c r="L7" s="4065" t="s">
        <v>314</v>
      </c>
      <c r="M7" s="4066"/>
      <c r="N7" s="4066"/>
      <c r="O7" s="4066"/>
      <c r="P7" s="4067"/>
      <c r="Q7" s="4057" t="s">
        <v>1491</v>
      </c>
      <c r="R7" s="4057" t="s">
        <v>1492</v>
      </c>
      <c r="S7" s="4057" t="s">
        <v>2096</v>
      </c>
      <c r="T7" s="4059" t="s">
        <v>328</v>
      </c>
    </row>
    <row r="8" spans="1:22" s="215" customFormat="1" ht="12.75" customHeight="1" x14ac:dyDescent="0.25">
      <c r="A8" s="3887"/>
      <c r="B8" s="3941"/>
      <c r="C8" s="3849"/>
      <c r="D8" s="3543"/>
      <c r="E8" s="4050" t="s">
        <v>337</v>
      </c>
      <c r="F8" s="4050" t="s">
        <v>338</v>
      </c>
      <c r="G8" s="3543"/>
      <c r="H8" s="4050" t="s">
        <v>1483</v>
      </c>
      <c r="I8" s="4050" t="s">
        <v>1484</v>
      </c>
      <c r="J8" s="4050" t="s">
        <v>1485</v>
      </c>
      <c r="K8" s="4050" t="s">
        <v>1486</v>
      </c>
      <c r="L8" s="4050" t="s">
        <v>342</v>
      </c>
      <c r="M8" s="4050" t="s">
        <v>1488</v>
      </c>
      <c r="N8" s="4050" t="s">
        <v>1489</v>
      </c>
      <c r="O8" s="4050" t="s">
        <v>1487</v>
      </c>
      <c r="P8" s="4050" t="s">
        <v>1490</v>
      </c>
      <c r="Q8" s="3543"/>
      <c r="R8" s="3543"/>
      <c r="S8" s="3543"/>
      <c r="T8" s="3871"/>
    </row>
    <row r="9" spans="1:22" s="215" customFormat="1" ht="12.75" customHeight="1" x14ac:dyDescent="0.25">
      <c r="A9" s="3887"/>
      <c r="B9" s="3941"/>
      <c r="C9" s="3849"/>
      <c r="D9" s="3543"/>
      <c r="E9" s="3543"/>
      <c r="F9" s="3543"/>
      <c r="G9" s="3543"/>
      <c r="H9" s="3543"/>
      <c r="I9" s="3543"/>
      <c r="J9" s="3543"/>
      <c r="K9" s="3543"/>
      <c r="L9" s="3543"/>
      <c r="M9" s="3543"/>
      <c r="N9" s="3543"/>
      <c r="O9" s="3543"/>
      <c r="P9" s="3803"/>
      <c r="Q9" s="3543"/>
      <c r="R9" s="3543"/>
      <c r="S9" s="3543"/>
      <c r="T9" s="3871"/>
    </row>
    <row r="10" spans="1:22" s="215" customFormat="1" ht="12.75" customHeight="1" x14ac:dyDescent="0.25">
      <c r="A10" s="3887"/>
      <c r="B10" s="3941"/>
      <c r="C10" s="3849"/>
      <c r="D10" s="3543"/>
      <c r="E10" s="3543"/>
      <c r="F10" s="3543"/>
      <c r="G10" s="3543"/>
      <c r="H10" s="3543"/>
      <c r="I10" s="3543"/>
      <c r="J10" s="3543"/>
      <c r="K10" s="3543"/>
      <c r="L10" s="3543"/>
      <c r="M10" s="3543"/>
      <c r="N10" s="3543"/>
      <c r="O10" s="3543"/>
      <c r="P10" s="3803"/>
      <c r="Q10" s="3543"/>
      <c r="R10" s="3543"/>
      <c r="S10" s="3543"/>
      <c r="T10" s="3871"/>
    </row>
    <row r="11" spans="1:22" s="215" customFormat="1" ht="12.75" customHeight="1" x14ac:dyDescent="0.25">
      <c r="A11" s="3887"/>
      <c r="B11" s="3941"/>
      <c r="C11" s="3849"/>
      <c r="D11" s="3543"/>
      <c r="E11" s="3543"/>
      <c r="F11" s="3543"/>
      <c r="G11" s="3543"/>
      <c r="H11" s="3543"/>
      <c r="I11" s="3543"/>
      <c r="J11" s="3543"/>
      <c r="K11" s="3543"/>
      <c r="L11" s="3543"/>
      <c r="M11" s="3543"/>
      <c r="N11" s="3543"/>
      <c r="O11" s="3543"/>
      <c r="P11" s="3803"/>
      <c r="Q11" s="3543"/>
      <c r="R11" s="3543"/>
      <c r="S11" s="3543"/>
      <c r="T11" s="3871"/>
    </row>
    <row r="12" spans="1:22" s="215" customFormat="1" ht="12.75" customHeight="1" x14ac:dyDescent="0.25">
      <c r="A12" s="3902"/>
      <c r="B12" s="3904"/>
      <c r="C12" s="3833"/>
      <c r="D12" s="3590"/>
      <c r="E12" s="3590"/>
      <c r="F12" s="3590"/>
      <c r="G12" s="3590"/>
      <c r="H12" s="3590"/>
      <c r="I12" s="3590"/>
      <c r="J12" s="3590"/>
      <c r="K12" s="3590"/>
      <c r="L12" s="3590"/>
      <c r="M12" s="3590"/>
      <c r="N12" s="3590"/>
      <c r="O12" s="3590"/>
      <c r="P12" s="3804"/>
      <c r="Q12" s="3590"/>
      <c r="R12" s="3590"/>
      <c r="S12" s="3590"/>
      <c r="T12" s="3872"/>
    </row>
    <row r="13" spans="1:22" ht="12.75" customHeight="1" thickBot="1" x14ac:dyDescent="0.25">
      <c r="A13" s="4061" t="s">
        <v>70</v>
      </c>
      <c r="B13" s="4062"/>
      <c r="C13" s="2526" t="s">
        <v>71</v>
      </c>
      <c r="D13" s="2527" t="s">
        <v>72</v>
      </c>
      <c r="E13" s="2527" t="s">
        <v>73</v>
      </c>
      <c r="F13" s="2527" t="s">
        <v>74</v>
      </c>
      <c r="G13" s="2527" t="s">
        <v>267</v>
      </c>
      <c r="H13" s="2527" t="s">
        <v>268</v>
      </c>
      <c r="I13" s="2527" t="s">
        <v>269</v>
      </c>
      <c r="J13" s="2527" t="s">
        <v>270</v>
      </c>
      <c r="K13" s="2527" t="s">
        <v>271</v>
      </c>
      <c r="L13" s="2528" t="s">
        <v>272</v>
      </c>
      <c r="M13" s="2527" t="s">
        <v>273</v>
      </c>
      <c r="N13" s="2527" t="s">
        <v>274</v>
      </c>
      <c r="O13" s="2527" t="s">
        <v>275</v>
      </c>
      <c r="P13" s="2527" t="s">
        <v>276</v>
      </c>
      <c r="Q13" s="2527" t="s">
        <v>277</v>
      </c>
      <c r="R13" s="2527" t="s">
        <v>278</v>
      </c>
      <c r="S13" s="2122" t="s">
        <v>327</v>
      </c>
      <c r="T13" s="2123" t="s">
        <v>340</v>
      </c>
    </row>
    <row r="14" spans="1:22" ht="12.75" customHeight="1" x14ac:dyDescent="0.2">
      <c r="A14" s="2008"/>
      <c r="B14" s="1955"/>
      <c r="C14" s="1930"/>
      <c r="D14" s="1930"/>
      <c r="E14" s="2451"/>
      <c r="F14" s="2451"/>
      <c r="G14" s="2452"/>
      <c r="H14" s="2452"/>
      <c r="I14" s="2453"/>
      <c r="J14" s="2452"/>
      <c r="K14" s="2453"/>
      <c r="L14" s="2454"/>
      <c r="M14" s="2452"/>
      <c r="N14" s="2452"/>
      <c r="O14" s="2452"/>
      <c r="P14" s="2452"/>
      <c r="Q14" s="2452"/>
      <c r="R14" s="2452"/>
      <c r="S14" s="1930"/>
      <c r="T14" s="1932"/>
    </row>
    <row r="15" spans="1:22" ht="12.75" customHeight="1" x14ac:dyDescent="0.2">
      <c r="A15" s="2458"/>
      <c r="B15" s="2423" t="s">
        <v>1651</v>
      </c>
      <c r="C15" s="2420"/>
      <c r="D15" s="1934"/>
      <c r="E15" s="1934"/>
      <c r="F15" s="1934"/>
      <c r="G15" s="1935"/>
      <c r="H15" s="1935"/>
      <c r="I15" s="1934"/>
      <c r="J15" s="1935"/>
      <c r="K15" s="1935"/>
      <c r="L15" s="2455"/>
      <c r="M15" s="2455"/>
      <c r="N15" s="2455"/>
      <c r="O15" s="2455"/>
      <c r="P15" s="2455"/>
      <c r="Q15" s="1934"/>
      <c r="R15" s="1934"/>
      <c r="S15" s="1934"/>
      <c r="T15" s="1936"/>
    </row>
    <row r="16" spans="1:22" ht="12.75" customHeight="1" x14ac:dyDescent="0.2">
      <c r="A16" s="2424" t="s">
        <v>36</v>
      </c>
      <c r="B16" s="2460"/>
      <c r="C16" s="1988"/>
      <c r="D16" s="1988"/>
      <c r="E16" s="1988"/>
      <c r="F16" s="1988"/>
      <c r="G16" s="1989"/>
      <c r="H16" s="1989"/>
      <c r="I16" s="1988"/>
      <c r="J16" s="1989"/>
      <c r="K16" s="1989"/>
      <c r="L16" s="2461"/>
      <c r="M16" s="2461"/>
      <c r="N16" s="2461"/>
      <c r="O16" s="2461"/>
      <c r="P16" s="2461"/>
      <c r="Q16" s="1988"/>
      <c r="R16" s="1988"/>
      <c r="S16" s="1988"/>
      <c r="T16" s="1991"/>
    </row>
    <row r="17" spans="1:20" ht="12.75" customHeight="1" x14ac:dyDescent="0.2">
      <c r="A17" s="2424" t="s">
        <v>37</v>
      </c>
      <c r="B17" s="2462"/>
      <c r="C17" s="2018"/>
      <c r="D17" s="2018"/>
      <c r="E17" s="2018"/>
      <c r="F17" s="2018"/>
      <c r="G17" s="1992"/>
      <c r="H17" s="1992"/>
      <c r="I17" s="2018"/>
      <c r="J17" s="1992"/>
      <c r="K17" s="1992"/>
      <c r="L17" s="2463"/>
      <c r="M17" s="2463"/>
      <c r="N17" s="2463"/>
      <c r="O17" s="2463"/>
      <c r="P17" s="2463"/>
      <c r="Q17" s="2018"/>
      <c r="R17" s="2018"/>
      <c r="S17" s="2018"/>
      <c r="T17" s="1995"/>
    </row>
    <row r="18" spans="1:20" ht="12.75" customHeight="1" x14ac:dyDescent="0.2">
      <c r="A18" s="2424" t="s">
        <v>38</v>
      </c>
      <c r="B18" s="2462"/>
      <c r="C18" s="2018"/>
      <c r="D18" s="2018"/>
      <c r="E18" s="2018"/>
      <c r="F18" s="2018"/>
      <c r="G18" s="1992"/>
      <c r="H18" s="1992"/>
      <c r="I18" s="2018"/>
      <c r="J18" s="1992"/>
      <c r="K18" s="1992"/>
      <c r="L18" s="2463"/>
      <c r="M18" s="2463"/>
      <c r="N18" s="2463"/>
      <c r="O18" s="2463"/>
      <c r="P18" s="2463"/>
      <c r="Q18" s="2018"/>
      <c r="R18" s="2018"/>
      <c r="S18" s="2018"/>
      <c r="T18" s="1995"/>
    </row>
    <row r="19" spans="1:20" ht="12.75" customHeight="1" x14ac:dyDescent="0.2">
      <c r="A19" s="2424" t="s">
        <v>51</v>
      </c>
      <c r="B19" s="2287"/>
      <c r="C19" s="2018"/>
      <c r="D19" s="2018"/>
      <c r="E19" s="2018"/>
      <c r="F19" s="2018"/>
      <c r="G19" s="1992"/>
      <c r="H19" s="1992"/>
      <c r="I19" s="2018"/>
      <c r="J19" s="1992"/>
      <c r="K19" s="1992"/>
      <c r="L19" s="2463"/>
      <c r="M19" s="2463"/>
      <c r="N19" s="2463"/>
      <c r="O19" s="2463"/>
      <c r="P19" s="2463"/>
      <c r="Q19" s="2018"/>
      <c r="R19" s="2018"/>
      <c r="S19" s="2018"/>
      <c r="T19" s="1995"/>
    </row>
    <row r="20" spans="1:20" ht="12.75" customHeight="1" x14ac:dyDescent="0.2">
      <c r="A20" s="2009"/>
      <c r="B20" s="2223"/>
      <c r="C20" s="2013"/>
      <c r="D20" s="2013"/>
      <c r="E20" s="2013"/>
      <c r="F20" s="2013"/>
      <c r="G20" s="1948"/>
      <c r="H20" s="1948"/>
      <c r="I20" s="2013"/>
      <c r="J20" s="1948"/>
      <c r="K20" s="1948"/>
      <c r="L20" s="2459"/>
      <c r="M20" s="2459"/>
      <c r="N20" s="2459"/>
      <c r="O20" s="2459"/>
      <c r="P20" s="2459"/>
      <c r="Q20" s="2013"/>
      <c r="R20" s="2013"/>
      <c r="S20" s="2013"/>
      <c r="T20" s="1987"/>
    </row>
    <row r="21" spans="1:20" ht="12.75" customHeight="1" thickBot="1" x14ac:dyDescent="0.25">
      <c r="A21" s="1417"/>
      <c r="B21" s="1957"/>
      <c r="C21" s="1934"/>
      <c r="D21" s="1934"/>
      <c r="E21" s="1934"/>
      <c r="F21" s="1934"/>
      <c r="G21" s="1935"/>
      <c r="H21" s="1947"/>
      <c r="I21" s="2276"/>
      <c r="J21" s="1947"/>
      <c r="K21" s="1947"/>
      <c r="L21" s="2455"/>
      <c r="M21" s="1947"/>
      <c r="N21" s="2276"/>
      <c r="O21" s="2276"/>
      <c r="P21" s="1947"/>
      <c r="Q21" s="1934"/>
      <c r="R21" s="1934"/>
      <c r="S21" s="1934"/>
      <c r="T21" s="1936"/>
    </row>
    <row r="22" spans="1:20" s="3" customFormat="1" ht="12.75" customHeight="1" x14ac:dyDescent="0.2">
      <c r="A22" s="2438" t="s">
        <v>1496</v>
      </c>
      <c r="B22" s="2004"/>
      <c r="C22" s="1933"/>
      <c r="D22" s="1933"/>
      <c r="E22" s="1933"/>
      <c r="F22" s="1933"/>
      <c r="G22" s="2450"/>
      <c r="H22" s="2450"/>
      <c r="I22" s="2450"/>
      <c r="J22" s="2450"/>
      <c r="K22" s="2450"/>
      <c r="L22" s="2455"/>
      <c r="M22" s="2450"/>
      <c r="N22" s="2450"/>
      <c r="O22" s="2450"/>
      <c r="P22" s="2450"/>
      <c r="Q22" s="1934"/>
      <c r="R22" s="1934"/>
      <c r="S22" s="1933"/>
      <c r="T22" s="2320"/>
    </row>
    <row r="23" spans="1:20" s="3" customFormat="1" ht="12.75" customHeight="1" thickBot="1" x14ac:dyDescent="0.25">
      <c r="A23" s="2439" t="s">
        <v>1443</v>
      </c>
      <c r="B23" s="2338"/>
      <c r="C23" s="2325"/>
      <c r="D23" s="2325"/>
      <c r="E23" s="2325"/>
      <c r="F23" s="2325"/>
      <c r="G23" s="2456"/>
      <c r="H23" s="2456"/>
      <c r="I23" s="2456"/>
      <c r="J23" s="2456"/>
      <c r="K23" s="2456"/>
      <c r="L23" s="2218"/>
      <c r="M23" s="2325"/>
      <c r="N23" s="2325"/>
      <c r="O23" s="2325"/>
      <c r="P23" s="2325"/>
      <c r="Q23" s="2218"/>
      <c r="R23" s="2218"/>
      <c r="S23" s="2325"/>
      <c r="T23" s="2457"/>
    </row>
    <row r="24" spans="1:20" s="3" customFormat="1" ht="12.75" customHeight="1" thickBot="1" x14ac:dyDescent="0.25">
      <c r="A24" s="2515" t="s">
        <v>1494</v>
      </c>
      <c r="B24" s="2464"/>
      <c r="C24" s="2464"/>
      <c r="D24" s="2521"/>
      <c r="E24" s="2521"/>
      <c r="F24" s="2521"/>
      <c r="G24" s="2529"/>
      <c r="H24" s="2529"/>
      <c r="I24" s="2529"/>
      <c r="J24" s="2529"/>
      <c r="K24" s="2529"/>
      <c r="L24" s="2524"/>
      <c r="M24" s="2529"/>
      <c r="N24" s="2529"/>
      <c r="O24" s="2529"/>
      <c r="P24" s="2529"/>
      <c r="Q24" s="2524"/>
      <c r="R24" s="2524"/>
      <c r="S24" s="2521"/>
      <c r="T24" s="2530"/>
    </row>
    <row r="26" spans="1:20" ht="12.75" customHeight="1" x14ac:dyDescent="0.25">
      <c r="A26" s="3863" t="s">
        <v>1472</v>
      </c>
      <c r="B26" s="3863"/>
      <c r="C26" s="3863"/>
    </row>
    <row r="27" spans="1:20" ht="12.75" customHeight="1" x14ac:dyDescent="0.25">
      <c r="A27" s="1974">
        <v>1</v>
      </c>
      <c r="B27" s="2208" t="s">
        <v>2885</v>
      </c>
      <c r="C27" s="2117"/>
    </row>
    <row r="33" spans="21:21" ht="12.75" customHeight="1" x14ac:dyDescent="0.2">
      <c r="U33" s="98"/>
    </row>
  </sheetData>
  <mergeCells count="26">
    <mergeCell ref="A2:T2"/>
    <mergeCell ref="A4:T4"/>
    <mergeCell ref="E7:F7"/>
    <mergeCell ref="H7:K7"/>
    <mergeCell ref="L7:P7"/>
    <mergeCell ref="D7:D12"/>
    <mergeCell ref="E8:E12"/>
    <mergeCell ref="F8:F12"/>
    <mergeCell ref="H8:H12"/>
    <mergeCell ref="G7:G12"/>
    <mergeCell ref="L8:L12"/>
    <mergeCell ref="T7:T12"/>
    <mergeCell ref="S7:S12"/>
    <mergeCell ref="M8:M12"/>
    <mergeCell ref="N8:N12"/>
    <mergeCell ref="O8:O12"/>
    <mergeCell ref="A26:C26"/>
    <mergeCell ref="P8:P12"/>
    <mergeCell ref="Q7:Q12"/>
    <mergeCell ref="R7:R12"/>
    <mergeCell ref="A13:B13"/>
    <mergeCell ref="I8:I12"/>
    <mergeCell ref="J8:J12"/>
    <mergeCell ref="K8:K12"/>
    <mergeCell ref="A7:B12"/>
    <mergeCell ref="C7:C12"/>
  </mergeCells>
  <hyperlinks>
    <hyperlink ref="V1" location="Content!A1" display="Content"/>
    <hyperlink ref="V2" location="'P4, E2 - SFP - Asset'!A1" display="SFP-Asset"/>
    <hyperlink ref="V3" location="'P5, E2 - SFP - Liab, NW '!A1" display="SFP-Liab and NW"/>
    <hyperlink ref="V4" location="'P6, E3 - SCI'!A1" display="SCI"/>
  </hyperlinks>
  <pageMargins left="0.5" right="0.5" top="1" bottom="0.5" header="0.2" footer="0.1"/>
  <pageSetup paperSize="5" scale="55" fitToHeight="0" orientation="landscape" r:id="rId1"/>
  <headerFooter>
    <oddFooter>&amp;R&amp;"Arial,Bold"&amp;10Page 37</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pageSetUpPr fitToPage="1"/>
  </sheetPr>
  <dimension ref="A1:W27"/>
  <sheetViews>
    <sheetView showGridLines="0" zoomScale="85" zoomScaleNormal="85" zoomScaleSheetLayoutView="80" zoomScalePageLayoutView="50" workbookViewId="0">
      <pane xSplit="2" ySplit="13" topLeftCell="D14" activePane="bottomRight" state="frozen"/>
      <selection activeCell="A23" sqref="A23:C24"/>
      <selection pane="topRight" activeCell="A23" sqref="A23:C24"/>
      <selection pane="bottomLeft" activeCell="A23" sqref="A23:C24"/>
      <selection pane="bottomRight" activeCell="J29" sqref="J29"/>
    </sheetView>
  </sheetViews>
  <sheetFormatPr defaultRowHeight="12.75" customHeight="1" x14ac:dyDescent="0.2"/>
  <cols>
    <col min="1" max="1" width="3.140625" style="1" customWidth="1"/>
    <col min="2" max="2" width="42.42578125" style="1" customWidth="1"/>
    <col min="3" max="3" width="15.42578125" style="1" customWidth="1"/>
    <col min="4" max="11" width="12.7109375" style="1" customWidth="1"/>
    <col min="12" max="12" width="7.7109375" style="1" customWidth="1"/>
    <col min="13" max="17" width="11.7109375" style="1" customWidth="1"/>
    <col min="18" max="18" width="10.85546875" style="1" customWidth="1"/>
    <col min="19" max="19" width="12.140625" style="1" customWidth="1"/>
    <col min="20" max="20" width="35.85546875" style="1" customWidth="1"/>
    <col min="21" max="21" width="11.28515625" style="1" customWidth="1"/>
    <col min="22" max="22" width="9.140625" style="1"/>
    <col min="23" max="23" width="20.7109375" style="1" bestFit="1" customWidth="1"/>
    <col min="24" max="16384" width="9.140625" style="1"/>
  </cols>
  <sheetData>
    <row r="1" spans="1:23" s="43" customFormat="1" ht="15.2" customHeight="1" thickTop="1" thickBot="1" x14ac:dyDescent="0.25">
      <c r="A1" s="1039"/>
      <c r="B1" s="1039"/>
      <c r="C1" s="1039"/>
      <c r="D1" s="1039"/>
      <c r="E1" s="1039"/>
      <c r="F1" s="1039"/>
      <c r="G1" s="1039"/>
      <c r="H1" s="1039"/>
      <c r="I1" s="1039"/>
      <c r="J1" s="1039"/>
      <c r="K1" s="1039"/>
      <c r="L1" s="1039"/>
      <c r="M1" s="1039"/>
      <c r="N1" s="1039"/>
      <c r="O1" s="1039"/>
      <c r="P1" s="1039"/>
      <c r="Q1" s="1039"/>
      <c r="R1" s="1039"/>
      <c r="S1" s="1039"/>
      <c r="T1" s="1039"/>
      <c r="U1" s="1039"/>
      <c r="V1" s="776"/>
      <c r="W1" s="3117" t="s">
        <v>2247</v>
      </c>
    </row>
    <row r="2" spans="1:23" s="43" customFormat="1" ht="15.2" customHeight="1" thickTop="1" thickBot="1" x14ac:dyDescent="0.3">
      <c r="A2" s="3437" t="s">
        <v>2222</v>
      </c>
      <c r="B2" s="3437"/>
      <c r="C2" s="3437"/>
      <c r="D2" s="3437"/>
      <c r="E2" s="3437"/>
      <c r="F2" s="3437"/>
      <c r="G2" s="3437"/>
      <c r="H2" s="3437"/>
      <c r="I2" s="3437"/>
      <c r="J2" s="3437"/>
      <c r="K2" s="3437"/>
      <c r="L2" s="3437"/>
      <c r="M2" s="3437"/>
      <c r="N2" s="3437"/>
      <c r="O2" s="3437"/>
      <c r="P2" s="3437"/>
      <c r="Q2" s="3437"/>
      <c r="R2" s="3437"/>
      <c r="S2" s="3437"/>
      <c r="T2" s="3437"/>
      <c r="U2" s="3437"/>
      <c r="W2" s="3117" t="s">
        <v>2248</v>
      </c>
    </row>
    <row r="3" spans="1:23" s="43" customFormat="1" ht="15.2" customHeight="1" thickTop="1" thickBot="1" x14ac:dyDescent="0.3">
      <c r="A3" s="3437"/>
      <c r="B3" s="3437"/>
      <c r="C3" s="3437"/>
      <c r="D3" s="3437"/>
      <c r="E3" s="3437"/>
      <c r="F3" s="3437"/>
      <c r="G3" s="3437"/>
      <c r="H3" s="3437"/>
      <c r="I3" s="3437"/>
      <c r="J3" s="3437"/>
      <c r="K3" s="3437"/>
      <c r="L3" s="3437"/>
      <c r="M3" s="3437"/>
      <c r="N3" s="3437"/>
      <c r="O3" s="3437"/>
      <c r="P3" s="3437"/>
      <c r="Q3" s="3437"/>
      <c r="R3" s="3437"/>
      <c r="S3" s="3437"/>
      <c r="T3" s="3437"/>
      <c r="U3" s="3437"/>
      <c r="W3" s="3117" t="s">
        <v>2249</v>
      </c>
    </row>
    <row r="4" spans="1:23" s="563" customFormat="1" ht="15.2" customHeight="1" thickTop="1" thickBot="1" x14ac:dyDescent="0.3">
      <c r="A4" s="3438" t="s">
        <v>1847</v>
      </c>
      <c r="B4" s="3438"/>
      <c r="C4" s="3438"/>
      <c r="D4" s="3438"/>
      <c r="E4" s="3438"/>
      <c r="F4" s="3438"/>
      <c r="G4" s="3438"/>
      <c r="H4" s="3438"/>
      <c r="I4" s="3438"/>
      <c r="J4" s="3438"/>
      <c r="K4" s="3438"/>
      <c r="L4" s="3438"/>
      <c r="M4" s="3438"/>
      <c r="N4" s="3438"/>
      <c r="O4" s="3438"/>
      <c r="P4" s="3438"/>
      <c r="Q4" s="3438"/>
      <c r="R4" s="3438"/>
      <c r="S4" s="3438"/>
      <c r="T4" s="3438"/>
      <c r="U4" s="3438"/>
      <c r="W4" s="3117" t="s">
        <v>2250</v>
      </c>
    </row>
    <row r="5" spans="1:23" s="43" customFormat="1" ht="14.1" customHeight="1" thickTop="1" x14ac:dyDescent="0.2">
      <c r="A5" s="1039"/>
      <c r="B5" s="1039"/>
      <c r="C5" s="1039"/>
      <c r="D5" s="1039"/>
      <c r="E5" s="1039"/>
      <c r="F5" s="1039"/>
      <c r="G5" s="1039"/>
      <c r="H5" s="1039"/>
      <c r="I5" s="1039"/>
      <c r="J5" s="1039"/>
      <c r="K5" s="1039"/>
      <c r="L5" s="1039"/>
      <c r="M5" s="1039"/>
      <c r="N5" s="1039"/>
      <c r="O5" s="1039"/>
      <c r="P5" s="1039"/>
      <c r="Q5" s="1039"/>
      <c r="R5" s="1039"/>
      <c r="S5" s="1039"/>
      <c r="T5" s="1039"/>
      <c r="U5" s="1039"/>
    </row>
    <row r="6" spans="1:23" s="43" customFormat="1" ht="14.1" customHeight="1" thickBot="1" x14ac:dyDescent="0.25">
      <c r="A6" s="1039"/>
      <c r="B6" s="1039"/>
      <c r="C6" s="1039"/>
      <c r="D6" s="1039"/>
      <c r="E6" s="1039"/>
      <c r="F6" s="1039"/>
      <c r="G6" s="1039"/>
      <c r="H6" s="1039"/>
      <c r="I6" s="1039"/>
      <c r="J6" s="1039"/>
      <c r="K6" s="1039"/>
      <c r="L6" s="1039"/>
      <c r="M6" s="1039"/>
      <c r="N6" s="1039"/>
      <c r="O6" s="1039"/>
      <c r="P6" s="1039"/>
      <c r="Q6" s="1039"/>
      <c r="R6" s="1039"/>
      <c r="S6" s="1039"/>
      <c r="T6" s="1039"/>
      <c r="U6" s="1039"/>
    </row>
    <row r="7" spans="1:23" s="274" customFormat="1" ht="12.75" customHeight="1" x14ac:dyDescent="0.25">
      <c r="A7" s="4071" t="s">
        <v>2040</v>
      </c>
      <c r="B7" s="4072"/>
      <c r="C7" s="4058" t="s">
        <v>2891</v>
      </c>
      <c r="D7" s="4057" t="s">
        <v>1497</v>
      </c>
      <c r="E7" s="4048" t="s">
        <v>341</v>
      </c>
      <c r="F7" s="4048"/>
      <c r="G7" s="4057" t="s">
        <v>2098</v>
      </c>
      <c r="H7" s="4048" t="s">
        <v>335</v>
      </c>
      <c r="I7" s="4048"/>
      <c r="J7" s="4048"/>
      <c r="K7" s="4048"/>
      <c r="L7" s="4048" t="s">
        <v>314</v>
      </c>
      <c r="M7" s="4048"/>
      <c r="N7" s="4048"/>
      <c r="O7" s="4048"/>
      <c r="P7" s="4048"/>
      <c r="Q7" s="4048" t="s">
        <v>2958</v>
      </c>
      <c r="R7" s="4048"/>
      <c r="S7" s="4048"/>
      <c r="T7" s="4057" t="s">
        <v>1502</v>
      </c>
      <c r="U7" s="4070" t="s">
        <v>328</v>
      </c>
    </row>
    <row r="8" spans="1:23" s="274" customFormat="1" ht="12.75" customHeight="1" x14ac:dyDescent="0.25">
      <c r="A8" s="3857"/>
      <c r="B8" s="3531"/>
      <c r="C8" s="3849"/>
      <c r="D8" s="3543"/>
      <c r="E8" s="4050" t="s">
        <v>1498</v>
      </c>
      <c r="F8" s="4050" t="s">
        <v>1499</v>
      </c>
      <c r="G8" s="3543"/>
      <c r="H8" s="4050" t="s">
        <v>1483</v>
      </c>
      <c r="I8" s="4050" t="s">
        <v>1484</v>
      </c>
      <c r="J8" s="4050" t="s">
        <v>1485</v>
      </c>
      <c r="K8" s="4050" t="s">
        <v>1486</v>
      </c>
      <c r="L8" s="4050" t="s">
        <v>342</v>
      </c>
      <c r="M8" s="4050" t="s">
        <v>1488</v>
      </c>
      <c r="N8" s="4050" t="s">
        <v>1489</v>
      </c>
      <c r="O8" s="4050" t="s">
        <v>1487</v>
      </c>
      <c r="P8" s="4050" t="s">
        <v>1490</v>
      </c>
      <c r="Q8" s="4049" t="s">
        <v>1500</v>
      </c>
      <c r="R8" s="4049" t="s">
        <v>2955</v>
      </c>
      <c r="S8" s="4049" t="s">
        <v>1501</v>
      </c>
      <c r="T8" s="3543"/>
      <c r="U8" s="3612"/>
    </row>
    <row r="9" spans="1:23" s="274" customFormat="1" ht="12.75" customHeight="1" x14ac:dyDescent="0.25">
      <c r="A9" s="3857"/>
      <c r="B9" s="3531"/>
      <c r="C9" s="3849"/>
      <c r="D9" s="3543"/>
      <c r="E9" s="3543"/>
      <c r="F9" s="3543"/>
      <c r="G9" s="3543"/>
      <c r="H9" s="3543"/>
      <c r="I9" s="3543"/>
      <c r="J9" s="3543"/>
      <c r="K9" s="3543"/>
      <c r="L9" s="3543"/>
      <c r="M9" s="3543"/>
      <c r="N9" s="3543"/>
      <c r="O9" s="3543"/>
      <c r="P9" s="3803"/>
      <c r="Q9" s="4049"/>
      <c r="R9" s="4049"/>
      <c r="S9" s="4049"/>
      <c r="T9" s="3543"/>
      <c r="U9" s="3612"/>
    </row>
    <row r="10" spans="1:23" s="274" customFormat="1" ht="12.75" customHeight="1" x14ac:dyDescent="0.25">
      <c r="A10" s="3857"/>
      <c r="B10" s="3531"/>
      <c r="C10" s="3849"/>
      <c r="D10" s="3543"/>
      <c r="E10" s="3543"/>
      <c r="F10" s="3543"/>
      <c r="G10" s="3543"/>
      <c r="H10" s="3543"/>
      <c r="I10" s="3543"/>
      <c r="J10" s="3543"/>
      <c r="K10" s="3543"/>
      <c r="L10" s="3543"/>
      <c r="M10" s="3543"/>
      <c r="N10" s="3543"/>
      <c r="O10" s="3543"/>
      <c r="P10" s="3803"/>
      <c r="Q10" s="4049"/>
      <c r="R10" s="4049"/>
      <c r="S10" s="4049"/>
      <c r="T10" s="3543"/>
      <c r="U10" s="3612"/>
    </row>
    <row r="11" spans="1:23" s="274" customFormat="1" ht="12.75" customHeight="1" x14ac:dyDescent="0.25">
      <c r="A11" s="3857"/>
      <c r="B11" s="3531"/>
      <c r="C11" s="3849"/>
      <c r="D11" s="3543"/>
      <c r="E11" s="3543"/>
      <c r="F11" s="3543"/>
      <c r="G11" s="3543"/>
      <c r="H11" s="3543"/>
      <c r="I11" s="3543"/>
      <c r="J11" s="3543"/>
      <c r="K11" s="3543"/>
      <c r="L11" s="3543"/>
      <c r="M11" s="3543"/>
      <c r="N11" s="3543"/>
      <c r="O11" s="3543"/>
      <c r="P11" s="3803"/>
      <c r="Q11" s="4049"/>
      <c r="R11" s="4049"/>
      <c r="S11" s="4049"/>
      <c r="T11" s="3543"/>
      <c r="U11" s="3612"/>
    </row>
    <row r="12" spans="1:23" s="274" customFormat="1" ht="12.75" customHeight="1" x14ac:dyDescent="0.25">
      <c r="A12" s="3858"/>
      <c r="B12" s="3860"/>
      <c r="C12" s="3833"/>
      <c r="D12" s="3590"/>
      <c r="E12" s="3590"/>
      <c r="F12" s="3590"/>
      <c r="G12" s="3590"/>
      <c r="H12" s="3590"/>
      <c r="I12" s="3590"/>
      <c r="J12" s="3590"/>
      <c r="K12" s="3590"/>
      <c r="L12" s="3590"/>
      <c r="M12" s="3590"/>
      <c r="N12" s="3590"/>
      <c r="O12" s="3590"/>
      <c r="P12" s="3804"/>
      <c r="Q12" s="4049"/>
      <c r="R12" s="4049"/>
      <c r="S12" s="4049"/>
      <c r="T12" s="3590"/>
      <c r="U12" s="3613"/>
    </row>
    <row r="13" spans="1:23" ht="12.75" customHeight="1" thickBot="1" x14ac:dyDescent="0.25">
      <c r="A13" s="4068" t="s">
        <v>70</v>
      </c>
      <c r="B13" s="4069"/>
      <c r="C13" s="2527" t="s">
        <v>71</v>
      </c>
      <c r="D13" s="2527" t="s">
        <v>72</v>
      </c>
      <c r="E13" s="2527" t="s">
        <v>73</v>
      </c>
      <c r="F13" s="2527" t="s">
        <v>74</v>
      </c>
      <c r="G13" s="2527" t="s">
        <v>267</v>
      </c>
      <c r="H13" s="2527" t="s">
        <v>268</v>
      </c>
      <c r="I13" s="2527" t="s">
        <v>269</v>
      </c>
      <c r="J13" s="2527" t="s">
        <v>270</v>
      </c>
      <c r="K13" s="2527" t="s">
        <v>271</v>
      </c>
      <c r="L13" s="2527" t="s">
        <v>272</v>
      </c>
      <c r="M13" s="2527" t="s">
        <v>273</v>
      </c>
      <c r="N13" s="2527" t="s">
        <v>274</v>
      </c>
      <c r="O13" s="2527" t="s">
        <v>275</v>
      </c>
      <c r="P13" s="2527" t="s">
        <v>276</v>
      </c>
      <c r="Q13" s="2527" t="s">
        <v>277</v>
      </c>
      <c r="R13" s="2527" t="s">
        <v>278</v>
      </c>
      <c r="S13" s="2527" t="s">
        <v>327</v>
      </c>
      <c r="T13" s="2527" t="s">
        <v>340</v>
      </c>
      <c r="U13" s="2123" t="s">
        <v>622</v>
      </c>
    </row>
    <row r="14" spans="1:23" ht="12.75" customHeight="1" x14ac:dyDescent="0.2">
      <c r="A14" s="2008"/>
      <c r="B14" s="1955"/>
      <c r="C14" s="1930"/>
      <c r="D14" s="1930"/>
      <c r="E14" s="1930"/>
      <c r="F14" s="1930"/>
      <c r="G14" s="1930"/>
      <c r="H14" s="1930"/>
      <c r="I14" s="1930"/>
      <c r="J14" s="1930"/>
      <c r="K14" s="1930"/>
      <c r="L14" s="1930"/>
      <c r="M14" s="1930"/>
      <c r="N14" s="1930"/>
      <c r="O14" s="1930"/>
      <c r="P14" s="1930"/>
      <c r="Q14" s="1930"/>
      <c r="R14" s="1930"/>
      <c r="S14" s="1930"/>
      <c r="T14" s="1930"/>
      <c r="U14" s="1932"/>
    </row>
    <row r="15" spans="1:23" ht="12.75" customHeight="1" x14ac:dyDescent="0.2">
      <c r="A15" s="2458"/>
      <c r="B15" s="2423" t="s">
        <v>1651</v>
      </c>
      <c r="C15" s="1934"/>
      <c r="D15" s="1934"/>
      <c r="E15" s="1934"/>
      <c r="F15" s="1934"/>
      <c r="G15" s="1934"/>
      <c r="H15" s="1934"/>
      <c r="I15" s="1934"/>
      <c r="J15" s="1934"/>
      <c r="K15" s="1934"/>
      <c r="L15" s="1934"/>
      <c r="M15" s="1934"/>
      <c r="N15" s="1934"/>
      <c r="O15" s="1934"/>
      <c r="P15" s="1934"/>
      <c r="Q15" s="1934"/>
      <c r="R15" s="1934"/>
      <c r="S15" s="1934"/>
      <c r="T15" s="1934"/>
      <c r="U15" s="1936"/>
    </row>
    <row r="16" spans="1:23" ht="12.75" customHeight="1" x14ac:dyDescent="0.2">
      <c r="A16" s="2424" t="s">
        <v>36</v>
      </c>
      <c r="B16" s="2460"/>
      <c r="C16" s="1988"/>
      <c r="D16" s="1988"/>
      <c r="E16" s="1988"/>
      <c r="F16" s="1988"/>
      <c r="G16" s="1988"/>
      <c r="H16" s="1988"/>
      <c r="I16" s="1988"/>
      <c r="J16" s="1988"/>
      <c r="K16" s="1988"/>
      <c r="L16" s="1988"/>
      <c r="M16" s="1988"/>
      <c r="N16" s="1988"/>
      <c r="O16" s="1988"/>
      <c r="P16" s="1988"/>
      <c r="Q16" s="1988"/>
      <c r="R16" s="1988"/>
      <c r="S16" s="1988"/>
      <c r="T16" s="1988"/>
      <c r="U16" s="1991"/>
    </row>
    <row r="17" spans="1:21" ht="12.75" customHeight="1" x14ac:dyDescent="0.2">
      <c r="A17" s="2424" t="s">
        <v>37</v>
      </c>
      <c r="B17" s="2462"/>
      <c r="C17" s="2018"/>
      <c r="D17" s="2018"/>
      <c r="E17" s="2018"/>
      <c r="F17" s="2018"/>
      <c r="G17" s="2018"/>
      <c r="H17" s="2018"/>
      <c r="I17" s="2018"/>
      <c r="J17" s="2018"/>
      <c r="K17" s="2018"/>
      <c r="L17" s="2018"/>
      <c r="M17" s="2018"/>
      <c r="N17" s="2018"/>
      <c r="O17" s="2018"/>
      <c r="P17" s="2018"/>
      <c r="Q17" s="2018"/>
      <c r="R17" s="2018"/>
      <c r="S17" s="2018"/>
      <c r="T17" s="2018"/>
      <c r="U17" s="1995"/>
    </row>
    <row r="18" spans="1:21" ht="12.75" customHeight="1" x14ac:dyDescent="0.2">
      <c r="A18" s="2424" t="s">
        <v>38</v>
      </c>
      <c r="B18" s="2462"/>
      <c r="C18" s="2018"/>
      <c r="D18" s="2018"/>
      <c r="E18" s="2018"/>
      <c r="F18" s="2018"/>
      <c r="G18" s="2018"/>
      <c r="H18" s="2018"/>
      <c r="I18" s="2018"/>
      <c r="J18" s="2018"/>
      <c r="K18" s="2018"/>
      <c r="L18" s="2018"/>
      <c r="M18" s="2018"/>
      <c r="N18" s="2018"/>
      <c r="O18" s="2018"/>
      <c r="P18" s="2018"/>
      <c r="Q18" s="2018"/>
      <c r="R18" s="2018"/>
      <c r="S18" s="2018"/>
      <c r="T18" s="2018"/>
      <c r="U18" s="1995"/>
    </row>
    <row r="19" spans="1:21" ht="12.75" customHeight="1" x14ac:dyDescent="0.2">
      <c r="A19" s="2424" t="s">
        <v>51</v>
      </c>
      <c r="B19" s="2287"/>
      <c r="C19" s="2018"/>
      <c r="D19" s="2018"/>
      <c r="E19" s="2018"/>
      <c r="F19" s="2018"/>
      <c r="G19" s="2018"/>
      <c r="H19" s="2018"/>
      <c r="I19" s="2018"/>
      <c r="J19" s="2018"/>
      <c r="K19" s="2018"/>
      <c r="L19" s="2018"/>
      <c r="M19" s="2018"/>
      <c r="N19" s="2018"/>
      <c r="O19" s="2018"/>
      <c r="P19" s="2018"/>
      <c r="Q19" s="2018"/>
      <c r="R19" s="2018"/>
      <c r="S19" s="2018"/>
      <c r="T19" s="2018"/>
      <c r="U19" s="1995"/>
    </row>
    <row r="20" spans="1:21" ht="12.75" customHeight="1" x14ac:dyDescent="0.2">
      <c r="A20" s="1417"/>
      <c r="B20" s="2223"/>
      <c r="C20" s="2013"/>
      <c r="D20" s="2013"/>
      <c r="E20" s="2013"/>
      <c r="F20" s="2013"/>
      <c r="G20" s="2013"/>
      <c r="H20" s="2013"/>
      <c r="I20" s="2013"/>
      <c r="J20" s="2013"/>
      <c r="K20" s="2013"/>
      <c r="L20" s="2013"/>
      <c r="M20" s="2013"/>
      <c r="N20" s="2013"/>
      <c r="O20" s="2013"/>
      <c r="P20" s="2013"/>
      <c r="Q20" s="2013"/>
      <c r="R20" s="2013"/>
      <c r="S20" s="2013"/>
      <c r="T20" s="2013"/>
      <c r="U20" s="1987"/>
    </row>
    <row r="21" spans="1:21" ht="12.75" customHeight="1" thickBot="1" x14ac:dyDescent="0.25">
      <c r="A21" s="1417"/>
      <c r="B21" s="1957"/>
      <c r="C21" s="1934"/>
      <c r="D21" s="1934"/>
      <c r="E21" s="1934"/>
      <c r="F21" s="1934"/>
      <c r="G21" s="2276"/>
      <c r="H21" s="2276"/>
      <c r="I21" s="2276"/>
      <c r="J21" s="2276"/>
      <c r="K21" s="2276"/>
      <c r="L21" s="2013"/>
      <c r="M21" s="2276"/>
      <c r="N21" s="2276"/>
      <c r="O21" s="2276"/>
      <c r="P21" s="2276"/>
      <c r="Q21" s="1934"/>
      <c r="R21" s="1934"/>
      <c r="S21" s="1934"/>
      <c r="T21" s="1934"/>
      <c r="U21" s="1936"/>
    </row>
    <row r="22" spans="1:21" ht="12.75" customHeight="1" x14ac:dyDescent="0.2">
      <c r="A22" s="2438" t="s">
        <v>1503</v>
      </c>
      <c r="B22" s="2004"/>
      <c r="C22" s="1934"/>
      <c r="D22" s="1934"/>
      <c r="E22" s="1934"/>
      <c r="F22" s="1934"/>
      <c r="G22" s="2452"/>
      <c r="H22" s="2452"/>
      <c r="I22" s="2452"/>
      <c r="J22" s="2452"/>
      <c r="K22" s="2452"/>
      <c r="L22" s="2013"/>
      <c r="M22" s="2452"/>
      <c r="N22" s="2452"/>
      <c r="O22" s="2452"/>
      <c r="P22" s="2452"/>
      <c r="Q22" s="1934"/>
      <c r="R22" s="1934"/>
      <c r="S22" s="1934"/>
      <c r="T22" s="1934"/>
      <c r="U22" s="1936"/>
    </row>
    <row r="23" spans="1:21" ht="12.75" customHeight="1" thickBot="1" x14ac:dyDescent="0.25">
      <c r="A23" s="2439" t="s">
        <v>1495</v>
      </c>
      <c r="B23" s="2338"/>
      <c r="C23" s="2218"/>
      <c r="D23" s="2218"/>
      <c r="E23" s="2218"/>
      <c r="F23" s="2218"/>
      <c r="G23" s="2465"/>
      <c r="H23" s="2465"/>
      <c r="I23" s="2465"/>
      <c r="J23" s="2465"/>
      <c r="K23" s="2465"/>
      <c r="L23" s="2218"/>
      <c r="M23" s="2218"/>
      <c r="N23" s="2218"/>
      <c r="O23" s="2218"/>
      <c r="P23" s="2218"/>
      <c r="Q23" s="2218"/>
      <c r="R23" s="2218"/>
      <c r="S23" s="2218"/>
      <c r="T23" s="2218"/>
      <c r="U23" s="2220"/>
    </row>
    <row r="24" spans="1:21" ht="12.75" customHeight="1" thickBot="1" x14ac:dyDescent="0.25">
      <c r="A24" s="2515" t="s">
        <v>1504</v>
      </c>
      <c r="B24" s="2464"/>
      <c r="C24" s="2531"/>
      <c r="D24" s="2531"/>
      <c r="E24" s="2531"/>
      <c r="F24" s="2531"/>
      <c r="G24" s="2529"/>
      <c r="H24" s="2529"/>
      <c r="I24" s="2529"/>
      <c r="J24" s="2529"/>
      <c r="K24" s="2529"/>
      <c r="L24" s="2524"/>
      <c r="M24" s="2529"/>
      <c r="N24" s="2529"/>
      <c r="O24" s="2529"/>
      <c r="P24" s="2529"/>
      <c r="Q24" s="2524"/>
      <c r="R24" s="2524"/>
      <c r="S24" s="2524"/>
      <c r="T24" s="2524"/>
      <c r="U24" s="2525"/>
    </row>
    <row r="25" spans="1:21" ht="12.75" customHeight="1" x14ac:dyDescent="0.2">
      <c r="A25" s="2466"/>
    </row>
    <row r="26" spans="1:21" ht="12.75" customHeight="1" x14ac:dyDescent="0.25">
      <c r="A26" s="3863" t="s">
        <v>1472</v>
      </c>
      <c r="B26" s="3863"/>
      <c r="C26" s="3863"/>
      <c r="D26" s="876"/>
      <c r="E26" s="876"/>
      <c r="F26" s="876"/>
      <c r="G26" s="876"/>
      <c r="H26" s="876"/>
      <c r="I26" s="876"/>
      <c r="J26" s="876"/>
      <c r="K26" s="876"/>
      <c r="L26" s="876"/>
      <c r="M26" s="876"/>
      <c r="N26" s="876"/>
      <c r="O26" s="876"/>
      <c r="P26" s="876"/>
      <c r="Q26" s="876"/>
      <c r="R26" s="876"/>
      <c r="S26" s="876"/>
      <c r="T26" s="876"/>
      <c r="U26" s="876"/>
    </row>
    <row r="27" spans="1:21" ht="12.75" customHeight="1" x14ac:dyDescent="0.25">
      <c r="A27" s="1974">
        <v>1</v>
      </c>
      <c r="B27" s="2208" t="s">
        <v>2885</v>
      </c>
      <c r="C27" s="2117"/>
      <c r="D27" s="876"/>
      <c r="E27" s="876"/>
      <c r="F27" s="876"/>
      <c r="G27" s="876"/>
      <c r="H27" s="876"/>
      <c r="I27" s="876"/>
      <c r="J27" s="876"/>
      <c r="K27" s="876"/>
      <c r="L27" s="876"/>
      <c r="M27" s="876"/>
      <c r="N27" s="876"/>
      <c r="O27" s="876"/>
      <c r="P27" s="876"/>
      <c r="Q27" s="876"/>
      <c r="R27" s="876"/>
      <c r="S27" s="876"/>
      <c r="T27" s="876"/>
      <c r="U27" s="876"/>
    </row>
  </sheetData>
  <mergeCells count="29">
    <mergeCell ref="A2:U2"/>
    <mergeCell ref="A3:U3"/>
    <mergeCell ref="A4:U4"/>
    <mergeCell ref="E7:F7"/>
    <mergeCell ref="H7:K7"/>
    <mergeCell ref="T7:T12"/>
    <mergeCell ref="U7:U12"/>
    <mergeCell ref="L7:P7"/>
    <mergeCell ref="L8:L12"/>
    <mergeCell ref="M8:M12"/>
    <mergeCell ref="N8:N12"/>
    <mergeCell ref="O8:O12"/>
    <mergeCell ref="P8:P12"/>
    <mergeCell ref="A7:B12"/>
    <mergeCell ref="I8:I12"/>
    <mergeCell ref="J8:J12"/>
    <mergeCell ref="Q7:S7"/>
    <mergeCell ref="Q8:Q12"/>
    <mergeCell ref="R8:R12"/>
    <mergeCell ref="S8:S12"/>
    <mergeCell ref="A26:C26"/>
    <mergeCell ref="A13:B13"/>
    <mergeCell ref="K8:K12"/>
    <mergeCell ref="D7:D12"/>
    <mergeCell ref="E8:E12"/>
    <mergeCell ref="F8:F12"/>
    <mergeCell ref="G7:G12"/>
    <mergeCell ref="H8:H12"/>
    <mergeCell ref="C7:C12"/>
  </mergeCells>
  <hyperlinks>
    <hyperlink ref="W1" location="Content!A1" display="Content"/>
    <hyperlink ref="W2" location="'P4, E2 - SFP - Asset'!A1" display="SFP-Asset"/>
    <hyperlink ref="W3" location="'P5, E2 - SFP - Liab, NW '!A1" display="SFP-Liab and NW"/>
    <hyperlink ref="W4" location="'P6, E3 - SCI'!A1" display="SCI"/>
  </hyperlinks>
  <pageMargins left="0.5" right="0.5" top="1" bottom="0.5" header="0.2" footer="0.1"/>
  <pageSetup paperSize="5" scale="55" fitToHeight="0" orientation="landscape" r:id="rId1"/>
  <headerFooter>
    <oddFooter>&amp;R&amp;"Arial,Bold"&amp;10Page 38</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pageSetUpPr fitToPage="1"/>
  </sheetPr>
  <dimension ref="A1:R27"/>
  <sheetViews>
    <sheetView showGridLines="0" zoomScale="85" zoomScaleNormal="85" zoomScaleSheetLayoutView="75" zoomScalePageLayoutView="50" workbookViewId="0"/>
  </sheetViews>
  <sheetFormatPr defaultRowHeight="12.75" customHeight="1" x14ac:dyDescent="0.2"/>
  <cols>
    <col min="1" max="1" width="2.5703125" style="1" customWidth="1"/>
    <col min="2" max="2" width="31.28515625" style="1" customWidth="1"/>
    <col min="3" max="3" width="14.7109375" style="1" customWidth="1"/>
    <col min="4" max="16" width="16.7109375" style="1" customWidth="1"/>
    <col min="17" max="17" width="9.140625" style="1"/>
    <col min="18" max="18" width="21.5703125" style="1" bestFit="1" customWidth="1"/>
    <col min="19" max="16384" width="9.140625" style="1"/>
  </cols>
  <sheetData>
    <row r="1" spans="1:18" s="43" customFormat="1" ht="15.2" customHeight="1" thickTop="1" thickBot="1" x14ac:dyDescent="0.25">
      <c r="A1" s="1039"/>
      <c r="B1" s="1039"/>
      <c r="C1" s="1039"/>
      <c r="D1" s="1039"/>
      <c r="E1" s="1039"/>
      <c r="F1" s="1039"/>
      <c r="G1" s="1039"/>
      <c r="H1" s="1039"/>
      <c r="I1" s="1039"/>
      <c r="J1" s="1039"/>
      <c r="K1" s="1039"/>
      <c r="L1" s="1039"/>
      <c r="M1" s="1039"/>
      <c r="N1" s="1039"/>
      <c r="O1" s="1039"/>
      <c r="P1" s="1039"/>
      <c r="Q1" s="776"/>
      <c r="R1" s="3117" t="s">
        <v>2247</v>
      </c>
    </row>
    <row r="2" spans="1:18" s="43" customFormat="1" ht="15.2" customHeight="1" thickTop="1" thickBot="1" x14ac:dyDescent="0.3">
      <c r="A2" s="3437" t="s">
        <v>2222</v>
      </c>
      <c r="B2" s="3437"/>
      <c r="C2" s="3437"/>
      <c r="D2" s="3437"/>
      <c r="E2" s="3437"/>
      <c r="F2" s="3437"/>
      <c r="G2" s="3437"/>
      <c r="H2" s="3437"/>
      <c r="I2" s="3437"/>
      <c r="J2" s="3437"/>
      <c r="K2" s="3437"/>
      <c r="L2" s="3437"/>
      <c r="M2" s="3437"/>
      <c r="N2" s="3437"/>
      <c r="O2" s="3437"/>
      <c r="P2" s="3437"/>
      <c r="R2" s="3117" t="s">
        <v>2248</v>
      </c>
    </row>
    <row r="3" spans="1:18" s="43" customFormat="1" ht="15.2" customHeight="1" thickTop="1" thickBot="1" x14ac:dyDescent="0.3">
      <c r="A3" s="2111"/>
      <c r="B3" s="2111"/>
      <c r="C3" s="2111"/>
      <c r="D3" s="2111"/>
      <c r="E3" s="2111"/>
      <c r="F3" s="2111"/>
      <c r="G3" s="2111"/>
      <c r="H3" s="2111"/>
      <c r="I3" s="2111"/>
      <c r="J3" s="2111"/>
      <c r="K3" s="2111"/>
      <c r="L3" s="2111"/>
      <c r="M3" s="2111"/>
      <c r="N3" s="2111"/>
      <c r="O3" s="2111"/>
      <c r="P3" s="1039"/>
      <c r="R3" s="3117" t="s">
        <v>2249</v>
      </c>
    </row>
    <row r="4" spans="1:18" s="563" customFormat="1" ht="15.2" customHeight="1" thickTop="1" thickBot="1" x14ac:dyDescent="0.3">
      <c r="A4" s="3438" t="s">
        <v>1848</v>
      </c>
      <c r="B4" s="3438"/>
      <c r="C4" s="3438"/>
      <c r="D4" s="3438"/>
      <c r="E4" s="3438"/>
      <c r="F4" s="3438"/>
      <c r="G4" s="3438"/>
      <c r="H4" s="3438"/>
      <c r="I4" s="3438"/>
      <c r="J4" s="3438"/>
      <c r="K4" s="3438"/>
      <c r="L4" s="3438"/>
      <c r="M4" s="3438"/>
      <c r="N4" s="3438"/>
      <c r="O4" s="3438"/>
      <c r="P4" s="3438"/>
      <c r="R4" s="3117" t="s">
        <v>2250</v>
      </c>
    </row>
    <row r="5" spans="1:18" s="43" customFormat="1" ht="14.1" customHeight="1" thickTop="1" x14ac:dyDescent="0.2">
      <c r="A5" s="1039"/>
      <c r="B5" s="1039"/>
      <c r="C5" s="1039"/>
      <c r="D5" s="1039"/>
      <c r="E5" s="1039"/>
      <c r="F5" s="1039"/>
      <c r="G5" s="1039"/>
      <c r="H5" s="1039"/>
      <c r="I5" s="1039"/>
      <c r="J5" s="1039"/>
      <c r="K5" s="1039"/>
      <c r="L5" s="1039"/>
      <c r="M5" s="1039"/>
      <c r="N5" s="1039"/>
      <c r="O5" s="1039"/>
      <c r="P5" s="1039"/>
      <c r="R5" s="181"/>
    </row>
    <row r="6" spans="1:18" s="43" customFormat="1" ht="14.1" customHeight="1" thickBot="1" x14ac:dyDescent="0.25">
      <c r="A6" s="1039"/>
      <c r="B6" s="1039"/>
      <c r="C6" s="1039"/>
      <c r="D6" s="1039"/>
      <c r="E6" s="1039"/>
      <c r="F6" s="1039"/>
      <c r="G6" s="1039"/>
      <c r="H6" s="1039"/>
      <c r="I6" s="1039"/>
      <c r="J6" s="1039"/>
      <c r="K6" s="1039"/>
      <c r="L6" s="1039"/>
      <c r="M6" s="1039"/>
      <c r="N6" s="1039"/>
      <c r="O6" s="1039"/>
      <c r="P6" s="1039"/>
      <c r="R6" s="181"/>
    </row>
    <row r="7" spans="1:18" ht="12.75" customHeight="1" x14ac:dyDescent="0.2">
      <c r="A7" s="4071" t="s">
        <v>2040</v>
      </c>
      <c r="B7" s="4072"/>
      <c r="C7" s="4058" t="s">
        <v>2890</v>
      </c>
      <c r="D7" s="4057" t="s">
        <v>1497</v>
      </c>
      <c r="E7" s="4048" t="s">
        <v>341</v>
      </c>
      <c r="F7" s="4048"/>
      <c r="G7" s="4057" t="s">
        <v>2098</v>
      </c>
      <c r="H7" s="4048" t="s">
        <v>335</v>
      </c>
      <c r="I7" s="4048"/>
      <c r="J7" s="4048"/>
      <c r="K7" s="4048"/>
      <c r="L7" s="4048" t="s">
        <v>314</v>
      </c>
      <c r="M7" s="4048"/>
      <c r="N7" s="4048"/>
      <c r="O7" s="4048"/>
      <c r="P7" s="4073"/>
    </row>
    <row r="8" spans="1:18" ht="12.75" customHeight="1" x14ac:dyDescent="0.2">
      <c r="A8" s="3857"/>
      <c r="B8" s="3531"/>
      <c r="C8" s="3849"/>
      <c r="D8" s="3543"/>
      <c r="E8" s="4050" t="s">
        <v>1498</v>
      </c>
      <c r="F8" s="4050" t="s">
        <v>1499</v>
      </c>
      <c r="G8" s="3543"/>
      <c r="H8" s="4050" t="s">
        <v>1483</v>
      </c>
      <c r="I8" s="4050" t="s">
        <v>1484</v>
      </c>
      <c r="J8" s="4050" t="s">
        <v>1485</v>
      </c>
      <c r="K8" s="4050" t="s">
        <v>1486</v>
      </c>
      <c r="L8" s="4050" t="s">
        <v>342</v>
      </c>
      <c r="M8" s="4050" t="s">
        <v>1488</v>
      </c>
      <c r="N8" s="4050" t="s">
        <v>1489</v>
      </c>
      <c r="O8" s="4050" t="s">
        <v>2592</v>
      </c>
      <c r="P8" s="4074" t="s">
        <v>1490</v>
      </c>
    </row>
    <row r="9" spans="1:18" ht="12.75" customHeight="1" x14ac:dyDescent="0.2">
      <c r="A9" s="3857"/>
      <c r="B9" s="3531"/>
      <c r="C9" s="3849"/>
      <c r="D9" s="3543"/>
      <c r="E9" s="3543"/>
      <c r="F9" s="3543"/>
      <c r="G9" s="3543"/>
      <c r="H9" s="3543"/>
      <c r="I9" s="3543"/>
      <c r="J9" s="3543"/>
      <c r="K9" s="3543"/>
      <c r="L9" s="3543"/>
      <c r="M9" s="3543"/>
      <c r="N9" s="3543"/>
      <c r="O9" s="3543"/>
      <c r="P9" s="3612"/>
    </row>
    <row r="10" spans="1:18" ht="12.75" customHeight="1" x14ac:dyDescent="0.2">
      <c r="A10" s="3857"/>
      <c r="B10" s="3531"/>
      <c r="C10" s="3849"/>
      <c r="D10" s="3543"/>
      <c r="E10" s="3543"/>
      <c r="F10" s="3543"/>
      <c r="G10" s="3543"/>
      <c r="H10" s="3543"/>
      <c r="I10" s="3543"/>
      <c r="J10" s="3543"/>
      <c r="K10" s="3543"/>
      <c r="L10" s="3543"/>
      <c r="M10" s="3543"/>
      <c r="N10" s="3543"/>
      <c r="O10" s="3543"/>
      <c r="P10" s="3612"/>
    </row>
    <row r="11" spans="1:18" ht="12.75" customHeight="1" x14ac:dyDescent="0.2">
      <c r="A11" s="3858"/>
      <c r="B11" s="3860"/>
      <c r="C11" s="3833"/>
      <c r="D11" s="3590"/>
      <c r="E11" s="3590"/>
      <c r="F11" s="3590"/>
      <c r="G11" s="3590"/>
      <c r="H11" s="3590"/>
      <c r="I11" s="3590"/>
      <c r="J11" s="3590"/>
      <c r="K11" s="3590"/>
      <c r="L11" s="3590"/>
      <c r="M11" s="3590"/>
      <c r="N11" s="3590"/>
      <c r="O11" s="3590"/>
      <c r="P11" s="3613"/>
    </row>
    <row r="12" spans="1:18" ht="12.75" customHeight="1" thickBot="1" x14ac:dyDescent="0.25">
      <c r="A12" s="4061" t="s">
        <v>70</v>
      </c>
      <c r="B12" s="4062"/>
      <c r="C12" s="2527" t="s">
        <v>71</v>
      </c>
      <c r="D12" s="2527" t="s">
        <v>72</v>
      </c>
      <c r="E12" s="2527" t="s">
        <v>73</v>
      </c>
      <c r="F12" s="2527" t="s">
        <v>74</v>
      </c>
      <c r="G12" s="2527" t="s">
        <v>267</v>
      </c>
      <c r="H12" s="2527" t="s">
        <v>268</v>
      </c>
      <c r="I12" s="2527" t="s">
        <v>269</v>
      </c>
      <c r="J12" s="2527" t="s">
        <v>270</v>
      </c>
      <c r="K12" s="2527" t="s">
        <v>271</v>
      </c>
      <c r="L12" s="2527" t="s">
        <v>272</v>
      </c>
      <c r="M12" s="2527" t="s">
        <v>273</v>
      </c>
      <c r="N12" s="2527" t="s">
        <v>274</v>
      </c>
      <c r="O12" s="2527" t="s">
        <v>275</v>
      </c>
      <c r="P12" s="2123" t="s">
        <v>276</v>
      </c>
    </row>
    <row r="13" spans="1:18" ht="12.75" customHeight="1" x14ac:dyDescent="0.2">
      <c r="A13" s="2008"/>
      <c r="B13" s="1955"/>
      <c r="C13" s="1930"/>
      <c r="D13" s="1930"/>
      <c r="E13" s="1930"/>
      <c r="F13" s="1930"/>
      <c r="G13" s="1930"/>
      <c r="H13" s="1930"/>
      <c r="I13" s="1930"/>
      <c r="J13" s="1930"/>
      <c r="K13" s="1930"/>
      <c r="L13" s="1930"/>
      <c r="M13" s="1930"/>
      <c r="N13" s="1930"/>
      <c r="O13" s="1930"/>
      <c r="P13" s="1932"/>
    </row>
    <row r="14" spans="1:18" ht="12.75" customHeight="1" x14ac:dyDescent="0.2">
      <c r="A14" s="2458"/>
      <c r="B14" s="2423" t="s">
        <v>1651</v>
      </c>
      <c r="C14" s="1934"/>
      <c r="D14" s="1934"/>
      <c r="E14" s="1934"/>
      <c r="F14" s="1934"/>
      <c r="G14" s="1934"/>
      <c r="H14" s="1934"/>
      <c r="I14" s="1934"/>
      <c r="J14" s="1934"/>
      <c r="K14" s="1934"/>
      <c r="L14" s="1934"/>
      <c r="M14" s="1934"/>
      <c r="N14" s="1934"/>
      <c r="O14" s="1934"/>
      <c r="P14" s="1936"/>
    </row>
    <row r="15" spans="1:18" ht="12.75" customHeight="1" x14ac:dyDescent="0.2">
      <c r="A15" s="2424" t="s">
        <v>36</v>
      </c>
      <c r="B15" s="2460"/>
      <c r="C15" s="1988"/>
      <c r="D15" s="1988"/>
      <c r="E15" s="1988"/>
      <c r="F15" s="1988"/>
      <c r="G15" s="1988"/>
      <c r="H15" s="1988"/>
      <c r="I15" s="1988"/>
      <c r="J15" s="1988"/>
      <c r="K15" s="1988"/>
      <c r="L15" s="1988"/>
      <c r="M15" s="1988"/>
      <c r="N15" s="1988"/>
      <c r="O15" s="1988"/>
      <c r="P15" s="1991"/>
    </row>
    <row r="16" spans="1:18" ht="12.75" customHeight="1" x14ac:dyDescent="0.2">
      <c r="A16" s="2424" t="s">
        <v>37</v>
      </c>
      <c r="B16" s="2462"/>
      <c r="C16" s="2018"/>
      <c r="D16" s="2018"/>
      <c r="E16" s="2018"/>
      <c r="F16" s="2018"/>
      <c r="G16" s="2018"/>
      <c r="H16" s="2018"/>
      <c r="I16" s="2018"/>
      <c r="J16" s="2018"/>
      <c r="K16" s="2018"/>
      <c r="L16" s="2018"/>
      <c r="M16" s="2018"/>
      <c r="N16" s="2018"/>
      <c r="O16" s="2018"/>
      <c r="P16" s="1995"/>
    </row>
    <row r="17" spans="1:16" ht="12.75" customHeight="1" x14ac:dyDescent="0.2">
      <c r="A17" s="2424" t="s">
        <v>38</v>
      </c>
      <c r="B17" s="2462"/>
      <c r="C17" s="2018"/>
      <c r="D17" s="2018"/>
      <c r="E17" s="2018"/>
      <c r="F17" s="2018"/>
      <c r="G17" s="2018"/>
      <c r="H17" s="2018"/>
      <c r="I17" s="2018"/>
      <c r="J17" s="2018"/>
      <c r="K17" s="2018"/>
      <c r="L17" s="2018"/>
      <c r="M17" s="2018"/>
      <c r="N17" s="2018"/>
      <c r="O17" s="2018"/>
      <c r="P17" s="1995"/>
    </row>
    <row r="18" spans="1:16" ht="12.75" customHeight="1" x14ac:dyDescent="0.2">
      <c r="A18" s="2424" t="s">
        <v>51</v>
      </c>
      <c r="B18" s="2287"/>
      <c r="C18" s="2018"/>
      <c r="D18" s="2018"/>
      <c r="E18" s="2018"/>
      <c r="F18" s="2018"/>
      <c r="G18" s="2018"/>
      <c r="H18" s="2018"/>
      <c r="I18" s="2018"/>
      <c r="J18" s="2018"/>
      <c r="K18" s="2018"/>
      <c r="L18" s="2018"/>
      <c r="M18" s="2018"/>
      <c r="N18" s="2018"/>
      <c r="O18" s="2018"/>
      <c r="P18" s="1995"/>
    </row>
    <row r="19" spans="1:16" ht="12.75" customHeight="1" x14ac:dyDescent="0.2">
      <c r="A19" s="1417"/>
      <c r="B19" s="2223"/>
      <c r="C19" s="2013"/>
      <c r="D19" s="2013"/>
      <c r="E19" s="2013"/>
      <c r="F19" s="2013"/>
      <c r="G19" s="2013"/>
      <c r="H19" s="2013"/>
      <c r="I19" s="2013"/>
      <c r="J19" s="2013"/>
      <c r="K19" s="2013"/>
      <c r="L19" s="2013"/>
      <c r="M19" s="2013"/>
      <c r="N19" s="2013"/>
      <c r="O19" s="2013"/>
      <c r="P19" s="1987"/>
    </row>
    <row r="20" spans="1:16" ht="12.75" customHeight="1" x14ac:dyDescent="0.2">
      <c r="A20" s="1417"/>
      <c r="B20" s="1957"/>
      <c r="C20" s="1934"/>
      <c r="D20" s="1934"/>
      <c r="E20" s="1934"/>
      <c r="F20" s="1934"/>
      <c r="G20" s="1934"/>
      <c r="H20" s="1934"/>
      <c r="I20" s="1934"/>
      <c r="J20" s="1934"/>
      <c r="K20" s="1934"/>
      <c r="L20" s="1934"/>
      <c r="M20" s="1934"/>
      <c r="N20" s="1934"/>
      <c r="O20" s="1934"/>
      <c r="P20" s="1936"/>
    </row>
    <row r="21" spans="1:16" ht="12.75" customHeight="1" thickBot="1" x14ac:dyDescent="0.25">
      <c r="A21" s="1417"/>
      <c r="B21" s="1957"/>
      <c r="C21" s="1934"/>
      <c r="D21" s="1934"/>
      <c r="E21" s="1934"/>
      <c r="F21" s="1934"/>
      <c r="G21" s="2276"/>
      <c r="H21" s="2276"/>
      <c r="I21" s="2276"/>
      <c r="J21" s="2276"/>
      <c r="K21" s="2276"/>
      <c r="L21" s="1934"/>
      <c r="M21" s="2276"/>
      <c r="N21" s="2276"/>
      <c r="O21" s="2276"/>
      <c r="P21" s="2467"/>
    </row>
    <row r="22" spans="1:16" ht="12.75" customHeight="1" x14ac:dyDescent="0.2">
      <c r="A22" s="2187" t="s">
        <v>1505</v>
      </c>
      <c r="B22" s="2004"/>
      <c r="C22" s="1934"/>
      <c r="D22" s="1934"/>
      <c r="E22" s="1934"/>
      <c r="F22" s="1934"/>
      <c r="G22" s="2452"/>
      <c r="H22" s="2452"/>
      <c r="I22" s="2452"/>
      <c r="J22" s="2452"/>
      <c r="K22" s="2452"/>
      <c r="L22" s="1934"/>
      <c r="M22" s="2452"/>
      <c r="N22" s="2452"/>
      <c r="O22" s="2452"/>
      <c r="P22" s="2468"/>
    </row>
    <row r="23" spans="1:16" ht="12.75" customHeight="1" thickBot="1" x14ac:dyDescent="0.25">
      <c r="A23" s="2188" t="s">
        <v>1443</v>
      </c>
      <c r="B23" s="2338"/>
      <c r="C23" s="2218"/>
      <c r="D23" s="2218"/>
      <c r="E23" s="2218"/>
      <c r="F23" s="2218"/>
      <c r="G23" s="2465"/>
      <c r="H23" s="2465"/>
      <c r="I23" s="2465"/>
      <c r="J23" s="2465"/>
      <c r="K23" s="2465"/>
      <c r="L23" s="2218"/>
      <c r="M23" s="2218"/>
      <c r="N23" s="2218"/>
      <c r="O23" s="2218"/>
      <c r="P23" s="2220"/>
    </row>
    <row r="24" spans="1:16" ht="12.75" customHeight="1" thickBot="1" x14ac:dyDescent="0.25">
      <c r="A24" s="2515" t="s">
        <v>1506</v>
      </c>
      <c r="B24" s="2464"/>
      <c r="C24" s="2531"/>
      <c r="D24" s="2531"/>
      <c r="E24" s="2531"/>
      <c r="F24" s="2531"/>
      <c r="G24" s="2529"/>
      <c r="H24" s="2529"/>
      <c r="I24" s="2529"/>
      <c r="J24" s="2529"/>
      <c r="K24" s="2529"/>
      <c r="L24" s="2524"/>
      <c r="M24" s="2529"/>
      <c r="N24" s="2529"/>
      <c r="O24" s="2529"/>
      <c r="P24" s="2532"/>
    </row>
    <row r="25" spans="1:16" ht="12.75" customHeight="1" x14ac:dyDescent="0.2">
      <c r="A25" s="859"/>
    </row>
    <row r="26" spans="1:16" ht="12.75" customHeight="1" x14ac:dyDescent="0.25">
      <c r="A26" s="3863" t="s">
        <v>1472</v>
      </c>
      <c r="B26" s="3863"/>
      <c r="C26" s="3863"/>
    </row>
    <row r="27" spans="1:16" ht="12.75" customHeight="1" x14ac:dyDescent="0.25">
      <c r="A27" s="1974">
        <v>1</v>
      </c>
      <c r="B27" s="2208" t="s">
        <v>2885</v>
      </c>
      <c r="C27" s="2117"/>
    </row>
  </sheetData>
  <mergeCells count="22">
    <mergeCell ref="F8:F11"/>
    <mergeCell ref="A7:B11"/>
    <mergeCell ref="E8:E11"/>
    <mergeCell ref="G7:G11"/>
    <mergeCell ref="I8:I11"/>
    <mergeCell ref="H7:K7"/>
    <mergeCell ref="A26:C26"/>
    <mergeCell ref="A2:P2"/>
    <mergeCell ref="A4:P4"/>
    <mergeCell ref="E7:F7"/>
    <mergeCell ref="L7:P7"/>
    <mergeCell ref="D7:D11"/>
    <mergeCell ref="C7:C11"/>
    <mergeCell ref="O8:O11"/>
    <mergeCell ref="P8:P11"/>
    <mergeCell ref="N8:N11"/>
    <mergeCell ref="A12:B12"/>
    <mergeCell ref="M8:M11"/>
    <mergeCell ref="H8:H11"/>
    <mergeCell ref="L8:L11"/>
    <mergeCell ref="K8:K11"/>
    <mergeCell ref="J8:J11"/>
  </mergeCells>
  <hyperlinks>
    <hyperlink ref="R1" location="Content!A1" display="Content"/>
    <hyperlink ref="R2" location="'P4, E2 - SFP - Asset'!A1" display="SFP-Asset"/>
    <hyperlink ref="R3" location="'P5, E2 - SFP - Liab, NW '!A1" display="SFP-Liab and NW"/>
    <hyperlink ref="R4" location="'P6, E3 - SCI'!A1" display="SCI"/>
  </hyperlinks>
  <pageMargins left="0.5" right="0.5" top="1" bottom="0.5" header="0.2" footer="0.1"/>
  <pageSetup paperSize="5" scale="62" fitToHeight="0" orientation="landscape" r:id="rId1"/>
  <headerFooter>
    <oddFooter>&amp;R&amp;"Arial,Bold"&amp;10Page 39</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pageSetUpPr fitToPage="1"/>
  </sheetPr>
  <dimension ref="A1:S26"/>
  <sheetViews>
    <sheetView showGridLines="0" zoomScale="85" zoomScaleNormal="85" zoomScaleSheetLayoutView="75" zoomScalePageLayoutView="50" workbookViewId="0">
      <pane xSplit="2" ySplit="12" topLeftCell="C13" activePane="bottomRight" state="frozen"/>
      <selection activeCell="A23" sqref="A23:C24"/>
      <selection pane="topRight" activeCell="A23" sqref="A23:C24"/>
      <selection pane="bottomLeft" activeCell="A23" sqref="A23:C24"/>
      <selection pane="bottomRight"/>
    </sheetView>
  </sheetViews>
  <sheetFormatPr defaultRowHeight="12.75" customHeight="1" x14ac:dyDescent="0.2"/>
  <cols>
    <col min="1" max="1" width="3" style="20" customWidth="1"/>
    <col min="2" max="2" width="31.7109375" style="1" customWidth="1"/>
    <col min="3" max="3" width="13.5703125" style="1" customWidth="1"/>
    <col min="4" max="4" width="11.85546875" style="1" customWidth="1"/>
    <col min="5" max="7" width="12.7109375" style="1" customWidth="1"/>
    <col min="8" max="11" width="14.7109375" style="1" customWidth="1"/>
    <col min="12" max="16" width="12.7109375" style="1" customWidth="1"/>
    <col min="17" max="17" width="11.42578125" style="1" customWidth="1"/>
    <col min="18" max="18" width="9.140625" style="1"/>
    <col min="19" max="19" width="20.85546875" style="1" bestFit="1" customWidth="1"/>
    <col min="20" max="16384" width="9.140625" style="1"/>
  </cols>
  <sheetData>
    <row r="1" spans="1:19" s="43" customFormat="1" ht="14.1" customHeight="1" thickTop="1" thickBot="1" x14ac:dyDescent="0.25">
      <c r="A1" s="1927"/>
      <c r="B1" s="1039"/>
      <c r="C1" s="1039"/>
      <c r="D1" s="1039"/>
      <c r="E1" s="1039"/>
      <c r="F1" s="1039"/>
      <c r="G1" s="1039"/>
      <c r="H1" s="1039"/>
      <c r="I1" s="1039"/>
      <c r="J1" s="1039"/>
      <c r="K1" s="1039"/>
      <c r="L1" s="1039"/>
      <c r="M1" s="1039"/>
      <c r="N1" s="1039"/>
      <c r="O1" s="1039"/>
      <c r="P1" s="1039"/>
      <c r="Q1" s="1039"/>
      <c r="R1" s="776"/>
      <c r="S1" s="3117" t="s">
        <v>2247</v>
      </c>
    </row>
    <row r="2" spans="1:19" s="43" customFormat="1" ht="14.1" customHeight="1" thickTop="1" thickBot="1" x14ac:dyDescent="0.3">
      <c r="A2" s="3437" t="s">
        <v>2222</v>
      </c>
      <c r="B2" s="3437"/>
      <c r="C2" s="3437"/>
      <c r="D2" s="3437"/>
      <c r="E2" s="3437"/>
      <c r="F2" s="3437"/>
      <c r="G2" s="3437"/>
      <c r="H2" s="3437"/>
      <c r="I2" s="3437"/>
      <c r="J2" s="3437"/>
      <c r="K2" s="3437"/>
      <c r="L2" s="3437"/>
      <c r="M2" s="3437"/>
      <c r="N2" s="3437"/>
      <c r="O2" s="3437"/>
      <c r="P2" s="3437"/>
      <c r="Q2" s="3437"/>
      <c r="S2" s="3117" t="s">
        <v>2248</v>
      </c>
    </row>
    <row r="3" spans="1:19" s="43" customFormat="1" ht="14.1" customHeight="1" thickTop="1" thickBot="1" x14ac:dyDescent="0.3">
      <c r="A3" s="3437"/>
      <c r="B3" s="3437"/>
      <c r="C3" s="3437"/>
      <c r="D3" s="3437"/>
      <c r="E3" s="3437"/>
      <c r="F3" s="3437"/>
      <c r="G3" s="3437"/>
      <c r="H3" s="3437"/>
      <c r="I3" s="3437"/>
      <c r="J3" s="3437"/>
      <c r="K3" s="3437"/>
      <c r="L3" s="3437"/>
      <c r="M3" s="3437"/>
      <c r="N3" s="3437"/>
      <c r="O3" s="3437"/>
      <c r="P3" s="3437"/>
      <c r="Q3" s="3437"/>
      <c r="S3" s="3117" t="s">
        <v>2249</v>
      </c>
    </row>
    <row r="4" spans="1:19" s="43" customFormat="1" ht="14.1" customHeight="1" thickTop="1" thickBot="1" x14ac:dyDescent="0.3">
      <c r="A4" s="3438" t="s">
        <v>2210</v>
      </c>
      <c r="B4" s="3438"/>
      <c r="C4" s="3438"/>
      <c r="D4" s="3438"/>
      <c r="E4" s="3438"/>
      <c r="F4" s="3438"/>
      <c r="G4" s="3438"/>
      <c r="H4" s="3438"/>
      <c r="I4" s="3438"/>
      <c r="J4" s="3438"/>
      <c r="K4" s="3438"/>
      <c r="L4" s="3438"/>
      <c r="M4" s="3438"/>
      <c r="N4" s="3438"/>
      <c r="O4" s="3438"/>
      <c r="P4" s="3438"/>
      <c r="Q4" s="3438"/>
      <c r="S4" s="3117" t="s">
        <v>2250</v>
      </c>
    </row>
    <row r="5" spans="1:19" s="43" customFormat="1" ht="14.1" customHeight="1" thickTop="1" x14ac:dyDescent="0.25">
      <c r="A5" s="3437"/>
      <c r="B5" s="3437"/>
      <c r="C5" s="3437"/>
      <c r="D5" s="3437"/>
      <c r="E5" s="3437"/>
      <c r="F5" s="3437"/>
      <c r="G5" s="3437"/>
      <c r="H5" s="3437"/>
      <c r="I5" s="3437"/>
      <c r="J5" s="3437"/>
      <c r="K5" s="3437"/>
      <c r="L5" s="3437"/>
      <c r="M5" s="3437"/>
      <c r="N5" s="3437"/>
      <c r="O5" s="3437"/>
      <c r="P5" s="3437"/>
      <c r="Q5" s="3437"/>
      <c r="S5" s="181"/>
    </row>
    <row r="6" spans="1:19" s="43" customFormat="1" ht="14.1" customHeight="1" thickBot="1" x14ac:dyDescent="0.3">
      <c r="A6" s="3437"/>
      <c r="B6" s="3437"/>
      <c r="C6" s="3437"/>
      <c r="D6" s="3437"/>
      <c r="E6" s="3437"/>
      <c r="F6" s="3437"/>
      <c r="G6" s="3437"/>
      <c r="H6" s="3437"/>
      <c r="I6" s="3437"/>
      <c r="J6" s="3437"/>
      <c r="K6" s="3437"/>
      <c r="L6" s="3437"/>
      <c r="M6" s="3437"/>
      <c r="N6" s="3437"/>
      <c r="O6" s="3437"/>
      <c r="P6" s="3437"/>
      <c r="Q6" s="3437"/>
      <c r="S6" s="181"/>
    </row>
    <row r="7" spans="1:19" s="45" customFormat="1" ht="12.75" customHeight="1" x14ac:dyDescent="0.25">
      <c r="A7" s="4071" t="s">
        <v>2040</v>
      </c>
      <c r="B7" s="4072"/>
      <c r="C7" s="4058" t="s">
        <v>2890</v>
      </c>
      <c r="D7" s="4057" t="s">
        <v>1497</v>
      </c>
      <c r="E7" s="4048" t="s">
        <v>341</v>
      </c>
      <c r="F7" s="4048"/>
      <c r="G7" s="4057" t="s">
        <v>2098</v>
      </c>
      <c r="H7" s="4048" t="s">
        <v>335</v>
      </c>
      <c r="I7" s="4048"/>
      <c r="J7" s="4048"/>
      <c r="K7" s="4048"/>
      <c r="L7" s="4048" t="s">
        <v>314</v>
      </c>
      <c r="M7" s="4048"/>
      <c r="N7" s="4048"/>
      <c r="O7" s="4048"/>
      <c r="P7" s="4048"/>
      <c r="Q7" s="4059" t="s">
        <v>328</v>
      </c>
    </row>
    <row r="8" spans="1:19" s="45" customFormat="1" ht="12.75" customHeight="1" x14ac:dyDescent="0.25">
      <c r="A8" s="3857"/>
      <c r="B8" s="3531"/>
      <c r="C8" s="3849"/>
      <c r="D8" s="3543"/>
      <c r="E8" s="4050" t="s">
        <v>1498</v>
      </c>
      <c r="F8" s="4050" t="s">
        <v>1499</v>
      </c>
      <c r="G8" s="3543"/>
      <c r="H8" s="4050" t="s">
        <v>1483</v>
      </c>
      <c r="I8" s="4050" t="s">
        <v>1484</v>
      </c>
      <c r="J8" s="4050" t="s">
        <v>1485</v>
      </c>
      <c r="K8" s="4050" t="s">
        <v>1486</v>
      </c>
      <c r="L8" s="4050" t="s">
        <v>342</v>
      </c>
      <c r="M8" s="4050" t="s">
        <v>1488</v>
      </c>
      <c r="N8" s="4050" t="s">
        <v>1489</v>
      </c>
      <c r="O8" s="4050" t="s">
        <v>2592</v>
      </c>
      <c r="P8" s="4050" t="s">
        <v>1490</v>
      </c>
      <c r="Q8" s="4075"/>
    </row>
    <row r="9" spans="1:19" s="45" customFormat="1" ht="12.75" customHeight="1" x14ac:dyDescent="0.25">
      <c r="A9" s="3857"/>
      <c r="B9" s="3531"/>
      <c r="C9" s="3849"/>
      <c r="D9" s="3543"/>
      <c r="E9" s="3543"/>
      <c r="F9" s="3543"/>
      <c r="G9" s="3543"/>
      <c r="H9" s="3543"/>
      <c r="I9" s="3543"/>
      <c r="J9" s="3543"/>
      <c r="K9" s="3543"/>
      <c r="L9" s="3543"/>
      <c r="M9" s="3543"/>
      <c r="N9" s="3543"/>
      <c r="O9" s="3543"/>
      <c r="P9" s="3543"/>
      <c r="Q9" s="4075"/>
    </row>
    <row r="10" spans="1:19" s="45" customFormat="1" ht="12.75" customHeight="1" x14ac:dyDescent="0.25">
      <c r="A10" s="3857"/>
      <c r="B10" s="3531"/>
      <c r="C10" s="3849"/>
      <c r="D10" s="3543"/>
      <c r="E10" s="3543"/>
      <c r="F10" s="3543"/>
      <c r="G10" s="3543"/>
      <c r="H10" s="3543"/>
      <c r="I10" s="3543"/>
      <c r="J10" s="3543"/>
      <c r="K10" s="3543"/>
      <c r="L10" s="3543"/>
      <c r="M10" s="3543"/>
      <c r="N10" s="3543"/>
      <c r="O10" s="3543"/>
      <c r="P10" s="3543"/>
      <c r="Q10" s="4075"/>
    </row>
    <row r="11" spans="1:19" s="45" customFormat="1" ht="12.75" customHeight="1" x14ac:dyDescent="0.25">
      <c r="A11" s="3858"/>
      <c r="B11" s="3860"/>
      <c r="C11" s="3833"/>
      <c r="D11" s="3590"/>
      <c r="E11" s="3590"/>
      <c r="F11" s="3590"/>
      <c r="G11" s="3590"/>
      <c r="H11" s="3590"/>
      <c r="I11" s="3590"/>
      <c r="J11" s="3590"/>
      <c r="K11" s="3590"/>
      <c r="L11" s="3590"/>
      <c r="M11" s="3590"/>
      <c r="N11" s="3590"/>
      <c r="O11" s="3590"/>
      <c r="P11" s="3590"/>
      <c r="Q11" s="4076"/>
    </row>
    <row r="12" spans="1:19" ht="12.75" customHeight="1" thickBot="1" x14ac:dyDescent="0.25">
      <c r="A12" s="4068" t="s">
        <v>70</v>
      </c>
      <c r="B12" s="4069"/>
      <c r="C12" s="2526" t="s">
        <v>71</v>
      </c>
      <c r="D12" s="2527" t="s">
        <v>72</v>
      </c>
      <c r="E12" s="2527" t="s">
        <v>73</v>
      </c>
      <c r="F12" s="2527" t="s">
        <v>74</v>
      </c>
      <c r="G12" s="2527" t="s">
        <v>267</v>
      </c>
      <c r="H12" s="2527" t="s">
        <v>268</v>
      </c>
      <c r="I12" s="2527" t="s">
        <v>269</v>
      </c>
      <c r="J12" s="2527" t="s">
        <v>270</v>
      </c>
      <c r="K12" s="2527" t="s">
        <v>271</v>
      </c>
      <c r="L12" s="2527" t="s">
        <v>272</v>
      </c>
      <c r="M12" s="2527" t="s">
        <v>273</v>
      </c>
      <c r="N12" s="2527" t="s">
        <v>274</v>
      </c>
      <c r="O12" s="2527" t="s">
        <v>275</v>
      </c>
      <c r="P12" s="2527" t="s">
        <v>276</v>
      </c>
      <c r="Q12" s="2123" t="s">
        <v>277</v>
      </c>
    </row>
    <row r="13" spans="1:19" ht="12.75" customHeight="1" x14ac:dyDescent="0.2">
      <c r="A13" s="2045"/>
      <c r="B13" s="1772"/>
      <c r="C13" s="2124"/>
      <c r="D13" s="2124"/>
      <c r="E13" s="2124"/>
      <c r="F13" s="2124"/>
      <c r="G13" s="2124"/>
      <c r="H13" s="2124"/>
      <c r="I13" s="2124"/>
      <c r="J13" s="2124"/>
      <c r="K13" s="2124"/>
      <c r="L13" s="2124"/>
      <c r="M13" s="2124"/>
      <c r="N13" s="2124"/>
      <c r="O13" s="2124"/>
      <c r="P13" s="2124"/>
      <c r="Q13" s="2221"/>
    </row>
    <row r="14" spans="1:19" ht="12.75" customHeight="1" x14ac:dyDescent="0.2">
      <c r="A14" s="2458"/>
      <c r="B14" s="2477" t="s">
        <v>1651</v>
      </c>
      <c r="C14" s="2469"/>
      <c r="D14" s="1448"/>
      <c r="E14" s="2470"/>
      <c r="F14" s="2470"/>
      <c r="G14" s="1454"/>
      <c r="H14" s="2471"/>
      <c r="I14" s="1454"/>
      <c r="J14" s="1454"/>
      <c r="K14" s="2471"/>
      <c r="L14" s="2472"/>
      <c r="M14" s="1447"/>
      <c r="N14" s="1447"/>
      <c r="O14" s="1448"/>
      <c r="P14" s="2471"/>
      <c r="Q14" s="2473"/>
    </row>
    <row r="15" spans="1:19" ht="12.75" customHeight="1" x14ac:dyDescent="0.2">
      <c r="A15" s="2424" t="s">
        <v>36</v>
      </c>
      <c r="B15" s="2545"/>
      <c r="C15" s="2546"/>
      <c r="D15" s="2546"/>
      <c r="E15" s="2547"/>
      <c r="F15" s="2547"/>
      <c r="G15" s="2548"/>
      <c r="H15" s="2549"/>
      <c r="I15" s="2548"/>
      <c r="J15" s="2548"/>
      <c r="K15" s="2549"/>
      <c r="L15" s="2550"/>
      <c r="M15" s="2548"/>
      <c r="N15" s="2142"/>
      <c r="O15" s="2142"/>
      <c r="P15" s="2549"/>
      <c r="Q15" s="2551"/>
    </row>
    <row r="16" spans="1:19" ht="12.75" customHeight="1" x14ac:dyDescent="0.2">
      <c r="A16" s="2424" t="s">
        <v>37</v>
      </c>
      <c r="B16" s="2552"/>
      <c r="C16" s="2553"/>
      <c r="D16" s="2553"/>
      <c r="E16" s="2554"/>
      <c r="F16" s="2554"/>
      <c r="G16" s="2555"/>
      <c r="H16" s="2556"/>
      <c r="I16" s="2555"/>
      <c r="J16" s="2555"/>
      <c r="K16" s="2556"/>
      <c r="L16" s="2557"/>
      <c r="M16" s="2555"/>
      <c r="N16" s="2148"/>
      <c r="O16" s="2148"/>
      <c r="P16" s="2556"/>
      <c r="Q16" s="2558"/>
    </row>
    <row r="17" spans="1:17" ht="12.75" customHeight="1" x14ac:dyDescent="0.2">
      <c r="A17" s="2424" t="s">
        <v>38</v>
      </c>
      <c r="B17" s="2552"/>
      <c r="C17" s="2553"/>
      <c r="D17" s="2553"/>
      <c r="E17" s="2554"/>
      <c r="F17" s="2554"/>
      <c r="G17" s="2555"/>
      <c r="H17" s="2556"/>
      <c r="I17" s="2555"/>
      <c r="J17" s="2555"/>
      <c r="K17" s="2556"/>
      <c r="L17" s="2557"/>
      <c r="M17" s="2555"/>
      <c r="N17" s="2148"/>
      <c r="O17" s="2148"/>
      <c r="P17" s="2556"/>
      <c r="Q17" s="2558"/>
    </row>
    <row r="18" spans="1:17" ht="12.75" customHeight="1" x14ac:dyDescent="0.2">
      <c r="A18" s="2424" t="s">
        <v>51</v>
      </c>
      <c r="B18" s="2559"/>
      <c r="C18" s="2560"/>
      <c r="D18" s="2553"/>
      <c r="E18" s="2554"/>
      <c r="F18" s="2554"/>
      <c r="G18" s="2555"/>
      <c r="H18" s="2556"/>
      <c r="I18" s="2555"/>
      <c r="J18" s="2555"/>
      <c r="K18" s="2556"/>
      <c r="L18" s="2557"/>
      <c r="M18" s="2555"/>
      <c r="N18" s="2148"/>
      <c r="O18" s="2148"/>
      <c r="P18" s="2556"/>
      <c r="Q18" s="2558"/>
    </row>
    <row r="19" spans="1:17" ht="12.75" customHeight="1" x14ac:dyDescent="0.2">
      <c r="A19" s="2050"/>
      <c r="B19" s="2538"/>
      <c r="C19" s="2539"/>
      <c r="D19" s="2540"/>
      <c r="E19" s="2541"/>
      <c r="F19" s="2541"/>
      <c r="G19" s="1457"/>
      <c r="H19" s="1457"/>
      <c r="I19" s="1457"/>
      <c r="J19" s="1457"/>
      <c r="K19" s="1457"/>
      <c r="L19" s="2542"/>
      <c r="M19" s="1457"/>
      <c r="N19" s="2540"/>
      <c r="O19" s="2540"/>
      <c r="P19" s="2543"/>
      <c r="Q19" s="2544"/>
    </row>
    <row r="20" spans="1:17" ht="12.75" customHeight="1" thickBot="1" x14ac:dyDescent="0.25">
      <c r="A20" s="2050"/>
      <c r="B20" s="1775"/>
      <c r="C20" s="2474"/>
      <c r="D20" s="1448"/>
      <c r="E20" s="2475"/>
      <c r="F20" s="2475"/>
      <c r="G20" s="2481"/>
      <c r="H20" s="2481"/>
      <c r="I20" s="2481"/>
      <c r="J20" s="2481"/>
      <c r="K20" s="2481"/>
      <c r="L20" s="2472"/>
      <c r="M20" s="2481"/>
      <c r="N20" s="2482"/>
      <c r="O20" s="2482"/>
      <c r="P20" s="2483"/>
      <c r="Q20" s="2473"/>
    </row>
    <row r="21" spans="1:17" ht="12.75" customHeight="1" x14ac:dyDescent="0.2">
      <c r="A21" s="2047" t="s">
        <v>1507</v>
      </c>
      <c r="B21" s="2478"/>
      <c r="C21" s="2168"/>
      <c r="D21" s="1448"/>
      <c r="E21" s="1448"/>
      <c r="F21" s="1448"/>
      <c r="G21" s="2484"/>
      <c r="H21" s="2484"/>
      <c r="I21" s="2484"/>
      <c r="J21" s="2484"/>
      <c r="K21" s="2484"/>
      <c r="L21" s="2472"/>
      <c r="M21" s="2484"/>
      <c r="N21" s="2484"/>
      <c r="O21" s="2484"/>
      <c r="P21" s="2484"/>
      <c r="Q21" s="2473"/>
    </row>
    <row r="22" spans="1:17" ht="12.75" customHeight="1" thickBot="1" x14ac:dyDescent="0.25">
      <c r="A22" s="2479" t="s">
        <v>1443</v>
      </c>
      <c r="B22" s="2480"/>
      <c r="C22" s="2169"/>
      <c r="D22" s="2128"/>
      <c r="E22" s="2128"/>
      <c r="F22" s="2128"/>
      <c r="G22" s="2476"/>
      <c r="H22" s="2476"/>
      <c r="I22" s="2476"/>
      <c r="J22" s="2476"/>
      <c r="K22" s="2476"/>
      <c r="L22" s="2128"/>
      <c r="M22" s="2128"/>
      <c r="N22" s="2128"/>
      <c r="O22" s="2128"/>
      <c r="P22" s="2128"/>
      <c r="Q22" s="2222"/>
    </row>
    <row r="23" spans="1:17" ht="12.75" customHeight="1" thickBot="1" x14ac:dyDescent="0.25">
      <c r="A23" s="2533" t="s">
        <v>1508</v>
      </c>
      <c r="B23" s="2534"/>
      <c r="C23" s="2464"/>
      <c r="D23" s="2531"/>
      <c r="E23" s="2531"/>
      <c r="F23" s="2531"/>
      <c r="G23" s="2529"/>
      <c r="H23" s="2529"/>
      <c r="I23" s="2529"/>
      <c r="J23" s="2529"/>
      <c r="K23" s="2529"/>
      <c r="L23" s="2524"/>
      <c r="M23" s="2529"/>
      <c r="N23" s="2529"/>
      <c r="O23" s="2529"/>
      <c r="P23" s="2529"/>
      <c r="Q23" s="2525"/>
    </row>
    <row r="24" spans="1:17" ht="12.75" customHeight="1" x14ac:dyDescent="0.2">
      <c r="A24" s="861"/>
    </row>
    <row r="25" spans="1:17" ht="12.75" customHeight="1" x14ac:dyDescent="0.25">
      <c r="A25" s="3863" t="s">
        <v>1472</v>
      </c>
      <c r="B25" s="3863"/>
      <c r="C25" s="3863"/>
    </row>
    <row r="26" spans="1:17" ht="12.75" customHeight="1" x14ac:dyDescent="0.25">
      <c r="A26" s="1974">
        <v>1</v>
      </c>
      <c r="B26" s="2208" t="s">
        <v>2885</v>
      </c>
      <c r="C26" s="2117"/>
    </row>
  </sheetData>
  <mergeCells count="26">
    <mergeCell ref="A25:C25"/>
    <mergeCell ref="A12:B12"/>
    <mergeCell ref="N8:N11"/>
    <mergeCell ref="A2:Q2"/>
    <mergeCell ref="A3:Q3"/>
    <mergeCell ref="A6:Q6"/>
    <mergeCell ref="E7:F7"/>
    <mergeCell ref="L7:P7"/>
    <mergeCell ref="A4:Q4"/>
    <mergeCell ref="H7:K7"/>
    <mergeCell ref="A5:Q5"/>
    <mergeCell ref="C7:C11"/>
    <mergeCell ref="Q7:Q11"/>
    <mergeCell ref="G7:G11"/>
    <mergeCell ref="F8:F11"/>
    <mergeCell ref="I8:I11"/>
    <mergeCell ref="O8:O11"/>
    <mergeCell ref="P8:P11"/>
    <mergeCell ref="E8:E11"/>
    <mergeCell ref="A7:B11"/>
    <mergeCell ref="D7:D11"/>
    <mergeCell ref="L8:L11"/>
    <mergeCell ref="M8:M11"/>
    <mergeCell ref="J8:J11"/>
    <mergeCell ref="K8:K11"/>
    <mergeCell ref="H8:H11"/>
  </mergeCells>
  <hyperlinks>
    <hyperlink ref="S1" location="Content!A1" display="Content"/>
    <hyperlink ref="S2" location="'P4, E2 - SFP - Asset'!A1" display="SFP-Asset"/>
    <hyperlink ref="S3" location="'P5, E2 - SFP - Liab, NW '!A1" display="SFP-Liab and NW"/>
    <hyperlink ref="S4" location="'P6, E3 - SCI'!A1" display="SCI"/>
  </hyperlinks>
  <pageMargins left="0.5" right="0.5" top="1" bottom="0.5" header="0.2" footer="0.1"/>
  <pageSetup paperSize="5" scale="71" fitToHeight="0" orientation="landscape" r:id="rId1"/>
  <headerFooter>
    <oddFooter>&amp;R&amp;"Arial,Bold"&amp;10Page 40</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9"/>
    <pageSetUpPr fitToPage="1"/>
  </sheetPr>
  <dimension ref="A1:T25"/>
  <sheetViews>
    <sheetView showGridLines="0" zoomScale="85" zoomScaleNormal="85" zoomScaleSheetLayoutView="75" zoomScalePageLayoutView="50" workbookViewId="0"/>
  </sheetViews>
  <sheetFormatPr defaultRowHeight="12.75" customHeight="1" x14ac:dyDescent="0.2"/>
  <cols>
    <col min="1" max="1" width="3" style="1" customWidth="1"/>
    <col min="2" max="2" width="31.7109375" style="1" customWidth="1"/>
    <col min="3" max="3" width="13.5703125" style="1" customWidth="1"/>
    <col min="4" max="4" width="16.85546875" style="4" customWidth="1"/>
    <col min="5" max="5" width="11.85546875" style="1" customWidth="1"/>
    <col min="6" max="8" width="12.7109375" style="1" customWidth="1"/>
    <col min="9" max="12" width="14.7109375" style="1" customWidth="1"/>
    <col min="13" max="17" width="12.7109375" style="1" customWidth="1"/>
    <col min="18" max="18" width="11.42578125" style="1" customWidth="1"/>
    <col min="19" max="19" width="9.140625" style="1"/>
    <col min="20" max="20" width="21.5703125" style="1" bestFit="1" customWidth="1"/>
    <col min="21" max="16384" width="9.140625" style="1"/>
  </cols>
  <sheetData>
    <row r="1" spans="1:20" s="43" customFormat="1" ht="15.2" customHeight="1" thickTop="1" thickBot="1" x14ac:dyDescent="0.25">
      <c r="A1" s="1039"/>
      <c r="B1" s="1039"/>
      <c r="C1" s="1039"/>
      <c r="D1" s="1389"/>
      <c r="E1" s="1039"/>
      <c r="F1" s="1039"/>
      <c r="G1" s="1039"/>
      <c r="H1" s="1039"/>
      <c r="I1" s="1039"/>
      <c r="J1" s="1039"/>
      <c r="K1" s="1039"/>
      <c r="L1" s="1039"/>
      <c r="M1" s="1039"/>
      <c r="N1" s="1039"/>
      <c r="O1" s="1039"/>
      <c r="P1" s="1039"/>
      <c r="Q1" s="1039"/>
      <c r="R1" s="1039"/>
      <c r="S1" s="776"/>
      <c r="T1" s="3117" t="s">
        <v>2247</v>
      </c>
    </row>
    <row r="2" spans="1:20" s="43" customFormat="1" ht="15.2" customHeight="1" thickTop="1" thickBot="1" x14ac:dyDescent="0.3">
      <c r="A2" s="3437" t="s">
        <v>2222</v>
      </c>
      <c r="B2" s="3437"/>
      <c r="C2" s="3437"/>
      <c r="D2" s="3437"/>
      <c r="E2" s="3437"/>
      <c r="F2" s="3437"/>
      <c r="G2" s="3437"/>
      <c r="H2" s="3437"/>
      <c r="I2" s="3437"/>
      <c r="J2" s="3437"/>
      <c r="K2" s="3437"/>
      <c r="L2" s="3437"/>
      <c r="M2" s="3437"/>
      <c r="N2" s="3437"/>
      <c r="O2" s="3437"/>
      <c r="P2" s="3437"/>
      <c r="Q2" s="3437"/>
      <c r="R2" s="3437"/>
      <c r="T2" s="3117" t="s">
        <v>2248</v>
      </c>
    </row>
    <row r="3" spans="1:20" s="43" customFormat="1" ht="15.2" customHeight="1" thickTop="1" thickBot="1" x14ac:dyDescent="0.3">
      <c r="A3" s="3437"/>
      <c r="B3" s="3437"/>
      <c r="C3" s="3437"/>
      <c r="D3" s="3437"/>
      <c r="E3" s="3437"/>
      <c r="F3" s="3437"/>
      <c r="G3" s="3437"/>
      <c r="H3" s="3437"/>
      <c r="I3" s="3437"/>
      <c r="J3" s="3437"/>
      <c r="K3" s="3437"/>
      <c r="L3" s="3437"/>
      <c r="M3" s="3437"/>
      <c r="N3" s="3437"/>
      <c r="O3" s="3437"/>
      <c r="P3" s="3437"/>
      <c r="Q3" s="3437"/>
      <c r="R3" s="3437"/>
      <c r="T3" s="3117" t="s">
        <v>2249</v>
      </c>
    </row>
    <row r="4" spans="1:20" s="563" customFormat="1" ht="15.2" customHeight="1" thickTop="1" thickBot="1" x14ac:dyDescent="0.3">
      <c r="A4" s="3438" t="s">
        <v>1849</v>
      </c>
      <c r="B4" s="3438"/>
      <c r="C4" s="3438"/>
      <c r="D4" s="3438"/>
      <c r="E4" s="3438"/>
      <c r="F4" s="3438"/>
      <c r="G4" s="3438"/>
      <c r="H4" s="3438"/>
      <c r="I4" s="3438"/>
      <c r="J4" s="3438"/>
      <c r="K4" s="3438"/>
      <c r="L4" s="3438"/>
      <c r="M4" s="3438"/>
      <c r="N4" s="3438"/>
      <c r="O4" s="3438"/>
      <c r="P4" s="3438"/>
      <c r="Q4" s="3438"/>
      <c r="R4" s="3438"/>
      <c r="T4" s="3117" t="s">
        <v>2250</v>
      </c>
    </row>
    <row r="5" spans="1:20" s="43" customFormat="1" ht="14.1" customHeight="1" thickTop="1" x14ac:dyDescent="0.25">
      <c r="A5" s="3437"/>
      <c r="B5" s="3437"/>
      <c r="C5" s="3437"/>
      <c r="D5" s="3437"/>
      <c r="E5" s="3437"/>
      <c r="F5" s="3437"/>
      <c r="G5" s="3437"/>
      <c r="H5" s="3437"/>
      <c r="I5" s="3437"/>
      <c r="J5" s="3437"/>
      <c r="K5" s="3437"/>
      <c r="L5" s="3437"/>
      <c r="M5" s="3437"/>
      <c r="N5" s="3437"/>
      <c r="O5" s="3437"/>
      <c r="P5" s="3437"/>
      <c r="Q5" s="3437"/>
      <c r="R5" s="3437"/>
      <c r="T5" s="181"/>
    </row>
    <row r="6" spans="1:20" s="43" customFormat="1" ht="14.1" customHeight="1" thickBot="1" x14ac:dyDescent="0.3">
      <c r="A6" s="3437"/>
      <c r="B6" s="3437"/>
      <c r="C6" s="3437"/>
      <c r="D6" s="3437"/>
      <c r="E6" s="3437"/>
      <c r="F6" s="3437"/>
      <c r="G6" s="3437"/>
      <c r="H6" s="3437"/>
      <c r="I6" s="3437"/>
      <c r="J6" s="3437"/>
      <c r="K6" s="3437"/>
      <c r="L6" s="3437"/>
      <c r="M6" s="3437"/>
      <c r="N6" s="3437"/>
      <c r="O6" s="3437"/>
      <c r="P6" s="3437"/>
      <c r="Q6" s="3437"/>
      <c r="R6" s="3437"/>
      <c r="T6" s="181"/>
    </row>
    <row r="7" spans="1:20" s="45" customFormat="1" ht="12.75" customHeight="1" x14ac:dyDescent="0.25">
      <c r="A7" s="4071" t="s">
        <v>2040</v>
      </c>
      <c r="B7" s="4072"/>
      <c r="C7" s="4058" t="s">
        <v>2892</v>
      </c>
      <c r="D7" s="4057" t="s">
        <v>1509</v>
      </c>
      <c r="E7" s="4057" t="s">
        <v>1497</v>
      </c>
      <c r="F7" s="4048" t="s">
        <v>341</v>
      </c>
      <c r="G7" s="4048"/>
      <c r="H7" s="4057" t="s">
        <v>2098</v>
      </c>
      <c r="I7" s="4048" t="s">
        <v>335</v>
      </c>
      <c r="J7" s="4048"/>
      <c r="K7" s="4048"/>
      <c r="L7" s="4048"/>
      <c r="M7" s="4048" t="s">
        <v>314</v>
      </c>
      <c r="N7" s="4048"/>
      <c r="O7" s="4048"/>
      <c r="P7" s="4048"/>
      <c r="Q7" s="4048"/>
      <c r="R7" s="4059" t="s">
        <v>328</v>
      </c>
    </row>
    <row r="8" spans="1:20" s="45" customFormat="1" ht="12.75" customHeight="1" x14ac:dyDescent="0.25">
      <c r="A8" s="3857"/>
      <c r="B8" s="3531"/>
      <c r="C8" s="3849"/>
      <c r="D8" s="3543"/>
      <c r="E8" s="3543"/>
      <c r="F8" s="4050" t="s">
        <v>1498</v>
      </c>
      <c r="G8" s="4050" t="s">
        <v>1499</v>
      </c>
      <c r="H8" s="3543"/>
      <c r="I8" s="4050" t="s">
        <v>1512</v>
      </c>
      <c r="J8" s="4050" t="s">
        <v>1484</v>
      </c>
      <c r="K8" s="4050" t="s">
        <v>1485</v>
      </c>
      <c r="L8" s="4050" t="s">
        <v>1486</v>
      </c>
      <c r="M8" s="4050" t="s">
        <v>342</v>
      </c>
      <c r="N8" s="4050" t="s">
        <v>1488</v>
      </c>
      <c r="O8" s="4050" t="s">
        <v>1489</v>
      </c>
      <c r="P8" s="4050" t="s">
        <v>2592</v>
      </c>
      <c r="Q8" s="4050" t="s">
        <v>1490</v>
      </c>
      <c r="R8" s="3871"/>
    </row>
    <row r="9" spans="1:20" s="45" customFormat="1" ht="12.75" customHeight="1" x14ac:dyDescent="0.25">
      <c r="A9" s="3857"/>
      <c r="B9" s="3531"/>
      <c r="C9" s="3849"/>
      <c r="D9" s="3543"/>
      <c r="E9" s="3543"/>
      <c r="F9" s="3543"/>
      <c r="G9" s="3543"/>
      <c r="H9" s="3543"/>
      <c r="I9" s="3543"/>
      <c r="J9" s="3543"/>
      <c r="K9" s="3543"/>
      <c r="L9" s="3543"/>
      <c r="M9" s="3543"/>
      <c r="N9" s="3543"/>
      <c r="O9" s="3543"/>
      <c r="P9" s="3543"/>
      <c r="Q9" s="3543"/>
      <c r="R9" s="3871"/>
    </row>
    <row r="10" spans="1:20" s="45" customFormat="1" ht="12.75" customHeight="1" x14ac:dyDescent="0.25">
      <c r="A10" s="3857"/>
      <c r="B10" s="3531"/>
      <c r="C10" s="3849"/>
      <c r="D10" s="3543"/>
      <c r="E10" s="3543"/>
      <c r="F10" s="3543"/>
      <c r="G10" s="3543"/>
      <c r="H10" s="3543"/>
      <c r="I10" s="3543"/>
      <c r="J10" s="3543"/>
      <c r="K10" s="3543"/>
      <c r="L10" s="3543"/>
      <c r="M10" s="3543"/>
      <c r="N10" s="3543"/>
      <c r="O10" s="3543"/>
      <c r="P10" s="3543"/>
      <c r="Q10" s="3543"/>
      <c r="R10" s="3871"/>
    </row>
    <row r="11" spans="1:20" s="45" customFormat="1" ht="12.75" customHeight="1" x14ac:dyDescent="0.25">
      <c r="A11" s="3858"/>
      <c r="B11" s="3860"/>
      <c r="C11" s="3833"/>
      <c r="D11" s="3590"/>
      <c r="E11" s="3590"/>
      <c r="F11" s="3590"/>
      <c r="G11" s="3590"/>
      <c r="H11" s="3590"/>
      <c r="I11" s="3590"/>
      <c r="J11" s="3590"/>
      <c r="K11" s="3590"/>
      <c r="L11" s="3590"/>
      <c r="M11" s="3590"/>
      <c r="N11" s="3590"/>
      <c r="O11" s="3590"/>
      <c r="P11" s="3590"/>
      <c r="Q11" s="3590"/>
      <c r="R11" s="3872"/>
    </row>
    <row r="12" spans="1:20" ht="12.75" customHeight="1" thickBot="1" x14ac:dyDescent="0.25">
      <c r="A12" s="4068" t="s">
        <v>70</v>
      </c>
      <c r="B12" s="4069"/>
      <c r="C12" s="2526" t="s">
        <v>71</v>
      </c>
      <c r="D12" s="2527" t="s">
        <v>72</v>
      </c>
      <c r="E12" s="2527" t="s">
        <v>73</v>
      </c>
      <c r="F12" s="2527" t="s">
        <v>74</v>
      </c>
      <c r="G12" s="2527" t="s">
        <v>267</v>
      </c>
      <c r="H12" s="2527" t="s">
        <v>268</v>
      </c>
      <c r="I12" s="2527" t="s">
        <v>269</v>
      </c>
      <c r="J12" s="2527" t="s">
        <v>270</v>
      </c>
      <c r="K12" s="2527" t="s">
        <v>271</v>
      </c>
      <c r="L12" s="2527" t="s">
        <v>272</v>
      </c>
      <c r="M12" s="2527" t="s">
        <v>273</v>
      </c>
      <c r="N12" s="2527" t="s">
        <v>274</v>
      </c>
      <c r="O12" s="2527" t="s">
        <v>275</v>
      </c>
      <c r="P12" s="2527" t="s">
        <v>276</v>
      </c>
      <c r="Q12" s="2527" t="s">
        <v>277</v>
      </c>
      <c r="R12" s="2123" t="s">
        <v>278</v>
      </c>
    </row>
    <row r="13" spans="1:20" ht="12.75" customHeight="1" x14ac:dyDescent="0.2">
      <c r="A13" s="2008"/>
      <c r="B13" s="1955"/>
      <c r="C13" s="1930"/>
      <c r="D13" s="2026"/>
      <c r="E13" s="1930"/>
      <c r="F13" s="1930"/>
      <c r="G13" s="1930"/>
      <c r="H13" s="1930"/>
      <c r="I13" s="1930"/>
      <c r="J13" s="1930"/>
      <c r="K13" s="1930"/>
      <c r="L13" s="1930"/>
      <c r="M13" s="1930"/>
      <c r="N13" s="1930"/>
      <c r="O13" s="1930"/>
      <c r="P13" s="1930"/>
      <c r="Q13" s="1930"/>
      <c r="R13" s="1932"/>
    </row>
    <row r="14" spans="1:20" ht="12.75" customHeight="1" x14ac:dyDescent="0.2">
      <c r="A14" s="2458"/>
      <c r="B14" s="2423" t="s">
        <v>1651</v>
      </c>
      <c r="C14" s="2420"/>
      <c r="D14" s="1934"/>
      <c r="E14" s="2485"/>
      <c r="F14" s="2485"/>
      <c r="G14" s="2485"/>
      <c r="H14" s="1937"/>
      <c r="I14" s="2242"/>
      <c r="J14" s="1937"/>
      <c r="K14" s="1937"/>
      <c r="L14" s="2242"/>
      <c r="M14" s="2486"/>
      <c r="N14" s="1935"/>
      <c r="O14" s="1935"/>
      <c r="P14" s="1934"/>
      <c r="Q14" s="2242"/>
      <c r="R14" s="1936"/>
    </row>
    <row r="15" spans="1:20" ht="12.75" customHeight="1" x14ac:dyDescent="0.2">
      <c r="A15" s="2424" t="s">
        <v>36</v>
      </c>
      <c r="B15" s="2460"/>
      <c r="C15" s="1988"/>
      <c r="D15" s="1988"/>
      <c r="E15" s="2492"/>
      <c r="F15" s="2492"/>
      <c r="G15" s="2492"/>
      <c r="H15" s="1990"/>
      <c r="I15" s="2353"/>
      <c r="J15" s="1990"/>
      <c r="K15" s="1990"/>
      <c r="L15" s="2353"/>
      <c r="M15" s="2493"/>
      <c r="N15" s="1990"/>
      <c r="O15" s="1989"/>
      <c r="P15" s="1989"/>
      <c r="Q15" s="2353"/>
      <c r="R15" s="1991"/>
    </row>
    <row r="16" spans="1:20" ht="12.75" customHeight="1" x14ac:dyDescent="0.2">
      <c r="A16" s="2424" t="s">
        <v>37</v>
      </c>
      <c r="B16" s="2462"/>
      <c r="C16" s="2018"/>
      <c r="D16" s="2018"/>
      <c r="E16" s="2494"/>
      <c r="F16" s="2494"/>
      <c r="G16" s="2494"/>
      <c r="H16" s="1993"/>
      <c r="I16" s="2288"/>
      <c r="J16" s="1993"/>
      <c r="K16" s="1993"/>
      <c r="L16" s="2288"/>
      <c r="M16" s="2495"/>
      <c r="N16" s="1993"/>
      <c r="O16" s="1992"/>
      <c r="P16" s="1992"/>
      <c r="Q16" s="2288"/>
      <c r="R16" s="1995"/>
    </row>
    <row r="17" spans="1:18" ht="12.75" customHeight="1" x14ac:dyDescent="0.2">
      <c r="A17" s="2424" t="s">
        <v>38</v>
      </c>
      <c r="B17" s="2462"/>
      <c r="C17" s="2018"/>
      <c r="D17" s="2018"/>
      <c r="E17" s="2494"/>
      <c r="F17" s="2494"/>
      <c r="G17" s="2494"/>
      <c r="H17" s="1993"/>
      <c r="I17" s="2288"/>
      <c r="J17" s="1993"/>
      <c r="K17" s="1993"/>
      <c r="L17" s="2288"/>
      <c r="M17" s="2495"/>
      <c r="N17" s="1993"/>
      <c r="O17" s="1992"/>
      <c r="P17" s="1992"/>
      <c r="Q17" s="2288"/>
      <c r="R17" s="1995"/>
    </row>
    <row r="18" spans="1:18" ht="12.75" customHeight="1" x14ac:dyDescent="0.2">
      <c r="A18" s="2424" t="s">
        <v>51</v>
      </c>
      <c r="B18" s="2287"/>
      <c r="C18" s="2496"/>
      <c r="D18" s="2018"/>
      <c r="E18" s="2494"/>
      <c r="F18" s="2494"/>
      <c r="G18" s="2494"/>
      <c r="H18" s="1993"/>
      <c r="I18" s="2288"/>
      <c r="J18" s="1993"/>
      <c r="K18" s="1993"/>
      <c r="L18" s="2288"/>
      <c r="M18" s="2495"/>
      <c r="N18" s="1993"/>
      <c r="O18" s="1992"/>
      <c r="P18" s="1992"/>
      <c r="Q18" s="2288"/>
      <c r="R18" s="1995"/>
    </row>
    <row r="19" spans="1:18" ht="12.75" customHeight="1" thickBot="1" x14ac:dyDescent="0.25">
      <c r="A19" s="2050"/>
      <c r="B19" s="2488"/>
      <c r="C19" s="2489"/>
      <c r="D19" s="2013"/>
      <c r="E19" s="2490"/>
      <c r="F19" s="2490"/>
      <c r="G19" s="2490"/>
      <c r="H19" s="1986"/>
      <c r="I19" s="1986"/>
      <c r="J19" s="1986"/>
      <c r="K19" s="1986"/>
      <c r="L19" s="1986"/>
      <c r="M19" s="2491"/>
      <c r="N19" s="1986"/>
      <c r="O19" s="2013"/>
      <c r="P19" s="2013"/>
      <c r="Q19" s="2340"/>
      <c r="R19" s="1987"/>
    </row>
    <row r="20" spans="1:18" ht="12.75" customHeight="1" x14ac:dyDescent="0.2">
      <c r="A20" s="2187" t="s">
        <v>1510</v>
      </c>
      <c r="B20" s="2004"/>
      <c r="C20" s="1933"/>
      <c r="D20" s="1934"/>
      <c r="E20" s="1934"/>
      <c r="F20" s="1934"/>
      <c r="G20" s="1934"/>
      <c r="H20" s="2452"/>
      <c r="I20" s="2452"/>
      <c r="J20" s="2452"/>
      <c r="K20" s="2452"/>
      <c r="L20" s="2452"/>
      <c r="M20" s="2276"/>
      <c r="N20" s="2452"/>
      <c r="O20" s="2452"/>
      <c r="P20" s="2452"/>
      <c r="Q20" s="2452"/>
      <c r="R20" s="1936"/>
    </row>
    <row r="21" spans="1:18" ht="12.75" customHeight="1" thickBot="1" x14ac:dyDescent="0.25">
      <c r="A21" s="2188" t="s">
        <v>1443</v>
      </c>
      <c r="B21" s="2338"/>
      <c r="C21" s="2325"/>
      <c r="D21" s="2218"/>
      <c r="E21" s="2218"/>
      <c r="F21" s="2218"/>
      <c r="G21" s="2218"/>
      <c r="H21" s="2465"/>
      <c r="I21" s="2465"/>
      <c r="J21" s="2465"/>
      <c r="K21" s="2465"/>
      <c r="L21" s="2465"/>
      <c r="M21" s="2218"/>
      <c r="N21" s="2218"/>
      <c r="O21" s="2218"/>
      <c r="P21" s="2218"/>
      <c r="Q21" s="2218"/>
      <c r="R21" s="2220"/>
    </row>
    <row r="22" spans="1:18" ht="12.75" customHeight="1" thickBot="1" x14ac:dyDescent="0.25">
      <c r="A22" s="2515" t="s">
        <v>1511</v>
      </c>
      <c r="B22" s="2464"/>
      <c r="C22" s="2464"/>
      <c r="D22" s="2531"/>
      <c r="E22" s="2531"/>
      <c r="F22" s="2531"/>
      <c r="G22" s="2531"/>
      <c r="H22" s="2529"/>
      <c r="I22" s="2529"/>
      <c r="J22" s="2529"/>
      <c r="K22" s="2529"/>
      <c r="L22" s="2529"/>
      <c r="M22" s="2524"/>
      <c r="N22" s="2529"/>
      <c r="O22" s="2529"/>
      <c r="P22" s="2529"/>
      <c r="Q22" s="2529"/>
      <c r="R22" s="2525"/>
    </row>
    <row r="23" spans="1:18" ht="12.75" customHeight="1" x14ac:dyDescent="0.2">
      <c r="A23" s="859"/>
      <c r="B23" s="859"/>
      <c r="C23" s="859"/>
      <c r="D23" s="860"/>
      <c r="E23" s="859"/>
      <c r="F23" s="859"/>
      <c r="G23" s="859"/>
      <c r="H23" s="859"/>
      <c r="I23" s="859"/>
      <c r="J23" s="859"/>
      <c r="K23" s="859"/>
      <c r="L23" s="859"/>
      <c r="M23" s="859"/>
      <c r="N23" s="859"/>
      <c r="O23" s="859"/>
      <c r="P23" s="859"/>
      <c r="Q23" s="859"/>
      <c r="R23" s="859"/>
    </row>
    <row r="24" spans="1:18" ht="12.75" customHeight="1" x14ac:dyDescent="0.25">
      <c r="A24" s="3863" t="s">
        <v>1472</v>
      </c>
      <c r="B24" s="3863"/>
      <c r="C24" s="3863"/>
    </row>
    <row r="25" spans="1:18" ht="12.75" customHeight="1" x14ac:dyDescent="0.25">
      <c r="A25" s="1974">
        <v>1</v>
      </c>
      <c r="B25" s="2208" t="s">
        <v>2885</v>
      </c>
      <c r="C25" s="2117"/>
    </row>
  </sheetData>
  <mergeCells count="27">
    <mergeCell ref="A2:R2"/>
    <mergeCell ref="A3:R3"/>
    <mergeCell ref="A4:R4"/>
    <mergeCell ref="A6:R6"/>
    <mergeCell ref="F7:G7"/>
    <mergeCell ref="M7:Q7"/>
    <mergeCell ref="A5:R5"/>
    <mergeCell ref="E7:E11"/>
    <mergeCell ref="F8:F11"/>
    <mergeCell ref="I7:L7"/>
    <mergeCell ref="Q8:Q11"/>
    <mergeCell ref="R7:R11"/>
    <mergeCell ref="P8:P11"/>
    <mergeCell ref="A24:C24"/>
    <mergeCell ref="A12:B12"/>
    <mergeCell ref="N8:N11"/>
    <mergeCell ref="O8:O11"/>
    <mergeCell ref="J8:J11"/>
    <mergeCell ref="M8:M11"/>
    <mergeCell ref="D7:D11"/>
    <mergeCell ref="I8:I11"/>
    <mergeCell ref="H7:H11"/>
    <mergeCell ref="K8:K11"/>
    <mergeCell ref="A7:B11"/>
    <mergeCell ref="G8:G11"/>
    <mergeCell ref="L8:L11"/>
    <mergeCell ref="C7:C11"/>
  </mergeCells>
  <hyperlinks>
    <hyperlink ref="T1" location="Content!A1" display="Content"/>
    <hyperlink ref="T2" location="'P4, E2 - SFP - Asset'!A1" display="SFP-Asset"/>
    <hyperlink ref="T3" location="'P5, E2 - SFP - Liab, NW '!A1" display="SFP-Liab and NW"/>
    <hyperlink ref="T4" location="'P6, E3 - SCI'!A1" display="SCI"/>
  </hyperlinks>
  <pageMargins left="0.5" right="0.5" top="1" bottom="0.5" header="0.2" footer="0.1"/>
  <pageSetup paperSize="5" scale="66" fitToHeight="0" orientation="landscape" r:id="rId1"/>
  <headerFooter>
    <oddFooter>&amp;R&amp;"Arial,Bold"&amp;10Page 41</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pageSetUpPr fitToPage="1"/>
  </sheetPr>
  <dimension ref="A1:T25"/>
  <sheetViews>
    <sheetView showGridLines="0" zoomScale="85" zoomScaleNormal="85" zoomScaleSheetLayoutView="75" zoomScalePageLayoutView="50" workbookViewId="0">
      <pane xSplit="2" ySplit="12" topLeftCell="C13" activePane="bottomRight" state="frozen"/>
      <selection activeCell="A23" sqref="A23:C24"/>
      <selection pane="topRight" activeCell="A23" sqref="A23:C24"/>
      <selection pane="bottomLeft" activeCell="A23" sqref="A23:C24"/>
      <selection pane="bottomRight"/>
    </sheetView>
  </sheetViews>
  <sheetFormatPr defaultRowHeight="12.75" customHeight="1" x14ac:dyDescent="0.2"/>
  <cols>
    <col min="1" max="1" width="2.140625" style="20" customWidth="1"/>
    <col min="2" max="2" width="31.7109375" style="1" customWidth="1"/>
    <col min="3" max="3" width="13.5703125" style="1" customWidth="1"/>
    <col min="4" max="4" width="19.140625" style="4" customWidth="1"/>
    <col min="5" max="5" width="11.85546875" style="1" customWidth="1"/>
    <col min="6" max="8" width="12.7109375" style="1" customWidth="1"/>
    <col min="9" max="12" width="14.7109375" style="1" customWidth="1"/>
    <col min="13" max="17" width="12.7109375" style="1" customWidth="1"/>
    <col min="18" max="18" width="11.42578125" style="1" customWidth="1"/>
    <col min="19" max="19" width="3.42578125" style="1" customWidth="1"/>
    <col min="20" max="20" width="21.28515625" style="1" bestFit="1" customWidth="1"/>
    <col min="21" max="16384" width="9.140625" style="1"/>
  </cols>
  <sheetData>
    <row r="1" spans="1:20" s="43" customFormat="1" ht="15.2" customHeight="1" thickTop="1" thickBot="1" x14ac:dyDescent="0.25">
      <c r="A1" s="1927"/>
      <c r="B1" s="1039"/>
      <c r="C1" s="1039"/>
      <c r="D1" s="1389"/>
      <c r="E1" s="1039"/>
      <c r="F1" s="1039"/>
      <c r="G1" s="1039"/>
      <c r="H1" s="1039"/>
      <c r="I1" s="1039"/>
      <c r="J1" s="1039"/>
      <c r="K1" s="1039"/>
      <c r="L1" s="1039"/>
      <c r="M1" s="1039"/>
      <c r="N1" s="1039"/>
      <c r="O1" s="1039"/>
      <c r="P1" s="1039"/>
      <c r="Q1" s="1039"/>
      <c r="R1" s="1039"/>
      <c r="S1" s="776"/>
      <c r="T1" s="3117" t="s">
        <v>2247</v>
      </c>
    </row>
    <row r="2" spans="1:20" s="43" customFormat="1" ht="15.2" customHeight="1" thickTop="1" thickBot="1" x14ac:dyDescent="0.3">
      <c r="A2" s="3437" t="s">
        <v>2222</v>
      </c>
      <c r="B2" s="3437"/>
      <c r="C2" s="3437"/>
      <c r="D2" s="3437"/>
      <c r="E2" s="3437"/>
      <c r="F2" s="3437"/>
      <c r="G2" s="3437"/>
      <c r="H2" s="3437"/>
      <c r="I2" s="3437"/>
      <c r="J2" s="3437"/>
      <c r="K2" s="3437"/>
      <c r="L2" s="3437"/>
      <c r="M2" s="3437"/>
      <c r="N2" s="3437"/>
      <c r="O2" s="3437"/>
      <c r="P2" s="3437"/>
      <c r="Q2" s="3437"/>
      <c r="R2" s="3437"/>
      <c r="T2" s="3117" t="s">
        <v>2248</v>
      </c>
    </row>
    <row r="3" spans="1:20" s="43" customFormat="1" ht="15.2" customHeight="1" thickTop="1" thickBot="1" x14ac:dyDescent="0.3">
      <c r="A3" s="3437"/>
      <c r="B3" s="3437"/>
      <c r="C3" s="3437"/>
      <c r="D3" s="3437"/>
      <c r="E3" s="3437"/>
      <c r="F3" s="3437"/>
      <c r="G3" s="3437"/>
      <c r="H3" s="3437"/>
      <c r="I3" s="3437"/>
      <c r="J3" s="3437"/>
      <c r="K3" s="3437"/>
      <c r="L3" s="3437"/>
      <c r="M3" s="3437"/>
      <c r="N3" s="3437"/>
      <c r="O3" s="3437"/>
      <c r="P3" s="3437"/>
      <c r="Q3" s="3437"/>
      <c r="R3" s="3437"/>
      <c r="T3" s="3117" t="s">
        <v>2249</v>
      </c>
    </row>
    <row r="4" spans="1:20" s="43" customFormat="1" ht="15.2" customHeight="1" thickTop="1" thickBot="1" x14ac:dyDescent="0.3">
      <c r="A4" s="3438" t="s">
        <v>1850</v>
      </c>
      <c r="B4" s="3438"/>
      <c r="C4" s="3438"/>
      <c r="D4" s="3438"/>
      <c r="E4" s="3438"/>
      <c r="F4" s="3438"/>
      <c r="G4" s="3438"/>
      <c r="H4" s="3438"/>
      <c r="I4" s="3438"/>
      <c r="J4" s="3438"/>
      <c r="K4" s="3438"/>
      <c r="L4" s="3438"/>
      <c r="M4" s="3438"/>
      <c r="N4" s="3438"/>
      <c r="O4" s="3438"/>
      <c r="P4" s="3438"/>
      <c r="Q4" s="3438"/>
      <c r="R4" s="3438"/>
      <c r="T4" s="3117" t="s">
        <v>2250</v>
      </c>
    </row>
    <row r="5" spans="1:20" s="43" customFormat="1" ht="14.1" customHeight="1" thickTop="1" x14ac:dyDescent="0.25">
      <c r="A5" s="2497"/>
      <c r="B5" s="2118"/>
      <c r="C5" s="2118"/>
      <c r="D5" s="2111"/>
      <c r="E5" s="1039"/>
      <c r="F5" s="1039"/>
      <c r="G5" s="1039"/>
      <c r="H5" s="1039"/>
      <c r="I5" s="1039"/>
      <c r="J5" s="1039"/>
      <c r="K5" s="1039"/>
      <c r="L5" s="1039"/>
      <c r="M5" s="1039"/>
      <c r="N5" s="1039"/>
      <c r="O5" s="1039"/>
      <c r="P5" s="1039"/>
      <c r="Q5" s="1039"/>
      <c r="R5" s="1039"/>
      <c r="T5" s="181"/>
    </row>
    <row r="6" spans="1:20" s="43" customFormat="1" ht="14.1" customHeight="1" thickBot="1" x14ac:dyDescent="0.3">
      <c r="A6" s="3437"/>
      <c r="B6" s="3437"/>
      <c r="C6" s="3437"/>
      <c r="D6" s="3437"/>
      <c r="E6" s="3437"/>
      <c r="F6" s="3437"/>
      <c r="G6" s="3437"/>
      <c r="H6" s="3437"/>
      <c r="I6" s="3437"/>
      <c r="J6" s="3437"/>
      <c r="K6" s="3437"/>
      <c r="L6" s="3437"/>
      <c r="M6" s="3437"/>
      <c r="N6" s="3437"/>
      <c r="O6" s="3437"/>
      <c r="P6" s="3437"/>
      <c r="Q6" s="3437"/>
      <c r="R6" s="3437"/>
      <c r="T6" s="181"/>
    </row>
    <row r="7" spans="1:20" ht="12.75" customHeight="1" x14ac:dyDescent="0.2">
      <c r="A7" s="3854" t="s">
        <v>2040</v>
      </c>
      <c r="B7" s="3856"/>
      <c r="C7" s="3848" t="s">
        <v>2890</v>
      </c>
      <c r="D7" s="3448" t="s">
        <v>468</v>
      </c>
      <c r="E7" s="3589" t="s">
        <v>1497</v>
      </c>
      <c r="F7" s="3933" t="s">
        <v>341</v>
      </c>
      <c r="G7" s="3933"/>
      <c r="H7" s="3589" t="s">
        <v>2098</v>
      </c>
      <c r="I7" s="3933" t="s">
        <v>335</v>
      </c>
      <c r="J7" s="3933"/>
      <c r="K7" s="3933"/>
      <c r="L7" s="3933"/>
      <c r="M7" s="3933" t="s">
        <v>314</v>
      </c>
      <c r="N7" s="3933"/>
      <c r="O7" s="3933"/>
      <c r="P7" s="3933"/>
      <c r="Q7" s="3933"/>
      <c r="R7" s="3870" t="s">
        <v>328</v>
      </c>
    </row>
    <row r="8" spans="1:20" ht="12.75" customHeight="1" x14ac:dyDescent="0.2">
      <c r="A8" s="3857"/>
      <c r="B8" s="3531"/>
      <c r="C8" s="3849"/>
      <c r="D8" s="3803"/>
      <c r="E8" s="3543"/>
      <c r="F8" s="3797" t="s">
        <v>1498</v>
      </c>
      <c r="G8" s="3797" t="s">
        <v>1499</v>
      </c>
      <c r="H8" s="3543"/>
      <c r="I8" s="3797" t="s">
        <v>1512</v>
      </c>
      <c r="J8" s="3797" t="s">
        <v>1484</v>
      </c>
      <c r="K8" s="3797" t="s">
        <v>1485</v>
      </c>
      <c r="L8" s="3797" t="s">
        <v>1486</v>
      </c>
      <c r="M8" s="3797" t="s">
        <v>342</v>
      </c>
      <c r="N8" s="4079" t="s">
        <v>1488</v>
      </c>
      <c r="O8" s="4079" t="s">
        <v>1489</v>
      </c>
      <c r="P8" s="4079" t="s">
        <v>2592</v>
      </c>
      <c r="Q8" s="4079" t="s">
        <v>1490</v>
      </c>
      <c r="R8" s="3871"/>
    </row>
    <row r="9" spans="1:20" ht="12.75" customHeight="1" x14ac:dyDescent="0.2">
      <c r="A9" s="3857"/>
      <c r="B9" s="3531"/>
      <c r="C9" s="3849"/>
      <c r="D9" s="3803"/>
      <c r="E9" s="3543"/>
      <c r="F9" s="3543"/>
      <c r="G9" s="3543"/>
      <c r="H9" s="3543"/>
      <c r="I9" s="3543"/>
      <c r="J9" s="3543"/>
      <c r="K9" s="3543"/>
      <c r="L9" s="3543"/>
      <c r="M9" s="3543"/>
      <c r="N9" s="3543"/>
      <c r="O9" s="3543"/>
      <c r="P9" s="3543"/>
      <c r="Q9" s="3543"/>
      <c r="R9" s="3871"/>
    </row>
    <row r="10" spans="1:20" ht="12.75" customHeight="1" x14ac:dyDescent="0.2">
      <c r="A10" s="3857"/>
      <c r="B10" s="3531"/>
      <c r="C10" s="3849"/>
      <c r="D10" s="3803"/>
      <c r="E10" s="3543"/>
      <c r="F10" s="3543"/>
      <c r="G10" s="3543"/>
      <c r="H10" s="3543"/>
      <c r="I10" s="3543"/>
      <c r="J10" s="3543"/>
      <c r="K10" s="3543"/>
      <c r="L10" s="3543"/>
      <c r="M10" s="3543"/>
      <c r="N10" s="3543"/>
      <c r="O10" s="3543"/>
      <c r="P10" s="3543"/>
      <c r="Q10" s="3543"/>
      <c r="R10" s="3871"/>
    </row>
    <row r="11" spans="1:20" ht="12.75" customHeight="1" x14ac:dyDescent="0.2">
      <c r="A11" s="3858"/>
      <c r="B11" s="3860"/>
      <c r="C11" s="3833"/>
      <c r="D11" s="3804"/>
      <c r="E11" s="3590"/>
      <c r="F11" s="3590"/>
      <c r="G11" s="3590"/>
      <c r="H11" s="3590"/>
      <c r="I11" s="3590"/>
      <c r="J11" s="3590"/>
      <c r="K11" s="3590"/>
      <c r="L11" s="3590"/>
      <c r="M11" s="3590"/>
      <c r="N11" s="3590"/>
      <c r="O11" s="3590"/>
      <c r="P11" s="3590"/>
      <c r="Q11" s="3590"/>
      <c r="R11" s="3872"/>
    </row>
    <row r="12" spans="1:20" ht="12.75" customHeight="1" thickBot="1" x14ac:dyDescent="0.25">
      <c r="A12" s="3972" t="s">
        <v>70</v>
      </c>
      <c r="B12" s="3973"/>
      <c r="C12" s="693" t="s">
        <v>71</v>
      </c>
      <c r="D12" s="549" t="s">
        <v>72</v>
      </c>
      <c r="E12" s="549" t="s">
        <v>73</v>
      </c>
      <c r="F12" s="549" t="s">
        <v>74</v>
      </c>
      <c r="G12" s="549" t="s">
        <v>267</v>
      </c>
      <c r="H12" s="549" t="s">
        <v>268</v>
      </c>
      <c r="I12" s="549" t="s">
        <v>269</v>
      </c>
      <c r="J12" s="549" t="s">
        <v>270</v>
      </c>
      <c r="K12" s="549" t="s">
        <v>271</v>
      </c>
      <c r="L12" s="549" t="s">
        <v>272</v>
      </c>
      <c r="M12" s="549" t="s">
        <v>273</v>
      </c>
      <c r="N12" s="549" t="s">
        <v>274</v>
      </c>
      <c r="O12" s="549" t="s">
        <v>275</v>
      </c>
      <c r="P12" s="549" t="s">
        <v>276</v>
      </c>
      <c r="Q12" s="549" t="s">
        <v>277</v>
      </c>
      <c r="R12" s="177" t="s">
        <v>278</v>
      </c>
    </row>
    <row r="13" spans="1:20" ht="12.75" customHeight="1" x14ac:dyDescent="0.2">
      <c r="A13" s="2008"/>
      <c r="B13" s="1955"/>
      <c r="C13" s="1930"/>
      <c r="D13" s="2026"/>
      <c r="E13" s="1930"/>
      <c r="F13" s="1930"/>
      <c r="G13" s="1930"/>
      <c r="H13" s="1930"/>
      <c r="I13" s="1930"/>
      <c r="J13" s="1930"/>
      <c r="K13" s="1930"/>
      <c r="L13" s="1930"/>
      <c r="M13" s="1930"/>
      <c r="N13" s="1930"/>
      <c r="O13" s="1930"/>
      <c r="P13" s="1930"/>
      <c r="Q13" s="1930"/>
      <c r="R13" s="1932"/>
    </row>
    <row r="14" spans="1:20" ht="12.75" customHeight="1" x14ac:dyDescent="0.2">
      <c r="A14" s="2458"/>
      <c r="B14" s="2423" t="s">
        <v>1651</v>
      </c>
      <c r="C14" s="2420"/>
      <c r="D14" s="1934"/>
      <c r="E14" s="2485"/>
      <c r="F14" s="2485"/>
      <c r="G14" s="2485"/>
      <c r="H14" s="1937"/>
      <c r="I14" s="2242"/>
      <c r="J14" s="1937"/>
      <c r="K14" s="1937"/>
      <c r="L14" s="2242"/>
      <c r="M14" s="2486"/>
      <c r="N14" s="1935"/>
      <c r="O14" s="1935"/>
      <c r="P14" s="1934"/>
      <c r="Q14" s="2242"/>
      <c r="R14" s="1936"/>
    </row>
    <row r="15" spans="1:20" ht="12.75" customHeight="1" x14ac:dyDescent="0.2">
      <c r="A15" s="2424" t="s">
        <v>36</v>
      </c>
      <c r="B15" s="2460"/>
      <c r="C15" s="1988"/>
      <c r="D15" s="1988"/>
      <c r="E15" s="2492"/>
      <c r="F15" s="2492"/>
      <c r="G15" s="2492"/>
      <c r="H15" s="1990"/>
      <c r="I15" s="2353"/>
      <c r="J15" s="1990"/>
      <c r="K15" s="1990"/>
      <c r="L15" s="2353"/>
      <c r="M15" s="2493"/>
      <c r="N15" s="1990"/>
      <c r="O15" s="1989"/>
      <c r="P15" s="1989"/>
      <c r="Q15" s="2353"/>
      <c r="R15" s="1991"/>
    </row>
    <row r="16" spans="1:20" ht="12.75" customHeight="1" x14ac:dyDescent="0.2">
      <c r="A16" s="2424" t="s">
        <v>37</v>
      </c>
      <c r="B16" s="2462"/>
      <c r="C16" s="2018"/>
      <c r="D16" s="2018"/>
      <c r="E16" s="2494"/>
      <c r="F16" s="2494"/>
      <c r="G16" s="2494"/>
      <c r="H16" s="1993"/>
      <c r="I16" s="2288"/>
      <c r="J16" s="1993"/>
      <c r="K16" s="1993"/>
      <c r="L16" s="2288"/>
      <c r="M16" s="2495"/>
      <c r="N16" s="1993"/>
      <c r="O16" s="1992"/>
      <c r="P16" s="1992"/>
      <c r="Q16" s="2288"/>
      <c r="R16" s="1995"/>
    </row>
    <row r="17" spans="1:18" ht="12.75" customHeight="1" x14ac:dyDescent="0.2">
      <c r="A17" s="2424" t="s">
        <v>38</v>
      </c>
      <c r="B17" s="2462"/>
      <c r="C17" s="2018"/>
      <c r="D17" s="2018"/>
      <c r="E17" s="2494"/>
      <c r="F17" s="2494"/>
      <c r="G17" s="2494"/>
      <c r="H17" s="1993"/>
      <c r="I17" s="2288"/>
      <c r="J17" s="1993"/>
      <c r="K17" s="1993"/>
      <c r="L17" s="2288"/>
      <c r="M17" s="2495"/>
      <c r="N17" s="1993"/>
      <c r="O17" s="1992"/>
      <c r="P17" s="1992"/>
      <c r="Q17" s="2288"/>
      <c r="R17" s="1995"/>
    </row>
    <row r="18" spans="1:18" ht="12.75" customHeight="1" x14ac:dyDescent="0.2">
      <c r="A18" s="2424" t="s">
        <v>51</v>
      </c>
      <c r="B18" s="2287"/>
      <c r="C18" s="2496"/>
      <c r="D18" s="2018"/>
      <c r="E18" s="2494"/>
      <c r="F18" s="2494"/>
      <c r="G18" s="2494"/>
      <c r="H18" s="1993"/>
      <c r="I18" s="2288"/>
      <c r="J18" s="1993"/>
      <c r="K18" s="1993"/>
      <c r="L18" s="2288"/>
      <c r="M18" s="2495"/>
      <c r="N18" s="1993"/>
      <c r="O18" s="1992"/>
      <c r="P18" s="1992"/>
      <c r="Q18" s="2288"/>
      <c r="R18" s="1995"/>
    </row>
    <row r="19" spans="1:18" ht="12.75" customHeight="1" thickBot="1" x14ac:dyDescent="0.25">
      <c r="A19" s="2050"/>
      <c r="B19" s="2488"/>
      <c r="C19" s="2489"/>
      <c r="D19" s="2013"/>
      <c r="E19" s="2490"/>
      <c r="F19" s="2490"/>
      <c r="G19" s="2490"/>
      <c r="H19" s="1986"/>
      <c r="I19" s="1986"/>
      <c r="J19" s="1986"/>
      <c r="K19" s="1986"/>
      <c r="L19" s="1986"/>
      <c r="M19" s="2491"/>
      <c r="N19" s="1986"/>
      <c r="O19" s="2013"/>
      <c r="P19" s="2013"/>
      <c r="Q19" s="2340"/>
      <c r="R19" s="1987"/>
    </row>
    <row r="20" spans="1:18" ht="12.75" customHeight="1" x14ac:dyDescent="0.2">
      <c r="A20" s="2187" t="s">
        <v>1510</v>
      </c>
      <c r="B20" s="2004"/>
      <c r="C20" s="1933"/>
      <c r="D20" s="1934"/>
      <c r="E20" s="1934"/>
      <c r="F20" s="1934"/>
      <c r="G20" s="1934"/>
      <c r="H20" s="2452"/>
      <c r="I20" s="2452"/>
      <c r="J20" s="2452"/>
      <c r="K20" s="2452"/>
      <c r="L20" s="2452"/>
      <c r="M20" s="2276"/>
      <c r="N20" s="2452"/>
      <c r="O20" s="2452"/>
      <c r="P20" s="2452"/>
      <c r="Q20" s="2452"/>
      <c r="R20" s="1936"/>
    </row>
    <row r="21" spans="1:18" ht="12.75" customHeight="1" thickBot="1" x14ac:dyDescent="0.25">
      <c r="A21" s="2188" t="s">
        <v>1443</v>
      </c>
      <c r="B21" s="2338"/>
      <c r="C21" s="2325"/>
      <c r="D21" s="2218"/>
      <c r="E21" s="2218"/>
      <c r="F21" s="2218"/>
      <c r="G21" s="2218"/>
      <c r="H21" s="2465"/>
      <c r="I21" s="2465"/>
      <c r="J21" s="2465"/>
      <c r="K21" s="2465"/>
      <c r="L21" s="2465"/>
      <c r="M21" s="2218"/>
      <c r="N21" s="2218"/>
      <c r="O21" s="2218"/>
      <c r="P21" s="2218"/>
      <c r="Q21" s="2218"/>
      <c r="R21" s="2220"/>
    </row>
    <row r="22" spans="1:18" ht="12.75" customHeight="1" thickBot="1" x14ac:dyDescent="0.25">
      <c r="A22" s="4077" t="s">
        <v>1513</v>
      </c>
      <c r="B22" s="4078"/>
      <c r="C22" s="548"/>
      <c r="D22" s="267"/>
      <c r="E22" s="267"/>
      <c r="F22" s="293"/>
      <c r="G22" s="293"/>
      <c r="H22" s="295"/>
      <c r="I22" s="295"/>
      <c r="J22" s="295"/>
      <c r="K22" s="295"/>
      <c r="L22" s="295"/>
      <c r="M22" s="293"/>
      <c r="N22" s="295"/>
      <c r="O22" s="295"/>
      <c r="P22" s="295"/>
      <c r="Q22" s="295"/>
      <c r="R22" s="294"/>
    </row>
    <row r="24" spans="1:18" ht="12.75" customHeight="1" x14ac:dyDescent="0.25">
      <c r="A24" s="3863" t="s">
        <v>1472</v>
      </c>
      <c r="B24" s="3863"/>
      <c r="C24" s="3863"/>
    </row>
    <row r="25" spans="1:18" ht="12.75" customHeight="1" x14ac:dyDescent="0.25">
      <c r="A25" s="1974">
        <v>1</v>
      </c>
      <c r="B25" s="2208" t="s">
        <v>2885</v>
      </c>
      <c r="C25" s="2117"/>
    </row>
  </sheetData>
  <mergeCells count="27">
    <mergeCell ref="A2:R2"/>
    <mergeCell ref="A3:R3"/>
    <mergeCell ref="A4:R4"/>
    <mergeCell ref="A6:R6"/>
    <mergeCell ref="F7:G7"/>
    <mergeCell ref="R7:R11"/>
    <mergeCell ref="I7:L7"/>
    <mergeCell ref="F8:F11"/>
    <mergeCell ref="G8:G11"/>
    <mergeCell ref="M7:Q7"/>
    <mergeCell ref="N8:N11"/>
    <mergeCell ref="O8:O11"/>
    <mergeCell ref="P8:P11"/>
    <mergeCell ref="Q8:Q11"/>
    <mergeCell ref="I8:I11"/>
    <mergeCell ref="J8:J11"/>
    <mergeCell ref="A22:B22"/>
    <mergeCell ref="A24:C24"/>
    <mergeCell ref="A12:B12"/>
    <mergeCell ref="M8:M11"/>
    <mergeCell ref="H7:H11"/>
    <mergeCell ref="C7:C11"/>
    <mergeCell ref="K8:K11"/>
    <mergeCell ref="A7:B11"/>
    <mergeCell ref="D7:D11"/>
    <mergeCell ref="E7:E11"/>
    <mergeCell ref="L8:L11"/>
  </mergeCells>
  <hyperlinks>
    <hyperlink ref="T1" location="Content!A1" display="Content"/>
    <hyperlink ref="T2" location="'P4, E2 - SFP - Asset'!A1" display="SFP-Asset"/>
    <hyperlink ref="T3" location="'P5, E2 - SFP - Liab, NW '!A1" display="SFP-Liab and NW"/>
    <hyperlink ref="T4" location="'P6, E3 - SCI'!A1" display="SCI"/>
  </hyperlinks>
  <pageMargins left="0.5" right="0.5" top="1" bottom="0.5" header="0.2" footer="0.1"/>
  <pageSetup paperSize="5" scale="66" fitToHeight="0" orientation="landscape" r:id="rId1"/>
  <headerFooter>
    <oddFooter>&amp;R&amp;"Arial,Bold"&amp;10Page 42</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9"/>
    <pageSetUpPr fitToPage="1"/>
  </sheetPr>
  <dimension ref="A1:U26"/>
  <sheetViews>
    <sheetView showGridLines="0" zoomScale="85" zoomScaleNormal="85" zoomScaleSheetLayoutView="75" zoomScalePageLayoutView="50" workbookViewId="0">
      <pane xSplit="2" ySplit="12" topLeftCell="C13" activePane="bottomRight" state="frozen"/>
      <selection activeCell="A23" sqref="A23:C24"/>
      <selection pane="topRight" activeCell="A23" sqref="A23:C24"/>
      <selection pane="bottomLeft" activeCell="A23" sqref="A23:C24"/>
      <selection pane="bottomRight"/>
    </sheetView>
  </sheetViews>
  <sheetFormatPr defaultRowHeight="12.75" customHeight="1" x14ac:dyDescent="0.2"/>
  <cols>
    <col min="1" max="1" width="2.140625" style="20" customWidth="1"/>
    <col min="2" max="2" width="31.7109375" style="1" customWidth="1"/>
    <col min="3" max="3" width="15.7109375" style="1" customWidth="1"/>
    <col min="4" max="4" width="16.7109375" style="4" customWidth="1"/>
    <col min="5" max="5" width="15.5703125" style="4" customWidth="1"/>
    <col min="6" max="6" width="11.85546875" style="1" customWidth="1"/>
    <col min="7" max="9" width="12.7109375" style="1" customWidth="1"/>
    <col min="10" max="13" width="14.7109375" style="1" customWidth="1"/>
    <col min="14" max="18" width="12.7109375" style="1" customWidth="1"/>
    <col min="19" max="19" width="11.42578125" style="1" customWidth="1"/>
    <col min="20" max="20" width="9.140625" style="1"/>
    <col min="21" max="21" width="25.85546875" style="1" bestFit="1" customWidth="1"/>
    <col min="22" max="16384" width="9.140625" style="1"/>
  </cols>
  <sheetData>
    <row r="1" spans="1:21" s="43" customFormat="1" ht="15.2" customHeight="1" thickTop="1" thickBot="1" x14ac:dyDescent="0.25">
      <c r="A1" s="1927"/>
      <c r="B1" s="1039"/>
      <c r="C1" s="1039"/>
      <c r="D1" s="1389"/>
      <c r="E1" s="1389"/>
      <c r="F1" s="1039"/>
      <c r="G1" s="1039"/>
      <c r="H1" s="1039"/>
      <c r="I1" s="1039"/>
      <c r="J1" s="1039"/>
      <c r="K1" s="1039"/>
      <c r="L1" s="1039"/>
      <c r="M1" s="1039"/>
      <c r="N1" s="1039"/>
      <c r="O1" s="1039"/>
      <c r="P1" s="1039"/>
      <c r="Q1" s="1039"/>
      <c r="R1" s="1039"/>
      <c r="S1" s="1039"/>
      <c r="T1" s="776"/>
      <c r="U1" s="3117" t="s">
        <v>2247</v>
      </c>
    </row>
    <row r="2" spans="1:21" s="43" customFormat="1" ht="15.2" customHeight="1" thickTop="1" thickBot="1" x14ac:dyDescent="0.3">
      <c r="A2" s="3437" t="s">
        <v>2222</v>
      </c>
      <c r="B2" s="3437"/>
      <c r="C2" s="3437"/>
      <c r="D2" s="3437"/>
      <c r="E2" s="3437"/>
      <c r="F2" s="3437"/>
      <c r="G2" s="3437"/>
      <c r="H2" s="3437"/>
      <c r="I2" s="3437"/>
      <c r="J2" s="3437"/>
      <c r="K2" s="3437"/>
      <c r="L2" s="3437"/>
      <c r="M2" s="3437"/>
      <c r="N2" s="3437"/>
      <c r="O2" s="3437"/>
      <c r="P2" s="3437"/>
      <c r="Q2" s="3437"/>
      <c r="R2" s="3437"/>
      <c r="S2" s="3437"/>
      <c r="U2" s="3117" t="s">
        <v>2248</v>
      </c>
    </row>
    <row r="3" spans="1:21" s="43" customFormat="1" ht="15.2" customHeight="1" thickTop="1" thickBot="1" x14ac:dyDescent="0.3">
      <c r="A3" s="3437"/>
      <c r="B3" s="3437"/>
      <c r="C3" s="3437"/>
      <c r="D3" s="3437"/>
      <c r="E3" s="3437"/>
      <c r="F3" s="3437"/>
      <c r="G3" s="3437"/>
      <c r="H3" s="3437"/>
      <c r="I3" s="3437"/>
      <c r="J3" s="3437"/>
      <c r="K3" s="3437"/>
      <c r="L3" s="3437"/>
      <c r="M3" s="3437"/>
      <c r="N3" s="3437"/>
      <c r="O3" s="3437"/>
      <c r="P3" s="3437"/>
      <c r="Q3" s="3437"/>
      <c r="R3" s="3437"/>
      <c r="S3" s="3437"/>
      <c r="U3" s="3117" t="s">
        <v>2249</v>
      </c>
    </row>
    <row r="4" spans="1:21" s="43" customFormat="1" ht="15.2" customHeight="1" thickTop="1" thickBot="1" x14ac:dyDescent="0.3">
      <c r="A4" s="3438" t="s">
        <v>1851</v>
      </c>
      <c r="B4" s="3438"/>
      <c r="C4" s="3438"/>
      <c r="D4" s="3438"/>
      <c r="E4" s="3438"/>
      <c r="F4" s="3438"/>
      <c r="G4" s="3438"/>
      <c r="H4" s="3438"/>
      <c r="I4" s="3438"/>
      <c r="J4" s="3438"/>
      <c r="K4" s="3438"/>
      <c r="L4" s="3438"/>
      <c r="M4" s="3438"/>
      <c r="N4" s="3438"/>
      <c r="O4" s="3438"/>
      <c r="P4" s="3438"/>
      <c r="Q4" s="3438"/>
      <c r="R4" s="3438"/>
      <c r="S4" s="3438"/>
      <c r="U4" s="3117" t="s">
        <v>2250</v>
      </c>
    </row>
    <row r="5" spans="1:21" s="43" customFormat="1" ht="14.1" customHeight="1" thickTop="1" x14ac:dyDescent="0.25">
      <c r="A5" s="3437"/>
      <c r="B5" s="3437"/>
      <c r="C5" s="3437"/>
      <c r="D5" s="3437"/>
      <c r="E5" s="3437"/>
      <c r="F5" s="3437"/>
      <c r="G5" s="3437"/>
      <c r="H5" s="3437"/>
      <c r="I5" s="3437"/>
      <c r="J5" s="3437"/>
      <c r="K5" s="3437"/>
      <c r="L5" s="3437"/>
      <c r="M5" s="3437"/>
      <c r="N5" s="3437"/>
      <c r="O5" s="3437"/>
      <c r="P5" s="3437"/>
      <c r="Q5" s="3437"/>
      <c r="R5" s="3437"/>
      <c r="S5" s="3437"/>
      <c r="U5" s="181"/>
    </row>
    <row r="6" spans="1:21" s="43" customFormat="1" ht="14.1" customHeight="1" thickBot="1" x14ac:dyDescent="0.3">
      <c r="A6" s="3437"/>
      <c r="B6" s="3437"/>
      <c r="C6" s="3437"/>
      <c r="D6" s="3437"/>
      <c r="E6" s="3437"/>
      <c r="F6" s="3437"/>
      <c r="G6" s="3437"/>
      <c r="H6" s="3437"/>
      <c r="I6" s="3437"/>
      <c r="J6" s="3437"/>
      <c r="K6" s="3437"/>
      <c r="L6" s="3437"/>
      <c r="M6" s="3437"/>
      <c r="N6" s="3437"/>
      <c r="O6" s="3437"/>
      <c r="P6" s="3437"/>
      <c r="Q6" s="3437"/>
      <c r="R6" s="3437"/>
      <c r="S6" s="3437"/>
      <c r="U6" s="181"/>
    </row>
    <row r="7" spans="1:21" ht="12.75" customHeight="1" x14ac:dyDescent="0.2">
      <c r="A7" s="4071" t="s">
        <v>2040</v>
      </c>
      <c r="B7" s="4072"/>
      <c r="C7" s="4058" t="s">
        <v>2890</v>
      </c>
      <c r="D7" s="4060" t="s">
        <v>469</v>
      </c>
      <c r="E7" s="4060"/>
      <c r="F7" s="4057" t="s">
        <v>1497</v>
      </c>
      <c r="G7" s="4048" t="s">
        <v>341</v>
      </c>
      <c r="H7" s="4048"/>
      <c r="I7" s="4057" t="s">
        <v>2098</v>
      </c>
      <c r="J7" s="4048" t="s">
        <v>335</v>
      </c>
      <c r="K7" s="4048"/>
      <c r="L7" s="4048"/>
      <c r="M7" s="4048"/>
      <c r="N7" s="4048" t="s">
        <v>314</v>
      </c>
      <c r="O7" s="4048"/>
      <c r="P7" s="4048"/>
      <c r="Q7" s="4048"/>
      <c r="R7" s="4048"/>
      <c r="S7" s="4059" t="s">
        <v>328</v>
      </c>
    </row>
    <row r="8" spans="1:21" ht="12.75" customHeight="1" x14ac:dyDescent="0.2">
      <c r="A8" s="3857"/>
      <c r="B8" s="3531"/>
      <c r="C8" s="3849"/>
      <c r="D8" s="4050" t="s">
        <v>1514</v>
      </c>
      <c r="E8" s="4050" t="s">
        <v>1515</v>
      </c>
      <c r="F8" s="3543"/>
      <c r="G8" s="4050" t="s">
        <v>1498</v>
      </c>
      <c r="H8" s="4050" t="s">
        <v>1499</v>
      </c>
      <c r="I8" s="3543"/>
      <c r="J8" s="4050" t="s">
        <v>1512</v>
      </c>
      <c r="K8" s="4050" t="s">
        <v>1484</v>
      </c>
      <c r="L8" s="4050" t="s">
        <v>1485</v>
      </c>
      <c r="M8" s="4050" t="s">
        <v>1486</v>
      </c>
      <c r="N8" s="4050" t="s">
        <v>342</v>
      </c>
      <c r="O8" s="4050" t="s">
        <v>1488</v>
      </c>
      <c r="P8" s="4050" t="s">
        <v>1489</v>
      </c>
      <c r="Q8" s="4050" t="s">
        <v>2592</v>
      </c>
      <c r="R8" s="4050" t="s">
        <v>1490</v>
      </c>
      <c r="S8" s="3871"/>
    </row>
    <row r="9" spans="1:21" ht="12.75" customHeight="1" x14ac:dyDescent="0.2">
      <c r="A9" s="3857"/>
      <c r="B9" s="3531"/>
      <c r="C9" s="3849"/>
      <c r="D9" s="3543"/>
      <c r="E9" s="3543"/>
      <c r="F9" s="3543"/>
      <c r="G9" s="3543"/>
      <c r="H9" s="3543"/>
      <c r="I9" s="3543"/>
      <c r="J9" s="3543"/>
      <c r="K9" s="3543"/>
      <c r="L9" s="3543"/>
      <c r="M9" s="3543"/>
      <c r="N9" s="3543"/>
      <c r="O9" s="3543"/>
      <c r="P9" s="3543"/>
      <c r="Q9" s="3543"/>
      <c r="R9" s="3543"/>
      <c r="S9" s="3871"/>
    </row>
    <row r="10" spans="1:21" ht="12.75" customHeight="1" x14ac:dyDescent="0.2">
      <c r="A10" s="3857"/>
      <c r="B10" s="3531"/>
      <c r="C10" s="3849"/>
      <c r="D10" s="3543"/>
      <c r="E10" s="3543"/>
      <c r="F10" s="3543"/>
      <c r="G10" s="3543"/>
      <c r="H10" s="3543"/>
      <c r="I10" s="3543"/>
      <c r="J10" s="3543"/>
      <c r="K10" s="3543"/>
      <c r="L10" s="3543"/>
      <c r="M10" s="3543"/>
      <c r="N10" s="3543"/>
      <c r="O10" s="3543"/>
      <c r="P10" s="3543"/>
      <c r="Q10" s="3543"/>
      <c r="R10" s="3543"/>
      <c r="S10" s="3871"/>
    </row>
    <row r="11" spans="1:21" ht="12.75" customHeight="1" x14ac:dyDescent="0.2">
      <c r="A11" s="3858"/>
      <c r="B11" s="3860"/>
      <c r="C11" s="3833"/>
      <c r="D11" s="3590"/>
      <c r="E11" s="3590"/>
      <c r="F11" s="3590"/>
      <c r="G11" s="3590"/>
      <c r="H11" s="3590"/>
      <c r="I11" s="3590"/>
      <c r="J11" s="3590"/>
      <c r="K11" s="3590"/>
      <c r="L11" s="3590"/>
      <c r="M11" s="3590"/>
      <c r="N11" s="3590"/>
      <c r="O11" s="3590"/>
      <c r="P11" s="3590"/>
      <c r="Q11" s="3590"/>
      <c r="R11" s="3590"/>
      <c r="S11" s="3872"/>
    </row>
    <row r="12" spans="1:21" ht="12.75" customHeight="1" thickBot="1" x14ac:dyDescent="0.25">
      <c r="A12" s="4068" t="s">
        <v>70</v>
      </c>
      <c r="B12" s="4069"/>
      <c r="C12" s="2526" t="s">
        <v>71</v>
      </c>
      <c r="D12" s="2527" t="s">
        <v>72</v>
      </c>
      <c r="E12" s="2527" t="s">
        <v>73</v>
      </c>
      <c r="F12" s="2527" t="s">
        <v>74</v>
      </c>
      <c r="G12" s="2527" t="s">
        <v>267</v>
      </c>
      <c r="H12" s="2527" t="s">
        <v>268</v>
      </c>
      <c r="I12" s="2527" t="s">
        <v>269</v>
      </c>
      <c r="J12" s="2527" t="s">
        <v>270</v>
      </c>
      <c r="K12" s="2527" t="s">
        <v>271</v>
      </c>
      <c r="L12" s="2527" t="s">
        <v>272</v>
      </c>
      <c r="M12" s="2527" t="s">
        <v>273</v>
      </c>
      <c r="N12" s="2527" t="s">
        <v>274</v>
      </c>
      <c r="O12" s="2527" t="s">
        <v>275</v>
      </c>
      <c r="P12" s="2527" t="s">
        <v>276</v>
      </c>
      <c r="Q12" s="2527" t="s">
        <v>277</v>
      </c>
      <c r="R12" s="2122" t="s">
        <v>278</v>
      </c>
      <c r="S12" s="2123" t="s">
        <v>327</v>
      </c>
    </row>
    <row r="13" spans="1:21" ht="12.75" customHeight="1" x14ac:dyDescent="0.2">
      <c r="A13" s="2045"/>
      <c r="B13" s="1955"/>
      <c r="C13" s="1930"/>
      <c r="D13" s="2026"/>
      <c r="E13" s="2026"/>
      <c r="F13" s="1930"/>
      <c r="G13" s="1930"/>
      <c r="H13" s="1930"/>
      <c r="I13" s="1930"/>
      <c r="J13" s="1930"/>
      <c r="K13" s="1930"/>
      <c r="L13" s="1930"/>
      <c r="M13" s="1930"/>
      <c r="N13" s="1930"/>
      <c r="O13" s="1930"/>
      <c r="P13" s="1930"/>
      <c r="Q13" s="1930"/>
      <c r="R13" s="1930"/>
      <c r="S13" s="1932"/>
    </row>
    <row r="14" spans="1:21" ht="12.75" customHeight="1" x14ac:dyDescent="0.2">
      <c r="A14" s="2458"/>
      <c r="B14" s="2423" t="s">
        <v>1651</v>
      </c>
      <c r="C14" s="2420"/>
      <c r="D14" s="1934"/>
      <c r="E14" s="1934"/>
      <c r="F14" s="2485"/>
      <c r="G14" s="2485"/>
      <c r="H14" s="2485"/>
      <c r="I14" s="1937"/>
      <c r="J14" s="2242"/>
      <c r="K14" s="1937"/>
      <c r="L14" s="1937"/>
      <c r="M14" s="2242"/>
      <c r="N14" s="2486"/>
      <c r="O14" s="1935"/>
      <c r="P14" s="1935"/>
      <c r="Q14" s="1934"/>
      <c r="R14" s="2242"/>
      <c r="S14" s="1936"/>
    </row>
    <row r="15" spans="1:21" ht="12.75" customHeight="1" x14ac:dyDescent="0.2">
      <c r="A15" s="2424" t="s">
        <v>36</v>
      </c>
      <c r="B15" s="2460"/>
      <c r="C15" s="1988"/>
      <c r="D15" s="1988"/>
      <c r="E15" s="1988"/>
      <c r="F15" s="2492"/>
      <c r="G15" s="2492"/>
      <c r="H15" s="2492"/>
      <c r="I15" s="1990"/>
      <c r="J15" s="2353"/>
      <c r="K15" s="1990"/>
      <c r="L15" s="1990"/>
      <c r="M15" s="2353"/>
      <c r="N15" s="2493"/>
      <c r="O15" s="1990"/>
      <c r="P15" s="1989"/>
      <c r="Q15" s="1989"/>
      <c r="R15" s="2353"/>
      <c r="S15" s="1991"/>
    </row>
    <row r="16" spans="1:21" ht="12.75" customHeight="1" x14ac:dyDescent="0.2">
      <c r="A16" s="2424" t="s">
        <v>37</v>
      </c>
      <c r="B16" s="2462"/>
      <c r="C16" s="2018"/>
      <c r="D16" s="2018"/>
      <c r="E16" s="2018"/>
      <c r="F16" s="2494"/>
      <c r="G16" s="2494"/>
      <c r="H16" s="2494"/>
      <c r="I16" s="1993"/>
      <c r="J16" s="2288"/>
      <c r="K16" s="1993"/>
      <c r="L16" s="1993"/>
      <c r="M16" s="2288"/>
      <c r="N16" s="2495"/>
      <c r="O16" s="1993"/>
      <c r="P16" s="1992"/>
      <c r="Q16" s="1992"/>
      <c r="R16" s="2288"/>
      <c r="S16" s="1995"/>
    </row>
    <row r="17" spans="1:19" ht="12.75" customHeight="1" x14ac:dyDescent="0.2">
      <c r="A17" s="2424" t="s">
        <v>38</v>
      </c>
      <c r="B17" s="2462"/>
      <c r="C17" s="2018"/>
      <c r="D17" s="2018"/>
      <c r="E17" s="2018"/>
      <c r="F17" s="2494"/>
      <c r="G17" s="2494"/>
      <c r="H17" s="2494"/>
      <c r="I17" s="1993"/>
      <c r="J17" s="2288"/>
      <c r="K17" s="1993"/>
      <c r="L17" s="1993"/>
      <c r="M17" s="2288"/>
      <c r="N17" s="2495"/>
      <c r="O17" s="1993"/>
      <c r="P17" s="1992"/>
      <c r="Q17" s="1992"/>
      <c r="R17" s="2288"/>
      <c r="S17" s="1995"/>
    </row>
    <row r="18" spans="1:19" ht="12.75" customHeight="1" x14ac:dyDescent="0.2">
      <c r="A18" s="2424" t="s">
        <v>51</v>
      </c>
      <c r="B18" s="2287"/>
      <c r="C18" s="2496"/>
      <c r="D18" s="2018"/>
      <c r="E18" s="2018"/>
      <c r="F18" s="2494"/>
      <c r="G18" s="2494"/>
      <c r="H18" s="2494"/>
      <c r="I18" s="1993"/>
      <c r="J18" s="2288"/>
      <c r="K18" s="1993"/>
      <c r="L18" s="1993"/>
      <c r="M18" s="2288"/>
      <c r="N18" s="2495"/>
      <c r="O18" s="1993"/>
      <c r="P18" s="1992"/>
      <c r="Q18" s="1992"/>
      <c r="R18" s="2288"/>
      <c r="S18" s="1995"/>
    </row>
    <row r="19" spans="1:19" ht="12.75" customHeight="1" x14ac:dyDescent="0.2">
      <c r="A19" s="2050"/>
      <c r="B19" s="2488"/>
      <c r="C19" s="2489"/>
      <c r="D19" s="2013"/>
      <c r="E19" s="2013"/>
      <c r="F19" s="2490"/>
      <c r="G19" s="2490"/>
      <c r="H19" s="2490"/>
      <c r="I19" s="1986"/>
      <c r="J19" s="1986"/>
      <c r="K19" s="1986"/>
      <c r="L19" s="1986"/>
      <c r="M19" s="1986"/>
      <c r="N19" s="2491"/>
      <c r="O19" s="1986"/>
      <c r="P19" s="2013"/>
      <c r="Q19" s="2013"/>
      <c r="R19" s="2340"/>
      <c r="S19" s="1987"/>
    </row>
    <row r="20" spans="1:19" ht="12.75" customHeight="1" thickBot="1" x14ac:dyDescent="0.25">
      <c r="A20" s="2050"/>
      <c r="B20" s="2061"/>
      <c r="C20" s="2258"/>
      <c r="D20" s="1934"/>
      <c r="E20" s="1934"/>
      <c r="F20" s="2487"/>
      <c r="G20" s="2487"/>
      <c r="H20" s="2487"/>
      <c r="I20" s="2277"/>
      <c r="J20" s="2277"/>
      <c r="K20" s="2277"/>
      <c r="L20" s="2277"/>
      <c r="M20" s="2277"/>
      <c r="N20" s="2501"/>
      <c r="O20" s="2277"/>
      <c r="P20" s="2276"/>
      <c r="Q20" s="2276"/>
      <c r="R20" s="2278"/>
      <c r="S20" s="1936"/>
    </row>
    <row r="21" spans="1:19" ht="12.75" customHeight="1" x14ac:dyDescent="0.2">
      <c r="A21" s="2498" t="s">
        <v>1516</v>
      </c>
      <c r="B21" s="1961"/>
      <c r="C21" s="1933"/>
      <c r="D21" s="1934"/>
      <c r="E21" s="1934"/>
      <c r="F21" s="1934"/>
      <c r="G21" s="1934"/>
      <c r="H21" s="1934"/>
      <c r="I21" s="2452"/>
      <c r="J21" s="2452"/>
      <c r="K21" s="2452"/>
      <c r="L21" s="2452"/>
      <c r="M21" s="2452"/>
      <c r="N21" s="2501"/>
      <c r="O21" s="2452"/>
      <c r="P21" s="2452"/>
      <c r="Q21" s="2452"/>
      <c r="R21" s="2452"/>
      <c r="S21" s="1936"/>
    </row>
    <row r="22" spans="1:19" ht="12.75" customHeight="1" thickBot="1" x14ac:dyDescent="0.25">
      <c r="A22" s="2499" t="s">
        <v>1443</v>
      </c>
      <c r="B22" s="2500"/>
      <c r="C22" s="2325"/>
      <c r="D22" s="2218"/>
      <c r="E22" s="2218"/>
      <c r="F22" s="2218"/>
      <c r="G22" s="2218"/>
      <c r="H22" s="2218"/>
      <c r="I22" s="2465"/>
      <c r="J22" s="2465"/>
      <c r="K22" s="2465"/>
      <c r="L22" s="2465"/>
      <c r="M22" s="2465"/>
      <c r="N22" s="2218"/>
      <c r="O22" s="2218"/>
      <c r="P22" s="2218"/>
      <c r="Q22" s="2218"/>
      <c r="R22" s="2218"/>
      <c r="S22" s="2220"/>
    </row>
    <row r="23" spans="1:19" ht="12.75" customHeight="1" thickBot="1" x14ac:dyDescent="0.25">
      <c r="A23" s="2533" t="s">
        <v>1517</v>
      </c>
      <c r="B23" s="2534"/>
      <c r="C23" s="2464"/>
      <c r="D23" s="2531"/>
      <c r="E23" s="2531"/>
      <c r="F23" s="2531"/>
      <c r="G23" s="2531"/>
      <c r="H23" s="2531"/>
      <c r="I23" s="2529"/>
      <c r="J23" s="2529"/>
      <c r="K23" s="2529"/>
      <c r="L23" s="2529"/>
      <c r="M23" s="2529"/>
      <c r="N23" s="2531"/>
      <c r="O23" s="2529"/>
      <c r="P23" s="2529"/>
      <c r="Q23" s="2529"/>
      <c r="R23" s="2529"/>
      <c r="S23" s="2525"/>
    </row>
    <row r="25" spans="1:19" ht="12.75" customHeight="1" x14ac:dyDescent="0.25">
      <c r="A25" s="3863" t="s">
        <v>1472</v>
      </c>
      <c r="B25" s="3863"/>
      <c r="C25" s="3863"/>
    </row>
    <row r="26" spans="1:19" ht="12.75" customHeight="1" x14ac:dyDescent="0.25">
      <c r="A26" s="1974">
        <v>1</v>
      </c>
      <c r="B26" s="2208" t="s">
        <v>2885</v>
      </c>
      <c r="C26" s="2117"/>
    </row>
  </sheetData>
  <mergeCells count="29">
    <mergeCell ref="A2:S2"/>
    <mergeCell ref="A3:S3"/>
    <mergeCell ref="A4:S4"/>
    <mergeCell ref="A6:S6"/>
    <mergeCell ref="G7:H7"/>
    <mergeCell ref="N7:R7"/>
    <mergeCell ref="D7:E7"/>
    <mergeCell ref="F7:F11"/>
    <mergeCell ref="P8:P11"/>
    <mergeCell ref="Q8:Q11"/>
    <mergeCell ref="I7:I11"/>
    <mergeCell ref="E8:E11"/>
    <mergeCell ref="G8:G11"/>
    <mergeCell ref="H8:H11"/>
    <mergeCell ref="A7:B11"/>
    <mergeCell ref="A25:C25"/>
    <mergeCell ref="A12:B12"/>
    <mergeCell ref="A5:S5"/>
    <mergeCell ref="D8:D11"/>
    <mergeCell ref="J7:M7"/>
    <mergeCell ref="N8:N11"/>
    <mergeCell ref="O8:O11"/>
    <mergeCell ref="J8:J11"/>
    <mergeCell ref="K8:K11"/>
    <mergeCell ref="C7:C11"/>
    <mergeCell ref="R8:R11"/>
    <mergeCell ref="L8:L11"/>
    <mergeCell ref="S7:S11"/>
    <mergeCell ref="M8:M11"/>
  </mergeCells>
  <hyperlinks>
    <hyperlink ref="U1" location="Content!A1" display="Content"/>
    <hyperlink ref="U2" location="'P4, E2 - SFP - Asset'!A1" display="SFP-Asset"/>
    <hyperlink ref="U3" location="'P5, E2 - SFP - Liab, NW '!A1" display="SFP-Liab and NW"/>
    <hyperlink ref="U4" location="'P6, E3 - SCI'!A1" display="SCI"/>
  </hyperlinks>
  <pageMargins left="0.5" right="0.5" top="1" bottom="0.5" header="0.2" footer="0.1"/>
  <pageSetup paperSize="5" scale="62" fitToHeight="0" orientation="landscape" r:id="rId1"/>
  <headerFooter>
    <oddFooter>&amp;R&amp;"Arial,Bold"&amp;10Page 43</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pageSetUpPr fitToPage="1"/>
  </sheetPr>
  <dimension ref="A1:AD35"/>
  <sheetViews>
    <sheetView showGridLines="0" zoomScale="85" zoomScaleNormal="85" zoomScaleSheetLayoutView="75" zoomScalePageLayoutView="50" workbookViewId="0">
      <pane xSplit="2" ySplit="12" topLeftCell="H13" activePane="bottomRight" state="frozen"/>
      <selection activeCell="A23" sqref="A23:C24"/>
      <selection pane="topRight" activeCell="A23" sqref="A23:C24"/>
      <selection pane="bottomLeft" activeCell="A23" sqref="A23:C24"/>
      <selection pane="bottomRight"/>
    </sheetView>
  </sheetViews>
  <sheetFormatPr defaultRowHeight="12.75" customHeight="1" x14ac:dyDescent="0.2"/>
  <cols>
    <col min="1" max="1" width="2.5703125" style="1" customWidth="1"/>
    <col min="2" max="2" width="42.42578125" style="1" customWidth="1"/>
    <col min="3" max="3" width="13.5703125" style="1" customWidth="1"/>
    <col min="4" max="4" width="20.42578125" style="1" customWidth="1"/>
    <col min="5" max="5" width="9" style="1" customWidth="1"/>
    <col min="6" max="6" width="9.5703125" style="1" customWidth="1"/>
    <col min="7" max="8" width="14" style="1" customWidth="1"/>
    <col min="9" max="9" width="8.42578125" style="1" customWidth="1"/>
    <col min="10" max="10" width="6.5703125" style="1" customWidth="1"/>
    <col min="11" max="11" width="11.28515625" style="1" customWidth="1"/>
    <col min="12" max="12" width="9.5703125" style="1" customWidth="1"/>
    <col min="13" max="13" width="10.42578125" style="1" customWidth="1"/>
    <col min="14" max="14" width="13.140625" style="1" customWidth="1"/>
    <col min="15" max="15" width="12.7109375" style="1" customWidth="1"/>
    <col min="16" max="16" width="11.28515625" style="1" customWidth="1"/>
    <col min="17" max="17" width="9.140625" style="1"/>
    <col min="18" max="18" width="13.7109375" style="1" customWidth="1"/>
    <col min="19" max="22" width="13.42578125" style="1" customWidth="1"/>
    <col min="23" max="26" width="11.7109375" style="1" customWidth="1"/>
    <col min="27" max="27" width="7.140625" style="1" customWidth="1"/>
    <col min="28" max="28" width="20.7109375" style="1" bestFit="1" customWidth="1"/>
    <col min="29" max="16384" width="9.140625" style="1"/>
  </cols>
  <sheetData>
    <row r="1" spans="1:30" s="43" customFormat="1" ht="14.1" customHeight="1" thickTop="1" thickBot="1" x14ac:dyDescent="0.25">
      <c r="A1" s="1039"/>
      <c r="B1" s="1039"/>
      <c r="C1" s="1039"/>
      <c r="D1" s="1039"/>
      <c r="E1" s="1039"/>
      <c r="F1" s="1039"/>
      <c r="G1" s="1039"/>
      <c r="H1" s="1039"/>
      <c r="I1" s="1039"/>
      <c r="J1" s="1039"/>
      <c r="K1" s="1039"/>
      <c r="L1" s="1039"/>
      <c r="M1" s="1039"/>
      <c r="N1" s="1039"/>
      <c r="O1" s="1039"/>
      <c r="P1" s="1039"/>
      <c r="Q1" s="1039"/>
      <c r="R1" s="1039"/>
      <c r="S1" s="1039"/>
      <c r="T1" s="1039"/>
      <c r="U1" s="1039"/>
      <c r="V1" s="1039"/>
      <c r="W1" s="1039"/>
      <c r="X1" s="1039"/>
      <c r="Y1" s="1039"/>
      <c r="Z1" s="1039"/>
      <c r="AA1" s="776"/>
      <c r="AB1" s="3117" t="s">
        <v>2247</v>
      </c>
    </row>
    <row r="2" spans="1:30" s="43" customFormat="1" ht="14.1" customHeight="1" thickTop="1" thickBot="1" x14ac:dyDescent="0.3">
      <c r="A2" s="3437" t="s">
        <v>2222</v>
      </c>
      <c r="B2" s="3437"/>
      <c r="C2" s="3437"/>
      <c r="D2" s="3437"/>
      <c r="E2" s="3437"/>
      <c r="F2" s="3437"/>
      <c r="G2" s="3437"/>
      <c r="H2" s="3437"/>
      <c r="I2" s="3437"/>
      <c r="J2" s="3437"/>
      <c r="K2" s="3437"/>
      <c r="L2" s="3437"/>
      <c r="M2" s="3437"/>
      <c r="N2" s="3437"/>
      <c r="O2" s="3437"/>
      <c r="P2" s="3437"/>
      <c r="Q2" s="3437"/>
      <c r="R2" s="3437"/>
      <c r="S2" s="3437"/>
      <c r="T2" s="3437"/>
      <c r="U2" s="3437"/>
      <c r="V2" s="3437"/>
      <c r="W2" s="3437"/>
      <c r="X2" s="3437"/>
      <c r="Y2" s="3437"/>
      <c r="Z2" s="3437"/>
      <c r="AB2" s="3117" t="s">
        <v>2248</v>
      </c>
    </row>
    <row r="3" spans="1:30" s="43" customFormat="1" ht="14.1" customHeight="1" thickTop="1" thickBot="1" x14ac:dyDescent="0.25">
      <c r="A3" s="1039"/>
      <c r="B3" s="1039"/>
      <c r="C3" s="1039"/>
      <c r="D3" s="1039"/>
      <c r="E3" s="1039"/>
      <c r="F3" s="1039"/>
      <c r="G3" s="1039"/>
      <c r="H3" s="1039"/>
      <c r="I3" s="1039"/>
      <c r="J3" s="1039"/>
      <c r="K3" s="1039"/>
      <c r="L3" s="1039"/>
      <c r="M3" s="1039"/>
      <c r="N3" s="1039"/>
      <c r="O3" s="1039"/>
      <c r="P3" s="1039"/>
      <c r="Q3" s="1039"/>
      <c r="R3" s="1039"/>
      <c r="S3" s="1039"/>
      <c r="T3" s="1039"/>
      <c r="U3" s="1039"/>
      <c r="V3" s="1039"/>
      <c r="W3" s="1039"/>
      <c r="X3" s="1039"/>
      <c r="Y3" s="1039"/>
      <c r="Z3" s="1039"/>
      <c r="AB3" s="3117" t="s">
        <v>2249</v>
      </c>
    </row>
    <row r="4" spans="1:30" s="43" customFormat="1" ht="14.1" customHeight="1" thickTop="1" thickBot="1" x14ac:dyDescent="0.3">
      <c r="A4" s="3438" t="s">
        <v>2279</v>
      </c>
      <c r="B4" s="3438"/>
      <c r="C4" s="3438"/>
      <c r="D4" s="3438"/>
      <c r="E4" s="3438"/>
      <c r="F4" s="3438"/>
      <c r="G4" s="3438"/>
      <c r="H4" s="3438"/>
      <c r="I4" s="3438"/>
      <c r="J4" s="3438"/>
      <c r="K4" s="3438"/>
      <c r="L4" s="3438"/>
      <c r="M4" s="3438"/>
      <c r="N4" s="3438"/>
      <c r="O4" s="3438"/>
      <c r="P4" s="3438"/>
      <c r="Q4" s="3438"/>
      <c r="R4" s="3438"/>
      <c r="S4" s="3438"/>
      <c r="T4" s="3438"/>
      <c r="U4" s="3438"/>
      <c r="V4" s="3438"/>
      <c r="W4" s="3438"/>
      <c r="X4" s="3438"/>
      <c r="Y4" s="3438"/>
      <c r="Z4" s="3438"/>
      <c r="AB4" s="3117" t="s">
        <v>2250</v>
      </c>
    </row>
    <row r="5" spans="1:30" s="43" customFormat="1" ht="14.1" customHeight="1" thickTop="1" x14ac:dyDescent="0.2">
      <c r="A5" s="1039"/>
      <c r="B5" s="1039"/>
      <c r="C5" s="1039"/>
      <c r="D5" s="1039"/>
      <c r="E5" s="1039"/>
      <c r="F5" s="1039"/>
      <c r="G5" s="1039"/>
      <c r="H5" s="1039"/>
      <c r="I5" s="1039"/>
      <c r="J5" s="1039"/>
      <c r="K5" s="1039"/>
      <c r="L5" s="1039"/>
      <c r="M5" s="1039"/>
      <c r="N5" s="1039"/>
      <c r="O5" s="1039"/>
      <c r="P5" s="1039"/>
      <c r="Q5" s="1039"/>
      <c r="R5" s="1039"/>
      <c r="S5" s="1039"/>
      <c r="T5" s="1039"/>
      <c r="U5" s="1039"/>
      <c r="V5" s="1039"/>
      <c r="W5" s="1039"/>
      <c r="X5" s="1039"/>
      <c r="Y5" s="1039"/>
      <c r="Z5" s="1039"/>
      <c r="AB5" s="181"/>
    </row>
    <row r="6" spans="1:30" s="43" customFormat="1" ht="14.1" customHeight="1" thickBot="1" x14ac:dyDescent="0.25">
      <c r="A6" s="1039"/>
      <c r="B6" s="1039"/>
      <c r="C6" s="1039"/>
      <c r="D6" s="1039"/>
      <c r="E6" s="1039"/>
      <c r="F6" s="1039"/>
      <c r="G6" s="1039"/>
      <c r="H6" s="1039"/>
      <c r="I6" s="1039"/>
      <c r="J6" s="1039"/>
      <c r="K6" s="1039"/>
      <c r="L6" s="1039"/>
      <c r="M6" s="1039"/>
      <c r="N6" s="1039"/>
      <c r="O6" s="1039"/>
      <c r="P6" s="1039"/>
      <c r="Q6" s="1039"/>
      <c r="R6" s="1039"/>
      <c r="S6" s="1039"/>
      <c r="T6" s="1039"/>
      <c r="U6" s="1039"/>
      <c r="V6" s="1039"/>
      <c r="W6" s="1039"/>
      <c r="X6" s="1039"/>
      <c r="Y6" s="1039"/>
      <c r="Z6" s="1039"/>
      <c r="AB6" s="181"/>
    </row>
    <row r="7" spans="1:30" s="86" customFormat="1" ht="12.75" customHeight="1" x14ac:dyDescent="0.25">
      <c r="A7" s="4071" t="s">
        <v>2039</v>
      </c>
      <c r="B7" s="4072"/>
      <c r="C7" s="4058" t="s">
        <v>2890</v>
      </c>
      <c r="D7" s="4057" t="s">
        <v>1518</v>
      </c>
      <c r="E7" s="4048" t="s">
        <v>336</v>
      </c>
      <c r="F7" s="4048"/>
      <c r="G7" s="4048"/>
      <c r="H7" s="4048"/>
      <c r="I7" s="4048" t="s">
        <v>1523</v>
      </c>
      <c r="J7" s="4048"/>
      <c r="K7" s="4048"/>
      <c r="L7" s="4048"/>
      <c r="M7" s="4048"/>
      <c r="N7" s="4048"/>
      <c r="O7" s="4048"/>
      <c r="P7" s="4057" t="s">
        <v>1491</v>
      </c>
      <c r="Q7" s="4057" t="s">
        <v>1492</v>
      </c>
      <c r="R7" s="4057" t="s">
        <v>1493</v>
      </c>
      <c r="S7" s="4065" t="s">
        <v>335</v>
      </c>
      <c r="T7" s="4066"/>
      <c r="U7" s="4066"/>
      <c r="V7" s="4067"/>
      <c r="W7" s="4065" t="s">
        <v>314</v>
      </c>
      <c r="X7" s="4066"/>
      <c r="Y7" s="4066"/>
      <c r="Z7" s="4080"/>
    </row>
    <row r="8" spans="1:30" s="86" customFormat="1" ht="12.75" customHeight="1" x14ac:dyDescent="0.25">
      <c r="A8" s="3857"/>
      <c r="B8" s="3531"/>
      <c r="C8" s="3849"/>
      <c r="D8" s="3543"/>
      <c r="E8" s="4050" t="s">
        <v>1519</v>
      </c>
      <c r="F8" s="4050" t="s">
        <v>1520</v>
      </c>
      <c r="G8" s="4050" t="s">
        <v>1521</v>
      </c>
      <c r="H8" s="4050" t="s">
        <v>1522</v>
      </c>
      <c r="I8" s="4050" t="s">
        <v>1524</v>
      </c>
      <c r="J8" s="4050" t="s">
        <v>1525</v>
      </c>
      <c r="K8" s="4050" t="s">
        <v>1526</v>
      </c>
      <c r="L8" s="4050" t="s">
        <v>2049</v>
      </c>
      <c r="M8" s="4050" t="s">
        <v>1527</v>
      </c>
      <c r="N8" s="4050" t="s">
        <v>1528</v>
      </c>
      <c r="O8" s="4050" t="s">
        <v>1529</v>
      </c>
      <c r="P8" s="3543"/>
      <c r="Q8" s="3543"/>
      <c r="R8" s="3543"/>
      <c r="S8" s="4050" t="s">
        <v>1483</v>
      </c>
      <c r="T8" s="4050" t="s">
        <v>1484</v>
      </c>
      <c r="U8" s="4050" t="s">
        <v>1485</v>
      </c>
      <c r="V8" s="4050" t="s">
        <v>1486</v>
      </c>
      <c r="W8" s="4050" t="s">
        <v>1488</v>
      </c>
      <c r="X8" s="4050" t="s">
        <v>1489</v>
      </c>
      <c r="Y8" s="4050" t="s">
        <v>2592</v>
      </c>
      <c r="Z8" s="4074" t="s">
        <v>1490</v>
      </c>
      <c r="AA8" s="274"/>
      <c r="AB8" s="274"/>
      <c r="AC8" s="274"/>
      <c r="AD8" s="274"/>
    </row>
    <row r="9" spans="1:30" s="86" customFormat="1" ht="12.75" customHeight="1" x14ac:dyDescent="0.25">
      <c r="A9" s="3857"/>
      <c r="B9" s="3531"/>
      <c r="C9" s="3849"/>
      <c r="D9" s="3543"/>
      <c r="E9" s="3543"/>
      <c r="F9" s="3543"/>
      <c r="G9" s="3543"/>
      <c r="H9" s="3543"/>
      <c r="I9" s="3543"/>
      <c r="J9" s="3543"/>
      <c r="K9" s="3543"/>
      <c r="L9" s="3543"/>
      <c r="M9" s="3543"/>
      <c r="N9" s="3543"/>
      <c r="O9" s="3543"/>
      <c r="P9" s="3543"/>
      <c r="Q9" s="3543"/>
      <c r="R9" s="3543"/>
      <c r="S9" s="3543"/>
      <c r="T9" s="3543"/>
      <c r="U9" s="3543"/>
      <c r="V9" s="3543"/>
      <c r="W9" s="3543"/>
      <c r="X9" s="3543"/>
      <c r="Y9" s="3543"/>
      <c r="Z9" s="3612"/>
      <c r="AA9" s="274"/>
      <c r="AB9" s="274"/>
      <c r="AC9" s="274"/>
      <c r="AD9" s="274"/>
    </row>
    <row r="10" spans="1:30" s="86" customFormat="1" ht="12.75" customHeight="1" x14ac:dyDescent="0.25">
      <c r="A10" s="3857"/>
      <c r="B10" s="3531"/>
      <c r="C10" s="3849"/>
      <c r="D10" s="3543"/>
      <c r="E10" s="3543"/>
      <c r="F10" s="3543"/>
      <c r="G10" s="3543"/>
      <c r="H10" s="3543"/>
      <c r="I10" s="3543"/>
      <c r="J10" s="3543"/>
      <c r="K10" s="3543"/>
      <c r="L10" s="3543"/>
      <c r="M10" s="3543"/>
      <c r="N10" s="3543"/>
      <c r="O10" s="3543"/>
      <c r="P10" s="3543"/>
      <c r="Q10" s="3543"/>
      <c r="R10" s="3543"/>
      <c r="S10" s="3543"/>
      <c r="T10" s="3543"/>
      <c r="U10" s="3543"/>
      <c r="V10" s="3543"/>
      <c r="W10" s="3543"/>
      <c r="X10" s="3543"/>
      <c r="Y10" s="3543"/>
      <c r="Z10" s="3612"/>
      <c r="AA10" s="274"/>
      <c r="AB10" s="274"/>
      <c r="AC10" s="274"/>
      <c r="AD10" s="274"/>
    </row>
    <row r="11" spans="1:30" s="86" customFormat="1" ht="28.5" customHeight="1" x14ac:dyDescent="0.25">
      <c r="A11" s="3858"/>
      <c r="B11" s="3860"/>
      <c r="C11" s="3833"/>
      <c r="D11" s="3543"/>
      <c r="E11" s="3543"/>
      <c r="F11" s="3543"/>
      <c r="G11" s="3543"/>
      <c r="H11" s="3543"/>
      <c r="I11" s="3543"/>
      <c r="J11" s="3543"/>
      <c r="K11" s="3543"/>
      <c r="L11" s="3543"/>
      <c r="M11" s="3543"/>
      <c r="N11" s="3543"/>
      <c r="O11" s="3543"/>
      <c r="P11" s="3590"/>
      <c r="Q11" s="3590"/>
      <c r="R11" s="3590"/>
      <c r="S11" s="3590"/>
      <c r="T11" s="3590"/>
      <c r="U11" s="3590"/>
      <c r="V11" s="3590"/>
      <c r="W11" s="3590"/>
      <c r="X11" s="3590"/>
      <c r="Y11" s="3590"/>
      <c r="Z11" s="3613"/>
      <c r="AA11" s="274"/>
      <c r="AB11" s="274"/>
      <c r="AC11" s="274"/>
      <c r="AD11" s="274"/>
    </row>
    <row r="12" spans="1:30" ht="12.75" customHeight="1" thickBot="1" x14ac:dyDescent="0.25">
      <c r="A12" s="4061" t="s">
        <v>70</v>
      </c>
      <c r="B12" s="4062"/>
      <c r="C12" s="2526" t="s">
        <v>71</v>
      </c>
      <c r="D12" s="2122" t="s">
        <v>72</v>
      </c>
      <c r="E12" s="2122" t="s">
        <v>73</v>
      </c>
      <c r="F12" s="2122" t="s">
        <v>74</v>
      </c>
      <c r="G12" s="2122" t="s">
        <v>267</v>
      </c>
      <c r="H12" s="2122" t="s">
        <v>268</v>
      </c>
      <c r="I12" s="2122" t="s">
        <v>269</v>
      </c>
      <c r="J12" s="2122" t="s">
        <v>270</v>
      </c>
      <c r="K12" s="2122" t="s">
        <v>271</v>
      </c>
      <c r="L12" s="2122" t="s">
        <v>272</v>
      </c>
      <c r="M12" s="2122" t="s">
        <v>273</v>
      </c>
      <c r="N12" s="2122" t="s">
        <v>274</v>
      </c>
      <c r="O12" s="2122" t="s">
        <v>275</v>
      </c>
      <c r="P12" s="2122" t="s">
        <v>276</v>
      </c>
      <c r="Q12" s="2122" t="s">
        <v>277</v>
      </c>
      <c r="R12" s="2122" t="s">
        <v>278</v>
      </c>
      <c r="S12" s="2122" t="s">
        <v>327</v>
      </c>
      <c r="T12" s="2122" t="s">
        <v>340</v>
      </c>
      <c r="U12" s="2122" t="s">
        <v>622</v>
      </c>
      <c r="V12" s="2122" t="s">
        <v>623</v>
      </c>
      <c r="W12" s="2122" t="s">
        <v>624</v>
      </c>
      <c r="X12" s="2122" t="s">
        <v>625</v>
      </c>
      <c r="Y12" s="2122" t="s">
        <v>1530</v>
      </c>
      <c r="Z12" s="2123" t="s">
        <v>2182</v>
      </c>
    </row>
    <row r="13" spans="1:30" ht="12.75" customHeight="1" x14ac:dyDescent="0.2">
      <c r="A13" s="2008"/>
      <c r="B13" s="1955"/>
      <c r="C13" s="1930"/>
      <c r="D13" s="1930"/>
      <c r="E13" s="1930"/>
      <c r="F13" s="1930"/>
      <c r="G13" s="1930"/>
      <c r="H13" s="1930"/>
      <c r="I13" s="1930"/>
      <c r="J13" s="1930"/>
      <c r="K13" s="1930"/>
      <c r="L13" s="1930"/>
      <c r="M13" s="1930"/>
      <c r="N13" s="1930"/>
      <c r="O13" s="1930"/>
      <c r="P13" s="1930"/>
      <c r="Q13" s="1930"/>
      <c r="R13" s="1930"/>
      <c r="S13" s="1930"/>
      <c r="T13" s="1930"/>
      <c r="U13" s="1930"/>
      <c r="V13" s="1930"/>
      <c r="W13" s="1930"/>
      <c r="X13" s="1930"/>
      <c r="Y13" s="1930"/>
      <c r="Z13" s="1932"/>
    </row>
    <row r="14" spans="1:30" ht="12.75" customHeight="1" x14ac:dyDescent="0.2">
      <c r="A14" s="2458"/>
      <c r="B14" s="2423" t="s">
        <v>1651</v>
      </c>
      <c r="C14" s="2420"/>
      <c r="D14" s="1934"/>
      <c r="E14" s="1934"/>
      <c r="F14" s="1934"/>
      <c r="G14" s="1934"/>
      <c r="H14" s="1934"/>
      <c r="I14" s="1934"/>
      <c r="J14" s="1934"/>
      <c r="K14" s="1934"/>
      <c r="L14" s="1934"/>
      <c r="M14" s="1934"/>
      <c r="N14" s="1934"/>
      <c r="O14" s="1934"/>
      <c r="P14" s="1934"/>
      <c r="Q14" s="1934"/>
      <c r="R14" s="1934"/>
      <c r="S14" s="1934"/>
      <c r="T14" s="1934"/>
      <c r="U14" s="1934"/>
      <c r="V14" s="1934"/>
      <c r="W14" s="1934"/>
      <c r="X14" s="1934"/>
      <c r="Y14" s="1934"/>
      <c r="Z14" s="1936"/>
    </row>
    <row r="15" spans="1:30" ht="12.75" customHeight="1" x14ac:dyDescent="0.2">
      <c r="A15" s="2424" t="s">
        <v>36</v>
      </c>
      <c r="B15" s="2460"/>
      <c r="C15" s="1988"/>
      <c r="D15" s="1988"/>
      <c r="E15" s="1988"/>
      <c r="F15" s="1988"/>
      <c r="G15" s="1988"/>
      <c r="H15" s="1988"/>
      <c r="I15" s="1988"/>
      <c r="J15" s="1988"/>
      <c r="K15" s="1988"/>
      <c r="L15" s="1988"/>
      <c r="M15" s="1988"/>
      <c r="N15" s="1988"/>
      <c r="O15" s="1988"/>
      <c r="P15" s="1988"/>
      <c r="Q15" s="1988"/>
      <c r="R15" s="1988"/>
      <c r="S15" s="1988"/>
      <c r="T15" s="1988"/>
      <c r="U15" s="1988"/>
      <c r="V15" s="1988"/>
      <c r="W15" s="1988"/>
      <c r="X15" s="1988"/>
      <c r="Y15" s="1988"/>
      <c r="Z15" s="1991"/>
    </row>
    <row r="16" spans="1:30" ht="12.75" customHeight="1" x14ac:dyDescent="0.2">
      <c r="A16" s="2424" t="s">
        <v>37</v>
      </c>
      <c r="B16" s="2462"/>
      <c r="C16" s="2018"/>
      <c r="D16" s="2018"/>
      <c r="E16" s="2018"/>
      <c r="F16" s="2018"/>
      <c r="G16" s="2018"/>
      <c r="H16" s="2018"/>
      <c r="I16" s="2018"/>
      <c r="J16" s="2018"/>
      <c r="K16" s="2018"/>
      <c r="L16" s="2018"/>
      <c r="M16" s="2018"/>
      <c r="N16" s="2018"/>
      <c r="O16" s="2018"/>
      <c r="P16" s="2018"/>
      <c r="Q16" s="2018"/>
      <c r="R16" s="2018"/>
      <c r="S16" s="2018"/>
      <c r="T16" s="2018"/>
      <c r="U16" s="2018"/>
      <c r="V16" s="2018"/>
      <c r="W16" s="2018"/>
      <c r="X16" s="2018"/>
      <c r="Y16" s="2018"/>
      <c r="Z16" s="1995"/>
    </row>
    <row r="17" spans="1:26" ht="12.75" customHeight="1" x14ac:dyDescent="0.2">
      <c r="A17" s="2424" t="s">
        <v>38</v>
      </c>
      <c r="B17" s="2462"/>
      <c r="C17" s="2018"/>
      <c r="D17" s="2018"/>
      <c r="E17" s="2018"/>
      <c r="F17" s="2018"/>
      <c r="G17" s="2018"/>
      <c r="H17" s="2018"/>
      <c r="I17" s="2018"/>
      <c r="J17" s="2018"/>
      <c r="K17" s="2018"/>
      <c r="L17" s="2018"/>
      <c r="M17" s="2018"/>
      <c r="N17" s="2018"/>
      <c r="O17" s="2018"/>
      <c r="P17" s="2018"/>
      <c r="Q17" s="2018"/>
      <c r="R17" s="2018"/>
      <c r="S17" s="2018"/>
      <c r="T17" s="2018"/>
      <c r="U17" s="2018"/>
      <c r="V17" s="2018"/>
      <c r="W17" s="2018"/>
      <c r="X17" s="2018"/>
      <c r="Y17" s="2018"/>
      <c r="Z17" s="1995"/>
    </row>
    <row r="18" spans="1:26" ht="12.75" customHeight="1" x14ac:dyDescent="0.2">
      <c r="A18" s="2424" t="s">
        <v>51</v>
      </c>
      <c r="B18" s="2287"/>
      <c r="C18" s="2496"/>
      <c r="D18" s="2018"/>
      <c r="E18" s="2018"/>
      <c r="F18" s="2018"/>
      <c r="G18" s="2018"/>
      <c r="H18" s="2018"/>
      <c r="I18" s="2018"/>
      <c r="J18" s="2018"/>
      <c r="K18" s="2018"/>
      <c r="L18" s="2018"/>
      <c r="M18" s="2018"/>
      <c r="N18" s="2018"/>
      <c r="O18" s="2018"/>
      <c r="P18" s="2018"/>
      <c r="Q18" s="2018"/>
      <c r="R18" s="2018"/>
      <c r="S18" s="2018"/>
      <c r="T18" s="2018"/>
      <c r="U18" s="2018"/>
      <c r="V18" s="2018"/>
      <c r="W18" s="2018"/>
      <c r="X18" s="2018"/>
      <c r="Y18" s="2018"/>
      <c r="Z18" s="1995"/>
    </row>
    <row r="19" spans="1:26" ht="12.75" customHeight="1" x14ac:dyDescent="0.2">
      <c r="A19" s="1417"/>
      <c r="B19" s="2223"/>
      <c r="C19" s="2489"/>
      <c r="D19" s="2013"/>
      <c r="E19" s="2013"/>
      <c r="F19" s="2013"/>
      <c r="G19" s="2013"/>
      <c r="H19" s="2013"/>
      <c r="I19" s="2013"/>
      <c r="J19" s="2013"/>
      <c r="K19" s="2013"/>
      <c r="L19" s="2013"/>
      <c r="M19" s="2013"/>
      <c r="N19" s="2013"/>
      <c r="O19" s="2013"/>
      <c r="P19" s="2013"/>
      <c r="Q19" s="2013"/>
      <c r="R19" s="2013"/>
      <c r="S19" s="2013"/>
      <c r="T19" s="2013"/>
      <c r="U19" s="2013"/>
      <c r="V19" s="2013"/>
      <c r="W19" s="2013"/>
      <c r="X19" s="2013"/>
      <c r="Y19" s="2013"/>
      <c r="Z19" s="1987"/>
    </row>
    <row r="20" spans="1:26" ht="12.75" customHeight="1" thickBot="1" x14ac:dyDescent="0.25">
      <c r="A20" s="1417"/>
      <c r="B20" s="1957"/>
      <c r="C20" s="2258"/>
      <c r="D20" s="1934"/>
      <c r="E20" s="1934"/>
      <c r="F20" s="1934"/>
      <c r="G20" s="1934"/>
      <c r="H20" s="1934"/>
      <c r="I20" s="1934"/>
      <c r="J20" s="1934"/>
      <c r="K20" s="1934"/>
      <c r="L20" s="1934"/>
      <c r="M20" s="1934"/>
      <c r="N20" s="1934"/>
      <c r="O20" s="1934"/>
      <c r="P20" s="2276"/>
      <c r="Q20" s="2276"/>
      <c r="R20" s="2276"/>
      <c r="S20" s="2276"/>
      <c r="T20" s="2276"/>
      <c r="U20" s="2276"/>
      <c r="V20" s="2276"/>
      <c r="W20" s="2276"/>
      <c r="X20" s="2276"/>
      <c r="Y20" s="2276"/>
      <c r="Z20" s="2467"/>
    </row>
    <row r="21" spans="1:26" ht="12.75" customHeight="1" x14ac:dyDescent="0.2">
      <c r="A21" s="2187" t="s">
        <v>1531</v>
      </c>
      <c r="B21" s="2004"/>
      <c r="C21" s="1933"/>
      <c r="D21" s="1934"/>
      <c r="E21" s="1934"/>
      <c r="F21" s="1934"/>
      <c r="G21" s="1937"/>
      <c r="H21" s="1937"/>
      <c r="I21" s="1937"/>
      <c r="J21" s="1937"/>
      <c r="K21" s="1937"/>
      <c r="L21" s="1937"/>
      <c r="M21" s="1937"/>
      <c r="N21" s="1937"/>
      <c r="O21" s="1937"/>
      <c r="P21" s="2452"/>
      <c r="Q21" s="2452"/>
      <c r="R21" s="2452"/>
      <c r="S21" s="2452"/>
      <c r="T21" s="2452"/>
      <c r="U21" s="2452"/>
      <c r="V21" s="2452"/>
      <c r="W21" s="2452"/>
      <c r="X21" s="2452"/>
      <c r="Y21" s="2452"/>
      <c r="Z21" s="2468"/>
    </row>
    <row r="22" spans="1:26" ht="12.75" customHeight="1" thickBot="1" x14ac:dyDescent="0.25">
      <c r="A22" s="2188" t="s">
        <v>1443</v>
      </c>
      <c r="B22" s="2338"/>
      <c r="C22" s="2325"/>
      <c r="D22" s="2218"/>
      <c r="E22" s="2218"/>
      <c r="F22" s="2218"/>
      <c r="G22" s="2465"/>
      <c r="H22" s="2465"/>
      <c r="I22" s="2465"/>
      <c r="J22" s="2465"/>
      <c r="K22" s="2465"/>
      <c r="L22" s="2218"/>
      <c r="M22" s="2218"/>
      <c r="N22" s="2218"/>
      <c r="O22" s="2218"/>
      <c r="P22" s="2218"/>
      <c r="Q22" s="2218"/>
      <c r="R22" s="2218"/>
      <c r="S22" s="2218"/>
      <c r="T22" s="2218"/>
      <c r="U22" s="2218"/>
      <c r="V22" s="2218"/>
      <c r="W22" s="2218"/>
      <c r="X22" s="2218"/>
      <c r="Y22" s="2218"/>
      <c r="Z22" s="2220"/>
    </row>
    <row r="23" spans="1:26" ht="12.75" customHeight="1" thickBot="1" x14ac:dyDescent="0.25">
      <c r="A23" s="2515" t="s">
        <v>1532</v>
      </c>
      <c r="B23" s="2535"/>
      <c r="C23" s="2464"/>
      <c r="D23" s="2531"/>
      <c r="E23" s="2531"/>
      <c r="F23" s="2531"/>
      <c r="G23" s="2524"/>
      <c r="H23" s="2524"/>
      <c r="I23" s="2524"/>
      <c r="J23" s="2524"/>
      <c r="K23" s="2524"/>
      <c r="L23" s="2524"/>
      <c r="M23" s="2524"/>
      <c r="N23" s="2524"/>
      <c r="O23" s="2524"/>
      <c r="P23" s="2529"/>
      <c r="Q23" s="2529"/>
      <c r="R23" s="2529"/>
      <c r="S23" s="2529"/>
      <c r="T23" s="2529"/>
      <c r="U23" s="2529"/>
      <c r="V23" s="2529"/>
      <c r="W23" s="2529"/>
      <c r="X23" s="2529"/>
      <c r="Y23" s="2529"/>
      <c r="Z23" s="2532"/>
    </row>
    <row r="25" spans="1:26" ht="12.75" customHeight="1" x14ac:dyDescent="0.25">
      <c r="A25" s="3863" t="s">
        <v>1472</v>
      </c>
      <c r="B25" s="3863"/>
      <c r="C25" s="3863"/>
    </row>
    <row r="26" spans="1:26" ht="12.75" customHeight="1" x14ac:dyDescent="0.25">
      <c r="A26" s="1974">
        <v>1</v>
      </c>
      <c r="B26" s="2208" t="s">
        <v>2885</v>
      </c>
      <c r="C26" s="2117"/>
    </row>
    <row r="35" spans="27:27" ht="12.75" customHeight="1" x14ac:dyDescent="0.2">
      <c r="AA35" s="102"/>
    </row>
  </sheetData>
  <mergeCells count="33">
    <mergeCell ref="M8:M11"/>
    <mergeCell ref="A2:Z2"/>
    <mergeCell ref="A4:Z4"/>
    <mergeCell ref="E7:H7"/>
    <mergeCell ref="I7:O7"/>
    <mergeCell ref="S7:V7"/>
    <mergeCell ref="C7:C11"/>
    <mergeCell ref="G8:G11"/>
    <mergeCell ref="T8:T11"/>
    <mergeCell ref="Q7:Q11"/>
    <mergeCell ref="Y8:Y11"/>
    <mergeCell ref="W7:Z7"/>
    <mergeCell ref="N8:N11"/>
    <mergeCell ref="U8:U11"/>
    <mergeCell ref="X8:X11"/>
    <mergeCell ref="P7:P11"/>
    <mergeCell ref="W8:W11"/>
    <mergeCell ref="Z8:Z11"/>
    <mergeCell ref="O8:O11"/>
    <mergeCell ref="S8:S11"/>
    <mergeCell ref="V8:V11"/>
    <mergeCell ref="R7:R11"/>
    <mergeCell ref="A25:C25"/>
    <mergeCell ref="A12:B12"/>
    <mergeCell ref="A7:B11"/>
    <mergeCell ref="L8:L11"/>
    <mergeCell ref="F8:F11"/>
    <mergeCell ref="E8:E11"/>
    <mergeCell ref="K8:K11"/>
    <mergeCell ref="D7:D11"/>
    <mergeCell ref="H8:H11"/>
    <mergeCell ref="J8:J11"/>
    <mergeCell ref="I8:I11"/>
  </mergeCells>
  <hyperlinks>
    <hyperlink ref="AB1" location="Content!A1" display="Content"/>
    <hyperlink ref="AB2" location="'P4, E2 - SFP - Asset'!A1" display="SFP-Asset"/>
    <hyperlink ref="AB3" location="'P5, E2 - SFP - Liab, NW '!A1" display="SFP-Liab and NW"/>
    <hyperlink ref="AB4" location="'P6, E3 - SCI'!A1" display="SCI"/>
  </hyperlinks>
  <pageMargins left="0.5" right="0.5" top="1" bottom="0.5" header="0.2" footer="0.1"/>
  <pageSetup paperSize="5" scale="49" fitToHeight="0" orientation="landscape" r:id="rId1"/>
  <headerFooter>
    <oddFooter>&amp;R&amp;"Arial,Bold"&amp;10Page 44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9"/>
    <pageSetUpPr fitToPage="1"/>
  </sheetPr>
  <dimension ref="A1:S26"/>
  <sheetViews>
    <sheetView showGridLines="0" zoomScale="85" zoomScaleNormal="85" zoomScaleSheetLayoutView="75" zoomScalePageLayoutView="50" workbookViewId="0">
      <pane xSplit="2" ySplit="12" topLeftCell="C13" activePane="bottomRight" state="frozen"/>
      <selection activeCell="A23" sqref="A23:C24"/>
      <selection pane="topRight" activeCell="A23" sqref="A23:C24"/>
      <selection pane="bottomLeft" activeCell="A23" sqref="A23:C24"/>
      <selection pane="bottomRight" sqref="A1:Q1"/>
    </sheetView>
  </sheetViews>
  <sheetFormatPr defaultRowHeight="12.75" customHeight="1" x14ac:dyDescent="0.2"/>
  <cols>
    <col min="1" max="1" width="2.7109375" style="20" customWidth="1"/>
    <col min="2" max="2" width="42.42578125" style="1" customWidth="1"/>
    <col min="3" max="3" width="13.5703125" style="1" customWidth="1"/>
    <col min="4" max="4" width="11.85546875" style="1" customWidth="1"/>
    <col min="5" max="7" width="12.7109375" style="1" customWidth="1"/>
    <col min="8" max="11" width="14.7109375" style="1" customWidth="1"/>
    <col min="12" max="16" width="12.7109375" style="1" customWidth="1"/>
    <col min="17" max="17" width="11.42578125" style="1" customWidth="1"/>
    <col min="18" max="18" width="9.140625" style="1"/>
    <col min="19" max="19" width="20.7109375" style="1" bestFit="1" customWidth="1"/>
    <col min="20" max="16384" width="9.140625" style="1"/>
  </cols>
  <sheetData>
    <row r="1" spans="1:19" s="43" customFormat="1" ht="15.2" customHeight="1" thickTop="1" thickBot="1" x14ac:dyDescent="0.3">
      <c r="A1" s="3437"/>
      <c r="B1" s="3437"/>
      <c r="C1" s="3437"/>
      <c r="D1" s="3437"/>
      <c r="E1" s="3437"/>
      <c r="F1" s="3437"/>
      <c r="G1" s="3437"/>
      <c r="H1" s="3437"/>
      <c r="I1" s="3437"/>
      <c r="J1" s="3437"/>
      <c r="K1" s="3437"/>
      <c r="L1" s="3437"/>
      <c r="M1" s="3437"/>
      <c r="N1" s="3437"/>
      <c r="O1" s="3437"/>
      <c r="P1" s="3437"/>
      <c r="Q1" s="3437"/>
      <c r="R1" s="776"/>
      <c r="S1" s="3117" t="s">
        <v>2247</v>
      </c>
    </row>
    <row r="2" spans="1:19" s="43" customFormat="1" ht="15.2" customHeight="1" thickTop="1" thickBot="1" x14ac:dyDescent="0.3">
      <c r="A2" s="3437" t="s">
        <v>2222</v>
      </c>
      <c r="B2" s="3437"/>
      <c r="C2" s="3437"/>
      <c r="D2" s="3437"/>
      <c r="E2" s="3437"/>
      <c r="F2" s="3437"/>
      <c r="G2" s="3437"/>
      <c r="H2" s="3437"/>
      <c r="I2" s="3437"/>
      <c r="J2" s="3437"/>
      <c r="K2" s="3437"/>
      <c r="L2" s="3437"/>
      <c r="M2" s="3437"/>
      <c r="N2" s="3437"/>
      <c r="O2" s="3437"/>
      <c r="P2" s="3437"/>
      <c r="Q2" s="3437"/>
      <c r="S2" s="3117" t="s">
        <v>2248</v>
      </c>
    </row>
    <row r="3" spans="1:19" s="43" customFormat="1" ht="15.2" customHeight="1" thickTop="1" thickBot="1" x14ac:dyDescent="0.3">
      <c r="A3" s="3437"/>
      <c r="B3" s="3437"/>
      <c r="C3" s="3437"/>
      <c r="D3" s="3437"/>
      <c r="E3" s="3437"/>
      <c r="F3" s="3437"/>
      <c r="G3" s="3437"/>
      <c r="H3" s="3437"/>
      <c r="I3" s="3437"/>
      <c r="J3" s="3437"/>
      <c r="K3" s="3437"/>
      <c r="L3" s="3437"/>
      <c r="M3" s="3437"/>
      <c r="N3" s="3437"/>
      <c r="O3" s="3437"/>
      <c r="P3" s="3437"/>
      <c r="Q3" s="3437"/>
      <c r="S3" s="3117" t="s">
        <v>2249</v>
      </c>
    </row>
    <row r="4" spans="1:19" s="43" customFormat="1" ht="15.2" customHeight="1" thickTop="1" thickBot="1" x14ac:dyDescent="0.3">
      <c r="A4" s="3438" t="s">
        <v>2280</v>
      </c>
      <c r="B4" s="3438"/>
      <c r="C4" s="3438"/>
      <c r="D4" s="3438"/>
      <c r="E4" s="3438"/>
      <c r="F4" s="3438"/>
      <c r="G4" s="3438"/>
      <c r="H4" s="3438"/>
      <c r="I4" s="3438"/>
      <c r="J4" s="3438"/>
      <c r="K4" s="3438"/>
      <c r="L4" s="3438"/>
      <c r="M4" s="3438"/>
      <c r="N4" s="3438"/>
      <c r="O4" s="3438"/>
      <c r="P4" s="3438"/>
      <c r="Q4" s="3438"/>
      <c r="S4" s="3117" t="s">
        <v>2250</v>
      </c>
    </row>
    <row r="5" spans="1:19" s="43" customFormat="1" ht="14.1" customHeight="1" thickTop="1" x14ac:dyDescent="0.25">
      <c r="A5" s="2497"/>
      <c r="B5" s="2111"/>
      <c r="C5" s="1039"/>
      <c r="D5" s="2111"/>
      <c r="E5" s="2111"/>
      <c r="F5" s="2111"/>
      <c r="G5" s="2111"/>
      <c r="H5" s="2111"/>
      <c r="I5" s="2111"/>
      <c r="J5" s="2111"/>
      <c r="K5" s="2111"/>
      <c r="L5" s="2111"/>
      <c r="M5" s="2111"/>
      <c r="N5" s="2111"/>
      <c r="O5" s="2111"/>
      <c r="P5" s="2111"/>
      <c r="Q5" s="2111"/>
      <c r="S5" s="181"/>
    </row>
    <row r="6" spans="1:19" s="43" customFormat="1" ht="14.1" customHeight="1" thickBot="1" x14ac:dyDescent="0.3">
      <c r="A6" s="2497"/>
      <c r="B6" s="2111"/>
      <c r="C6" s="1039"/>
      <c r="D6" s="2111"/>
      <c r="E6" s="2111"/>
      <c r="F6" s="2111"/>
      <c r="G6" s="2111"/>
      <c r="H6" s="2111"/>
      <c r="I6" s="2111"/>
      <c r="J6" s="2111"/>
      <c r="K6" s="2111"/>
      <c r="L6" s="2111"/>
      <c r="M6" s="2111"/>
      <c r="N6" s="2111"/>
      <c r="O6" s="2111"/>
      <c r="P6" s="2111"/>
      <c r="Q6" s="2111"/>
      <c r="S6" s="181"/>
    </row>
    <row r="7" spans="1:19" s="43" customFormat="1" ht="14.1" customHeight="1" x14ac:dyDescent="0.2">
      <c r="A7" s="4071" t="s">
        <v>2040</v>
      </c>
      <c r="B7" s="4072"/>
      <c r="C7" s="4058" t="s">
        <v>2892</v>
      </c>
      <c r="D7" s="4057" t="s">
        <v>1497</v>
      </c>
      <c r="E7" s="4081" t="s">
        <v>341</v>
      </c>
      <c r="F7" s="4081"/>
      <c r="G7" s="4057" t="s">
        <v>2098</v>
      </c>
      <c r="H7" s="4081" t="s">
        <v>335</v>
      </c>
      <c r="I7" s="4081"/>
      <c r="J7" s="4081"/>
      <c r="K7" s="4081"/>
      <c r="L7" s="4081" t="s">
        <v>314</v>
      </c>
      <c r="M7" s="4081"/>
      <c r="N7" s="4081"/>
      <c r="O7" s="4081"/>
      <c r="P7" s="4081"/>
      <c r="Q7" s="4059" t="s">
        <v>328</v>
      </c>
    </row>
    <row r="8" spans="1:19" ht="12.75" customHeight="1" x14ac:dyDescent="0.2">
      <c r="A8" s="3857"/>
      <c r="B8" s="3531"/>
      <c r="C8" s="3849"/>
      <c r="D8" s="3543"/>
      <c r="E8" s="4050" t="s">
        <v>1498</v>
      </c>
      <c r="F8" s="4050" t="s">
        <v>1499</v>
      </c>
      <c r="G8" s="3543"/>
      <c r="H8" s="4050" t="s">
        <v>1512</v>
      </c>
      <c r="I8" s="4050" t="s">
        <v>1484</v>
      </c>
      <c r="J8" s="4050" t="s">
        <v>1485</v>
      </c>
      <c r="K8" s="4050" t="s">
        <v>1486</v>
      </c>
      <c r="L8" s="4050" t="s">
        <v>342</v>
      </c>
      <c r="M8" s="4050" t="s">
        <v>1488</v>
      </c>
      <c r="N8" s="4050" t="s">
        <v>1489</v>
      </c>
      <c r="O8" s="4050" t="s">
        <v>2592</v>
      </c>
      <c r="P8" s="4050" t="s">
        <v>1490</v>
      </c>
      <c r="Q8" s="3871"/>
    </row>
    <row r="9" spans="1:19" ht="12.75" customHeight="1" x14ac:dyDescent="0.2">
      <c r="A9" s="3857"/>
      <c r="B9" s="3531"/>
      <c r="C9" s="3849"/>
      <c r="D9" s="3543"/>
      <c r="E9" s="3543"/>
      <c r="F9" s="3543"/>
      <c r="G9" s="3543"/>
      <c r="H9" s="3543"/>
      <c r="I9" s="3543"/>
      <c r="J9" s="3543"/>
      <c r="K9" s="3543"/>
      <c r="L9" s="3543"/>
      <c r="M9" s="3543"/>
      <c r="N9" s="3543"/>
      <c r="O9" s="3543"/>
      <c r="P9" s="3543"/>
      <c r="Q9" s="3871"/>
    </row>
    <row r="10" spans="1:19" ht="12.75" customHeight="1" x14ac:dyDescent="0.2">
      <c r="A10" s="3857"/>
      <c r="B10" s="3531"/>
      <c r="C10" s="3849"/>
      <c r="D10" s="3543"/>
      <c r="E10" s="3543"/>
      <c r="F10" s="3543"/>
      <c r="G10" s="3543"/>
      <c r="H10" s="3543"/>
      <c r="I10" s="3543"/>
      <c r="J10" s="3543"/>
      <c r="K10" s="3543"/>
      <c r="L10" s="3543"/>
      <c r="M10" s="3543"/>
      <c r="N10" s="3543"/>
      <c r="O10" s="3543"/>
      <c r="P10" s="3543"/>
      <c r="Q10" s="3871"/>
    </row>
    <row r="11" spans="1:19" ht="12.75" customHeight="1" x14ac:dyDescent="0.2">
      <c r="A11" s="3858"/>
      <c r="B11" s="3860"/>
      <c r="C11" s="3833"/>
      <c r="D11" s="3590"/>
      <c r="E11" s="3590"/>
      <c r="F11" s="3590"/>
      <c r="G11" s="3590"/>
      <c r="H11" s="3590"/>
      <c r="I11" s="3590"/>
      <c r="J11" s="3590"/>
      <c r="K11" s="3590"/>
      <c r="L11" s="3590"/>
      <c r="M11" s="3590"/>
      <c r="N11" s="3590"/>
      <c r="O11" s="3590"/>
      <c r="P11" s="3590"/>
      <c r="Q11" s="3872"/>
    </row>
    <row r="12" spans="1:19" ht="12.75" customHeight="1" thickBot="1" x14ac:dyDescent="0.25">
      <c r="A12" s="4061" t="s">
        <v>70</v>
      </c>
      <c r="B12" s="4062"/>
      <c r="C12" s="2526" t="s">
        <v>71</v>
      </c>
      <c r="D12" s="2527" t="s">
        <v>72</v>
      </c>
      <c r="E12" s="2527" t="s">
        <v>73</v>
      </c>
      <c r="F12" s="2527" t="s">
        <v>74</v>
      </c>
      <c r="G12" s="2527" t="s">
        <v>267</v>
      </c>
      <c r="H12" s="2527" t="s">
        <v>268</v>
      </c>
      <c r="I12" s="2527" t="s">
        <v>269</v>
      </c>
      <c r="J12" s="2527" t="s">
        <v>270</v>
      </c>
      <c r="K12" s="2527" t="s">
        <v>271</v>
      </c>
      <c r="L12" s="2527" t="s">
        <v>272</v>
      </c>
      <c r="M12" s="2527" t="s">
        <v>273</v>
      </c>
      <c r="N12" s="2527" t="s">
        <v>274</v>
      </c>
      <c r="O12" s="2527" t="s">
        <v>275</v>
      </c>
      <c r="P12" s="2527" t="s">
        <v>276</v>
      </c>
      <c r="Q12" s="2536" t="s">
        <v>276</v>
      </c>
    </row>
    <row r="13" spans="1:19" ht="12.75" customHeight="1" x14ac:dyDescent="0.2">
      <c r="A13" s="2045"/>
      <c r="B13" s="1955"/>
      <c r="C13" s="1930"/>
      <c r="D13" s="1930"/>
      <c r="E13" s="1930"/>
      <c r="F13" s="1930"/>
      <c r="G13" s="1930"/>
      <c r="H13" s="1930"/>
      <c r="I13" s="1930"/>
      <c r="J13" s="1930"/>
      <c r="K13" s="1930"/>
      <c r="L13" s="1930"/>
      <c r="M13" s="1930"/>
      <c r="N13" s="1930"/>
      <c r="O13" s="1930"/>
      <c r="P13" s="1930"/>
      <c r="Q13" s="1932"/>
    </row>
    <row r="14" spans="1:19" ht="12.75" customHeight="1" x14ac:dyDescent="0.2">
      <c r="A14" s="2458"/>
      <c r="B14" s="2423" t="s">
        <v>1651</v>
      </c>
      <c r="C14" s="2420"/>
      <c r="D14" s="2485"/>
      <c r="E14" s="2485"/>
      <c r="F14" s="2485"/>
      <c r="G14" s="1937"/>
      <c r="H14" s="2242"/>
      <c r="I14" s="1937"/>
      <c r="J14" s="1937"/>
      <c r="K14" s="2242"/>
      <c r="L14" s="2486"/>
      <c r="M14" s="1935"/>
      <c r="N14" s="1935"/>
      <c r="O14" s="1934"/>
      <c r="P14" s="2242"/>
      <c r="Q14" s="1936"/>
    </row>
    <row r="15" spans="1:19" ht="12.75" customHeight="1" x14ac:dyDescent="0.2">
      <c r="A15" s="2424" t="s">
        <v>36</v>
      </c>
      <c r="B15" s="2460"/>
      <c r="C15" s="1988"/>
      <c r="D15" s="2492"/>
      <c r="E15" s="2492"/>
      <c r="F15" s="2492"/>
      <c r="G15" s="1990"/>
      <c r="H15" s="2353"/>
      <c r="I15" s="1990"/>
      <c r="J15" s="1990"/>
      <c r="K15" s="2353"/>
      <c r="L15" s="2493"/>
      <c r="M15" s="1990"/>
      <c r="N15" s="1989"/>
      <c r="O15" s="1989"/>
      <c r="P15" s="2353"/>
      <c r="Q15" s="1991"/>
    </row>
    <row r="16" spans="1:19" ht="12.75" customHeight="1" x14ac:dyDescent="0.2">
      <c r="A16" s="2424" t="s">
        <v>37</v>
      </c>
      <c r="B16" s="2462"/>
      <c r="C16" s="2018"/>
      <c r="D16" s="2494"/>
      <c r="E16" s="2494"/>
      <c r="F16" s="2494"/>
      <c r="G16" s="1993"/>
      <c r="H16" s="2288"/>
      <c r="I16" s="1993"/>
      <c r="J16" s="1993"/>
      <c r="K16" s="2288"/>
      <c r="L16" s="2495"/>
      <c r="M16" s="1993"/>
      <c r="N16" s="1992"/>
      <c r="O16" s="1992"/>
      <c r="P16" s="2288"/>
      <c r="Q16" s="1995"/>
    </row>
    <row r="17" spans="1:17" ht="12.75" customHeight="1" x14ac:dyDescent="0.2">
      <c r="A17" s="2424" t="s">
        <v>38</v>
      </c>
      <c r="B17" s="2462"/>
      <c r="C17" s="2018"/>
      <c r="D17" s="2494"/>
      <c r="E17" s="2494"/>
      <c r="F17" s="2494"/>
      <c r="G17" s="1993"/>
      <c r="H17" s="2288"/>
      <c r="I17" s="1993"/>
      <c r="J17" s="1993"/>
      <c r="K17" s="2288"/>
      <c r="L17" s="2495"/>
      <c r="M17" s="1993"/>
      <c r="N17" s="1992"/>
      <c r="O17" s="1992"/>
      <c r="P17" s="2288"/>
      <c r="Q17" s="1995"/>
    </row>
    <row r="18" spans="1:17" ht="12.75" customHeight="1" x14ac:dyDescent="0.2">
      <c r="A18" s="2424" t="s">
        <v>51</v>
      </c>
      <c r="B18" s="2287"/>
      <c r="C18" s="2496"/>
      <c r="D18" s="2494"/>
      <c r="E18" s="2494"/>
      <c r="F18" s="2494"/>
      <c r="G18" s="1993"/>
      <c r="H18" s="2288"/>
      <c r="I18" s="1993"/>
      <c r="J18" s="1993"/>
      <c r="K18" s="2288"/>
      <c r="L18" s="2495"/>
      <c r="M18" s="1993"/>
      <c r="N18" s="1992"/>
      <c r="O18" s="1992"/>
      <c r="P18" s="2288"/>
      <c r="Q18" s="1995"/>
    </row>
    <row r="19" spans="1:17" ht="12.75" customHeight="1" x14ac:dyDescent="0.2">
      <c r="A19" s="2050"/>
      <c r="B19" s="2488"/>
      <c r="C19" s="2489"/>
      <c r="D19" s="2490"/>
      <c r="E19" s="2490"/>
      <c r="F19" s="2490"/>
      <c r="G19" s="1986"/>
      <c r="H19" s="1986"/>
      <c r="I19" s="1986"/>
      <c r="J19" s="1986"/>
      <c r="K19" s="1986"/>
      <c r="L19" s="2491"/>
      <c r="M19" s="1986"/>
      <c r="N19" s="2013"/>
      <c r="O19" s="2013"/>
      <c r="P19" s="2340"/>
      <c r="Q19" s="1987"/>
    </row>
    <row r="20" spans="1:17" ht="12.75" customHeight="1" thickBot="1" x14ac:dyDescent="0.25">
      <c r="A20" s="2050"/>
      <c r="B20" s="2061"/>
      <c r="C20" s="2258"/>
      <c r="D20" s="2487"/>
      <c r="E20" s="2487"/>
      <c r="F20" s="2487"/>
      <c r="G20" s="2277"/>
      <c r="H20" s="2277"/>
      <c r="I20" s="2277"/>
      <c r="J20" s="2277"/>
      <c r="K20" s="2277"/>
      <c r="L20" s="2502"/>
      <c r="M20" s="2277"/>
      <c r="N20" s="2276"/>
      <c r="O20" s="2276"/>
      <c r="P20" s="2278"/>
      <c r="Q20" s="1936"/>
    </row>
    <row r="21" spans="1:17" ht="12.75" customHeight="1" x14ac:dyDescent="0.2">
      <c r="A21" s="2047" t="s">
        <v>1533</v>
      </c>
      <c r="B21" s="1961"/>
      <c r="C21" s="1933"/>
      <c r="D21" s="1934"/>
      <c r="E21" s="1934"/>
      <c r="F21" s="1934"/>
      <c r="G21" s="2452"/>
      <c r="H21" s="2452"/>
      <c r="I21" s="2452"/>
      <c r="J21" s="2452"/>
      <c r="K21" s="2452"/>
      <c r="L21" s="2502"/>
      <c r="M21" s="2452"/>
      <c r="N21" s="2452"/>
      <c r="O21" s="2452"/>
      <c r="P21" s="2452"/>
      <c r="Q21" s="1936"/>
    </row>
    <row r="22" spans="1:17" ht="12.75" customHeight="1" thickBot="1" x14ac:dyDescent="0.25">
      <c r="A22" s="2479" t="s">
        <v>1443</v>
      </c>
      <c r="B22" s="2500"/>
      <c r="C22" s="2325"/>
      <c r="D22" s="2218"/>
      <c r="E22" s="2218"/>
      <c r="F22" s="2218"/>
      <c r="G22" s="2465"/>
      <c r="H22" s="2465"/>
      <c r="I22" s="2465"/>
      <c r="J22" s="2465"/>
      <c r="K22" s="2465"/>
      <c r="L22" s="2218"/>
      <c r="M22" s="2218"/>
      <c r="N22" s="2218"/>
      <c r="O22" s="2218"/>
      <c r="P22" s="2218"/>
      <c r="Q22" s="2220"/>
    </row>
    <row r="23" spans="1:17" ht="12.75" customHeight="1" thickBot="1" x14ac:dyDescent="0.25">
      <c r="A23" s="2533" t="s">
        <v>1534</v>
      </c>
      <c r="B23" s="2534"/>
      <c r="C23" s="2464"/>
      <c r="D23" s="2531"/>
      <c r="E23" s="2531"/>
      <c r="F23" s="2531"/>
      <c r="G23" s="2529"/>
      <c r="H23" s="2529"/>
      <c r="I23" s="2529"/>
      <c r="J23" s="2529"/>
      <c r="K23" s="2529"/>
      <c r="L23" s="2503"/>
      <c r="M23" s="2529"/>
      <c r="N23" s="2529"/>
      <c r="O23" s="2529"/>
      <c r="P23" s="2529"/>
      <c r="Q23" s="2525"/>
    </row>
    <row r="24" spans="1:17" ht="12.75" customHeight="1" x14ac:dyDescent="0.2">
      <c r="A24" s="2110"/>
      <c r="B24" s="2110"/>
      <c r="C24" s="2110"/>
    </row>
    <row r="25" spans="1:17" ht="12.75" customHeight="1" x14ac:dyDescent="0.25">
      <c r="A25" s="3863" t="s">
        <v>1472</v>
      </c>
      <c r="B25" s="3863"/>
      <c r="C25" s="3863"/>
    </row>
    <row r="26" spans="1:17" ht="12.75" customHeight="1" x14ac:dyDescent="0.25">
      <c r="A26" s="1974">
        <v>1</v>
      </c>
      <c r="B26" s="2208" t="s">
        <v>2885</v>
      </c>
      <c r="C26" s="2117"/>
    </row>
  </sheetData>
  <mergeCells count="25">
    <mergeCell ref="A12:B12"/>
    <mergeCell ref="N8:N11"/>
    <mergeCell ref="H8:H11"/>
    <mergeCell ref="E7:F7"/>
    <mergeCell ref="D7:D11"/>
    <mergeCell ref="J8:J11"/>
    <mergeCell ref="L7:P7"/>
    <mergeCell ref="G7:G11"/>
    <mergeCell ref="O8:O11"/>
    <mergeCell ref="A25:C25"/>
    <mergeCell ref="A1:Q1"/>
    <mergeCell ref="K8:K11"/>
    <mergeCell ref="H7:K7"/>
    <mergeCell ref="M8:M11"/>
    <mergeCell ref="I8:I11"/>
    <mergeCell ref="A4:Q4"/>
    <mergeCell ref="Q7:Q11"/>
    <mergeCell ref="E8:E11"/>
    <mergeCell ref="L8:L11"/>
    <mergeCell ref="A2:Q2"/>
    <mergeCell ref="A3:Q3"/>
    <mergeCell ref="F8:F11"/>
    <mergeCell ref="P8:P11"/>
    <mergeCell ref="C7:C11"/>
    <mergeCell ref="A7:B11"/>
  </mergeCells>
  <hyperlinks>
    <hyperlink ref="S1" location="Content!A1" display="Content"/>
    <hyperlink ref="S2" location="'P4, E2 - SFP - Asset'!A1" display="SFP-Asset"/>
    <hyperlink ref="S3" location="'P5, E2 - SFP - Liab, NW '!A1" display="SFP-Liab and NW"/>
    <hyperlink ref="S4" location="'P6, E3 - SCI'!A1" display="SCI"/>
  </hyperlinks>
  <pageMargins left="0.5" right="0.5" top="1" bottom="0.5" header="0.2" footer="0.1"/>
  <pageSetup paperSize="5" scale="68" fitToHeight="0" orientation="landscape" r:id="rId1"/>
  <headerFooter>
    <oddFooter>&amp;R&amp;"Arial,Bold"&amp;10Page 45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8" tint="0.39997558519241921"/>
    <pageSetUpPr fitToPage="1"/>
  </sheetPr>
  <dimension ref="A1:K180"/>
  <sheetViews>
    <sheetView showGridLines="0" zoomScale="85" zoomScaleNormal="85" zoomScaleSheetLayoutView="75" zoomScalePageLayoutView="75" workbookViewId="0">
      <pane xSplit="1" ySplit="9" topLeftCell="B73" activePane="bottomRight" state="frozen"/>
      <selection pane="topRight" activeCell="B1" sqref="B1"/>
      <selection pane="bottomLeft" activeCell="A10" sqref="A10"/>
      <selection pane="bottomRight" activeCell="E94" sqref="E94"/>
    </sheetView>
  </sheetViews>
  <sheetFormatPr defaultRowHeight="15" x14ac:dyDescent="0.25"/>
  <cols>
    <col min="1" max="1" width="27.85546875" style="57" customWidth="1"/>
    <col min="2" max="2" width="14.42578125" style="57" customWidth="1"/>
    <col min="3" max="3" width="13.140625" style="57" customWidth="1"/>
    <col min="4" max="6" width="12.140625" style="57" customWidth="1"/>
    <col min="7" max="7" width="13.42578125" style="57" customWidth="1"/>
    <col min="8" max="9" width="12.140625" style="57" customWidth="1"/>
    <col min="10" max="10" width="5.5703125" style="57" customWidth="1"/>
    <col min="11" max="11" width="11.28515625" style="57" customWidth="1"/>
    <col min="12" max="16384" width="9.140625" style="57"/>
  </cols>
  <sheetData>
    <row r="1" spans="1:11" ht="17.25" thickTop="1" thickBot="1" x14ac:dyDescent="0.3">
      <c r="A1" s="1341"/>
      <c r="B1" s="1033"/>
      <c r="C1" s="1033"/>
      <c r="D1" s="1033"/>
      <c r="E1" s="1033"/>
      <c r="F1" s="1033"/>
      <c r="G1" s="1033"/>
      <c r="H1" s="1033"/>
      <c r="I1" s="1033"/>
      <c r="K1" s="3117" t="s">
        <v>2247</v>
      </c>
    </row>
    <row r="2" spans="1:11" ht="16.5" thickTop="1" x14ac:dyDescent="0.25">
      <c r="A2" s="3435" t="s">
        <v>2162</v>
      </c>
      <c r="B2" s="3435"/>
      <c r="C2" s="3435"/>
      <c r="D2" s="3435"/>
      <c r="E2" s="3435"/>
      <c r="F2" s="3435"/>
      <c r="G2" s="3435"/>
      <c r="H2" s="3435"/>
      <c r="I2" s="3435"/>
    </row>
    <row r="3" spans="1:11" ht="15.75" x14ac:dyDescent="0.25">
      <c r="A3" s="1341"/>
      <c r="B3" s="1034"/>
      <c r="C3" s="1034"/>
      <c r="D3" s="1034"/>
      <c r="E3" s="1034"/>
      <c r="F3" s="1034"/>
      <c r="G3" s="1034"/>
      <c r="H3" s="1034"/>
      <c r="I3" s="1034"/>
    </row>
    <row r="4" spans="1:11" x14ac:dyDescent="0.25">
      <c r="A4" s="3436" t="s">
        <v>1681</v>
      </c>
      <c r="B4" s="3436"/>
      <c r="C4" s="3436"/>
      <c r="D4" s="3436"/>
      <c r="E4" s="3436"/>
      <c r="F4" s="3436"/>
      <c r="G4" s="3436"/>
      <c r="H4" s="3436"/>
      <c r="I4" s="3436"/>
    </row>
    <row r="5" spans="1:11" x14ac:dyDescent="0.25">
      <c r="A5" s="1342"/>
      <c r="B5" s="1035"/>
      <c r="C5" s="1033"/>
      <c r="D5" s="1033"/>
      <c r="E5" s="1033"/>
      <c r="F5" s="1033"/>
      <c r="G5" s="1033"/>
      <c r="H5" s="1033"/>
      <c r="I5" s="1033"/>
    </row>
    <row r="6" spans="1:11" ht="15.75" thickBot="1" x14ac:dyDescent="0.3">
      <c r="A6" s="1343"/>
      <c r="B6" s="1344"/>
      <c r="C6" s="1345"/>
      <c r="D6" s="1345"/>
      <c r="E6" s="1345"/>
      <c r="F6" s="1345"/>
      <c r="G6" s="1345"/>
      <c r="H6" s="1345"/>
      <c r="I6" s="1345"/>
    </row>
    <row r="7" spans="1:11" x14ac:dyDescent="0.25">
      <c r="A7" s="3430" t="s">
        <v>1048</v>
      </c>
      <c r="B7" s="3433" t="s">
        <v>2843</v>
      </c>
      <c r="C7" s="3433"/>
      <c r="D7" s="3433"/>
      <c r="E7" s="3433"/>
      <c r="F7" s="3433"/>
      <c r="G7" s="3433"/>
      <c r="H7" s="3433"/>
      <c r="I7" s="3434"/>
    </row>
    <row r="8" spans="1:11" x14ac:dyDescent="0.25">
      <c r="A8" s="3431"/>
      <c r="B8" s="3425" t="s">
        <v>2844</v>
      </c>
      <c r="C8" s="3425" t="s">
        <v>1173</v>
      </c>
      <c r="D8" s="3425" t="s">
        <v>1174</v>
      </c>
      <c r="E8" s="3425" t="s">
        <v>1175</v>
      </c>
      <c r="F8" s="3425" t="s">
        <v>1176</v>
      </c>
      <c r="G8" s="3425" t="s">
        <v>1177</v>
      </c>
      <c r="H8" s="3425" t="s">
        <v>1178</v>
      </c>
      <c r="I8" s="3427" t="s">
        <v>1179</v>
      </c>
    </row>
    <row r="9" spans="1:11" ht="15.75" thickBot="1" x14ac:dyDescent="0.3">
      <c r="A9" s="3432"/>
      <c r="B9" s="3426"/>
      <c r="C9" s="3426"/>
      <c r="D9" s="3426"/>
      <c r="E9" s="3426"/>
      <c r="F9" s="3426"/>
      <c r="G9" s="3426"/>
      <c r="H9" s="3426"/>
      <c r="I9" s="3428"/>
    </row>
    <row r="10" spans="1:11" x14ac:dyDescent="0.25">
      <c r="A10" s="1346"/>
      <c r="B10" s="1347"/>
      <c r="C10" s="1347"/>
      <c r="D10" s="1347"/>
      <c r="E10" s="1347"/>
      <c r="F10" s="1347"/>
      <c r="G10" s="1347"/>
      <c r="H10" s="1347"/>
      <c r="I10" s="1348"/>
    </row>
    <row r="11" spans="1:11" x14ac:dyDescent="0.25">
      <c r="A11" s="1036" t="s">
        <v>294</v>
      </c>
      <c r="B11" s="1356">
        <f>SUM(B12:B28)</f>
        <v>0</v>
      </c>
      <c r="C11" s="1356">
        <f>SUM(C12:C28)</f>
        <v>0</v>
      </c>
      <c r="D11" s="1356">
        <f t="shared" ref="D11:I11" si="0">SUM(D12:D28)</f>
        <v>0</v>
      </c>
      <c r="E11" s="1356">
        <f t="shared" si="0"/>
        <v>0</v>
      </c>
      <c r="F11" s="1356">
        <f t="shared" si="0"/>
        <v>0</v>
      </c>
      <c r="G11" s="1356">
        <f t="shared" si="0"/>
        <v>0</v>
      </c>
      <c r="H11" s="1356">
        <f t="shared" si="0"/>
        <v>0</v>
      </c>
      <c r="I11" s="1357">
        <f t="shared" si="0"/>
        <v>0</v>
      </c>
    </row>
    <row r="12" spans="1:11" x14ac:dyDescent="0.25">
      <c r="A12" s="1037" t="s">
        <v>1053</v>
      </c>
      <c r="B12" s="1359"/>
      <c r="C12" s="1359"/>
      <c r="D12" s="1359"/>
      <c r="E12" s="1359"/>
      <c r="F12" s="1359"/>
      <c r="G12" s="1359"/>
      <c r="H12" s="1359"/>
      <c r="I12" s="1360"/>
    </row>
    <row r="13" spans="1:11" x14ac:dyDescent="0.25">
      <c r="A13" s="1037" t="s">
        <v>1054</v>
      </c>
      <c r="B13" s="1361"/>
      <c r="C13" s="1361"/>
      <c r="D13" s="1361"/>
      <c r="E13" s="1361"/>
      <c r="F13" s="1361"/>
      <c r="G13" s="1361"/>
      <c r="H13" s="1361"/>
      <c r="I13" s="1362"/>
    </row>
    <row r="14" spans="1:11" x14ac:dyDescent="0.25">
      <c r="A14" s="1037" t="s">
        <v>1055</v>
      </c>
      <c r="B14" s="1361"/>
      <c r="C14" s="1361"/>
      <c r="D14" s="1361"/>
      <c r="E14" s="1361"/>
      <c r="F14" s="1361"/>
      <c r="G14" s="1361"/>
      <c r="H14" s="1361"/>
      <c r="I14" s="1362"/>
    </row>
    <row r="15" spans="1:11" x14ac:dyDescent="0.25">
      <c r="A15" s="1037" t="s">
        <v>1056</v>
      </c>
      <c r="B15" s="1361"/>
      <c r="C15" s="1361"/>
      <c r="D15" s="1361"/>
      <c r="E15" s="1361"/>
      <c r="F15" s="1361"/>
      <c r="G15" s="1361"/>
      <c r="H15" s="1361"/>
      <c r="I15" s="1362"/>
    </row>
    <row r="16" spans="1:11" x14ac:dyDescent="0.25">
      <c r="A16" s="1037" t="s">
        <v>1057</v>
      </c>
      <c r="B16" s="1361"/>
      <c r="C16" s="1361"/>
      <c r="D16" s="1361"/>
      <c r="E16" s="1361"/>
      <c r="F16" s="1361"/>
      <c r="G16" s="1361"/>
      <c r="H16" s="1361"/>
      <c r="I16" s="1362"/>
    </row>
    <row r="17" spans="1:9" x14ac:dyDescent="0.25">
      <c r="A17" s="1037" t="s">
        <v>1058</v>
      </c>
      <c r="B17" s="1361"/>
      <c r="C17" s="1361"/>
      <c r="D17" s="1361"/>
      <c r="E17" s="1361"/>
      <c r="F17" s="1361"/>
      <c r="G17" s="1361"/>
      <c r="H17" s="1361"/>
      <c r="I17" s="1362"/>
    </row>
    <row r="18" spans="1:9" x14ac:dyDescent="0.25">
      <c r="A18" s="1037" t="s">
        <v>1059</v>
      </c>
      <c r="B18" s="1361"/>
      <c r="C18" s="1361"/>
      <c r="D18" s="1361"/>
      <c r="E18" s="1361"/>
      <c r="F18" s="1361"/>
      <c r="G18" s="1361"/>
      <c r="H18" s="1361"/>
      <c r="I18" s="1362"/>
    </row>
    <row r="19" spans="1:9" x14ac:dyDescent="0.25">
      <c r="A19" s="1037" t="s">
        <v>1060</v>
      </c>
      <c r="B19" s="1361"/>
      <c r="C19" s="1361"/>
      <c r="D19" s="1361"/>
      <c r="E19" s="1361"/>
      <c r="F19" s="1361"/>
      <c r="G19" s="1361"/>
      <c r="H19" s="1361"/>
      <c r="I19" s="1362"/>
    </row>
    <row r="20" spans="1:9" x14ac:dyDescent="0.25">
      <c r="A20" s="1037" t="s">
        <v>1061</v>
      </c>
      <c r="B20" s="1361"/>
      <c r="C20" s="1361"/>
      <c r="D20" s="1361"/>
      <c r="E20" s="1361"/>
      <c r="F20" s="1361"/>
      <c r="G20" s="1361"/>
      <c r="H20" s="1361"/>
      <c r="I20" s="1362"/>
    </row>
    <row r="21" spans="1:9" x14ac:dyDescent="0.25">
      <c r="A21" s="1037" t="s">
        <v>1062</v>
      </c>
      <c r="B21" s="1361"/>
      <c r="C21" s="1361"/>
      <c r="D21" s="1361"/>
      <c r="E21" s="1361"/>
      <c r="F21" s="1361"/>
      <c r="G21" s="1361"/>
      <c r="H21" s="1361"/>
      <c r="I21" s="1362"/>
    </row>
    <row r="22" spans="1:9" x14ac:dyDescent="0.25">
      <c r="A22" s="1037" t="s">
        <v>1063</v>
      </c>
      <c r="B22" s="1361"/>
      <c r="C22" s="1361"/>
      <c r="D22" s="1361"/>
      <c r="E22" s="1361"/>
      <c r="F22" s="1361"/>
      <c r="G22" s="1361"/>
      <c r="H22" s="1361"/>
      <c r="I22" s="1362"/>
    </row>
    <row r="23" spans="1:9" x14ac:dyDescent="0.25">
      <c r="A23" s="1037" t="s">
        <v>1064</v>
      </c>
      <c r="B23" s="1361"/>
      <c r="C23" s="1361"/>
      <c r="D23" s="1361"/>
      <c r="E23" s="1361"/>
      <c r="F23" s="1361"/>
      <c r="G23" s="1361"/>
      <c r="H23" s="1361"/>
      <c r="I23" s="1362"/>
    </row>
    <row r="24" spans="1:9" x14ac:dyDescent="0.25">
      <c r="A24" s="1037" t="s">
        <v>1065</v>
      </c>
      <c r="B24" s="1361"/>
      <c r="C24" s="1361"/>
      <c r="D24" s="1361"/>
      <c r="E24" s="1361"/>
      <c r="F24" s="1361"/>
      <c r="G24" s="1361"/>
      <c r="H24" s="1361"/>
      <c r="I24" s="1362"/>
    </row>
    <row r="25" spans="1:9" x14ac:dyDescent="0.25">
      <c r="A25" s="1037" t="s">
        <v>1066</v>
      </c>
      <c r="B25" s="1361"/>
      <c r="C25" s="1361"/>
      <c r="D25" s="1361"/>
      <c r="E25" s="1361"/>
      <c r="F25" s="1361"/>
      <c r="G25" s="1361"/>
      <c r="H25" s="1361"/>
      <c r="I25" s="1362"/>
    </row>
    <row r="26" spans="1:9" x14ac:dyDescent="0.25">
      <c r="A26" s="1037" t="s">
        <v>1067</v>
      </c>
      <c r="B26" s="1361"/>
      <c r="C26" s="1361"/>
      <c r="D26" s="1361"/>
      <c r="E26" s="1361"/>
      <c r="F26" s="1361"/>
      <c r="G26" s="1361"/>
      <c r="H26" s="1361"/>
      <c r="I26" s="1362"/>
    </row>
    <row r="27" spans="1:9" x14ac:dyDescent="0.25">
      <c r="A27" s="1037" t="s">
        <v>1068</v>
      </c>
      <c r="B27" s="1361"/>
      <c r="C27" s="1361"/>
      <c r="D27" s="1361"/>
      <c r="E27" s="1361"/>
      <c r="F27" s="1361"/>
      <c r="G27" s="1361"/>
      <c r="H27" s="1361"/>
      <c r="I27" s="1362"/>
    </row>
    <row r="28" spans="1:9" x14ac:dyDescent="0.25">
      <c r="A28" s="1037" t="s">
        <v>2020</v>
      </c>
      <c r="B28" s="1361"/>
      <c r="C28" s="1361"/>
      <c r="D28" s="1361"/>
      <c r="E28" s="1361"/>
      <c r="F28" s="1361"/>
      <c r="G28" s="1361"/>
      <c r="H28" s="1361"/>
      <c r="I28" s="1362"/>
    </row>
    <row r="29" spans="1:9" x14ac:dyDescent="0.25">
      <c r="A29" s="1037"/>
      <c r="B29" s="1354"/>
      <c r="C29" s="1354"/>
      <c r="D29" s="1354"/>
      <c r="E29" s="1354"/>
      <c r="F29" s="1354"/>
      <c r="G29" s="1354"/>
      <c r="H29" s="1354"/>
      <c r="I29" s="1355"/>
    </row>
    <row r="30" spans="1:9" x14ac:dyDescent="0.25">
      <c r="A30" s="1036" t="s">
        <v>295</v>
      </c>
      <c r="B30" s="1356">
        <f>SUM(B31:B37)</f>
        <v>0</v>
      </c>
      <c r="C30" s="1356">
        <f t="shared" ref="C30:I30" si="1">SUM(C31:C37)</f>
        <v>0</v>
      </c>
      <c r="D30" s="1356">
        <f t="shared" si="1"/>
        <v>0</v>
      </c>
      <c r="E30" s="1356">
        <f t="shared" si="1"/>
        <v>0</v>
      </c>
      <c r="F30" s="1356">
        <f t="shared" si="1"/>
        <v>0</v>
      </c>
      <c r="G30" s="1356">
        <f t="shared" si="1"/>
        <v>0</v>
      </c>
      <c r="H30" s="1356">
        <f t="shared" si="1"/>
        <v>0</v>
      </c>
      <c r="I30" s="1357">
        <f t="shared" si="1"/>
        <v>0</v>
      </c>
    </row>
    <row r="31" spans="1:9" x14ac:dyDescent="0.25">
      <c r="A31" s="1037" t="s">
        <v>1069</v>
      </c>
      <c r="B31" s="1359"/>
      <c r="C31" s="1359"/>
      <c r="D31" s="1359"/>
      <c r="E31" s="1359"/>
      <c r="F31" s="1359"/>
      <c r="G31" s="1359"/>
      <c r="H31" s="1359"/>
      <c r="I31" s="1360"/>
    </row>
    <row r="32" spans="1:9" x14ac:dyDescent="0.25">
      <c r="A32" s="1037" t="s">
        <v>1070</v>
      </c>
      <c r="B32" s="1361"/>
      <c r="C32" s="1361"/>
      <c r="D32" s="1361"/>
      <c r="E32" s="1361"/>
      <c r="F32" s="1361"/>
      <c r="G32" s="1361"/>
      <c r="H32" s="1361"/>
      <c r="I32" s="1362"/>
    </row>
    <row r="33" spans="1:9" x14ac:dyDescent="0.25">
      <c r="A33" s="1037" t="s">
        <v>1071</v>
      </c>
      <c r="B33" s="1361"/>
      <c r="C33" s="1361"/>
      <c r="D33" s="1361"/>
      <c r="E33" s="1361"/>
      <c r="F33" s="1361"/>
      <c r="G33" s="1361"/>
      <c r="H33" s="1361"/>
      <c r="I33" s="1362"/>
    </row>
    <row r="34" spans="1:9" x14ac:dyDescent="0.25">
      <c r="A34" s="1037" t="s">
        <v>1072</v>
      </c>
      <c r="B34" s="1361"/>
      <c r="C34" s="1361"/>
      <c r="D34" s="1361"/>
      <c r="E34" s="1361"/>
      <c r="F34" s="1361"/>
      <c r="G34" s="1361"/>
      <c r="H34" s="1361"/>
      <c r="I34" s="1362"/>
    </row>
    <row r="35" spans="1:9" x14ac:dyDescent="0.25">
      <c r="A35" s="1037" t="s">
        <v>1073</v>
      </c>
      <c r="B35" s="1361"/>
      <c r="C35" s="1361"/>
      <c r="D35" s="1361"/>
      <c r="E35" s="1361"/>
      <c r="F35" s="1361"/>
      <c r="G35" s="1361"/>
      <c r="H35" s="1361"/>
      <c r="I35" s="1362"/>
    </row>
    <row r="36" spans="1:9" x14ac:dyDescent="0.25">
      <c r="A36" s="1037" t="s">
        <v>1074</v>
      </c>
      <c r="B36" s="1361"/>
      <c r="C36" s="1361"/>
      <c r="D36" s="1361"/>
      <c r="E36" s="1361"/>
      <c r="F36" s="1361"/>
      <c r="G36" s="1361"/>
      <c r="H36" s="1361"/>
      <c r="I36" s="1362"/>
    </row>
    <row r="37" spans="1:9" x14ac:dyDescent="0.25">
      <c r="A37" s="1037" t="s">
        <v>1075</v>
      </c>
      <c r="B37" s="1361"/>
      <c r="C37" s="1361"/>
      <c r="D37" s="1361"/>
      <c r="E37" s="1361"/>
      <c r="F37" s="1361"/>
      <c r="G37" s="1361"/>
      <c r="H37" s="1361"/>
      <c r="I37" s="1362"/>
    </row>
    <row r="38" spans="1:9" x14ac:dyDescent="0.25">
      <c r="A38" s="1036"/>
      <c r="B38" s="1354"/>
      <c r="C38" s="1354"/>
      <c r="D38" s="1354"/>
      <c r="E38" s="1354"/>
      <c r="F38" s="1354"/>
      <c r="G38" s="1354"/>
      <c r="H38" s="1354"/>
      <c r="I38" s="1355"/>
    </row>
    <row r="39" spans="1:9" x14ac:dyDescent="0.25">
      <c r="A39" s="1036" t="s">
        <v>2165</v>
      </c>
      <c r="B39" s="1356">
        <f>SUM(B40:B44)</f>
        <v>0</v>
      </c>
      <c r="C39" s="1356">
        <f t="shared" ref="C39:I39" si="2">SUM(C40:C44)</f>
        <v>0</v>
      </c>
      <c r="D39" s="1356">
        <f t="shared" si="2"/>
        <v>0</v>
      </c>
      <c r="E39" s="1356">
        <f t="shared" si="2"/>
        <v>0</v>
      </c>
      <c r="F39" s="1356">
        <f t="shared" si="2"/>
        <v>0</v>
      </c>
      <c r="G39" s="1356">
        <f t="shared" si="2"/>
        <v>0</v>
      </c>
      <c r="H39" s="1356">
        <f t="shared" si="2"/>
        <v>0</v>
      </c>
      <c r="I39" s="1357">
        <f t="shared" si="2"/>
        <v>0</v>
      </c>
    </row>
    <row r="40" spans="1:9" x14ac:dyDescent="0.25">
      <c r="A40" s="1037" t="s">
        <v>1076</v>
      </c>
      <c r="B40" s="1359"/>
      <c r="C40" s="1359"/>
      <c r="D40" s="1359"/>
      <c r="E40" s="1359"/>
      <c r="F40" s="1359"/>
      <c r="G40" s="1359"/>
      <c r="H40" s="1359"/>
      <c r="I40" s="1360"/>
    </row>
    <row r="41" spans="1:9" x14ac:dyDescent="0.25">
      <c r="A41" s="1037" t="s">
        <v>1077</v>
      </c>
      <c r="B41" s="1361"/>
      <c r="C41" s="1361"/>
      <c r="D41" s="1361"/>
      <c r="E41" s="1361"/>
      <c r="F41" s="1361"/>
      <c r="G41" s="1361"/>
      <c r="H41" s="1361"/>
      <c r="I41" s="1362"/>
    </row>
    <row r="42" spans="1:9" x14ac:dyDescent="0.25">
      <c r="A42" s="1037" t="s">
        <v>1078</v>
      </c>
      <c r="B42" s="1361"/>
      <c r="C42" s="1361"/>
      <c r="D42" s="1361"/>
      <c r="E42" s="1361"/>
      <c r="F42" s="1361"/>
      <c r="G42" s="1361"/>
      <c r="H42" s="1361"/>
      <c r="I42" s="1362"/>
    </row>
    <row r="43" spans="1:9" x14ac:dyDescent="0.25">
      <c r="A43" s="1037" t="s">
        <v>1079</v>
      </c>
      <c r="B43" s="1361"/>
      <c r="C43" s="1361"/>
      <c r="D43" s="1361"/>
      <c r="E43" s="1361"/>
      <c r="F43" s="1361"/>
      <c r="G43" s="1361"/>
      <c r="H43" s="1361"/>
      <c r="I43" s="1362"/>
    </row>
    <row r="44" spans="1:9" x14ac:dyDescent="0.25">
      <c r="A44" s="1037" t="s">
        <v>2316</v>
      </c>
      <c r="B44" s="1361"/>
      <c r="C44" s="1361"/>
      <c r="D44" s="1361"/>
      <c r="E44" s="1361"/>
      <c r="F44" s="1361"/>
      <c r="G44" s="1361"/>
      <c r="H44" s="1361"/>
      <c r="I44" s="1362"/>
    </row>
    <row r="45" spans="1:9" x14ac:dyDescent="0.25">
      <c r="A45" s="1037"/>
      <c r="B45" s="1354"/>
      <c r="C45" s="1354"/>
      <c r="D45" s="1354"/>
      <c r="E45" s="1354"/>
      <c r="F45" s="1354"/>
      <c r="G45" s="1354"/>
      <c r="H45" s="1354"/>
      <c r="I45" s="1355"/>
    </row>
    <row r="46" spans="1:9" x14ac:dyDescent="0.25">
      <c r="A46" s="1036" t="s">
        <v>2166</v>
      </c>
      <c r="B46" s="1356">
        <f>SUM(B47:B52)</f>
        <v>0</v>
      </c>
      <c r="C46" s="1356">
        <f t="shared" ref="C46:I46" si="3">SUM(C47:C52)</f>
        <v>0</v>
      </c>
      <c r="D46" s="1356">
        <f t="shared" si="3"/>
        <v>0</v>
      </c>
      <c r="E46" s="1356">
        <f t="shared" si="3"/>
        <v>0</v>
      </c>
      <c r="F46" s="1356">
        <f t="shared" si="3"/>
        <v>0</v>
      </c>
      <c r="G46" s="1356">
        <f t="shared" si="3"/>
        <v>0</v>
      </c>
      <c r="H46" s="1356">
        <f t="shared" si="3"/>
        <v>0</v>
      </c>
      <c r="I46" s="1357">
        <f t="shared" si="3"/>
        <v>0</v>
      </c>
    </row>
    <row r="47" spans="1:9" x14ac:dyDescent="0.25">
      <c r="A47" s="1037" t="s">
        <v>1080</v>
      </c>
      <c r="B47" s="1359"/>
      <c r="C47" s="1359"/>
      <c r="D47" s="1359"/>
      <c r="E47" s="1359"/>
      <c r="F47" s="1359"/>
      <c r="G47" s="1359"/>
      <c r="H47" s="1359"/>
      <c r="I47" s="1360"/>
    </row>
    <row r="48" spans="1:9" x14ac:dyDescent="0.25">
      <c r="A48" s="1037" t="s">
        <v>1081</v>
      </c>
      <c r="B48" s="1361"/>
      <c r="C48" s="1361"/>
      <c r="D48" s="1361"/>
      <c r="E48" s="1361"/>
      <c r="F48" s="1361"/>
      <c r="G48" s="1361"/>
      <c r="H48" s="1361"/>
      <c r="I48" s="1362"/>
    </row>
    <row r="49" spans="1:9" x14ac:dyDescent="0.25">
      <c r="A49" s="1037" t="s">
        <v>1082</v>
      </c>
      <c r="B49" s="1361"/>
      <c r="C49" s="1361"/>
      <c r="D49" s="1361"/>
      <c r="E49" s="1361"/>
      <c r="F49" s="1361"/>
      <c r="G49" s="1361"/>
      <c r="H49" s="1361"/>
      <c r="I49" s="1362"/>
    </row>
    <row r="50" spans="1:9" x14ac:dyDescent="0.25">
      <c r="A50" s="1037" t="s">
        <v>1083</v>
      </c>
      <c r="B50" s="1361"/>
      <c r="C50" s="1361"/>
      <c r="D50" s="1361"/>
      <c r="E50" s="1361"/>
      <c r="F50" s="1361"/>
      <c r="G50" s="1361"/>
      <c r="H50" s="1361"/>
      <c r="I50" s="1362"/>
    </row>
    <row r="51" spans="1:9" x14ac:dyDescent="0.25">
      <c r="A51" s="1037" t="s">
        <v>1084</v>
      </c>
      <c r="B51" s="1361"/>
      <c r="C51" s="1361"/>
      <c r="D51" s="1361"/>
      <c r="E51" s="1361"/>
      <c r="F51" s="1361"/>
      <c r="G51" s="1361"/>
      <c r="H51" s="1361"/>
      <c r="I51" s="1362"/>
    </row>
    <row r="52" spans="1:9" x14ac:dyDescent="0.25">
      <c r="A52" s="1037" t="s">
        <v>2317</v>
      </c>
      <c r="B52" s="1361"/>
      <c r="C52" s="1361"/>
      <c r="D52" s="1361"/>
      <c r="E52" s="1361"/>
      <c r="F52" s="1361"/>
      <c r="G52" s="1361"/>
      <c r="H52" s="1361"/>
      <c r="I52" s="1362"/>
    </row>
    <row r="53" spans="1:9" x14ac:dyDescent="0.25">
      <c r="A53" s="1036"/>
      <c r="B53" s="1354"/>
      <c r="C53" s="1354"/>
      <c r="D53" s="1354"/>
      <c r="E53" s="1354"/>
      <c r="F53" s="1354"/>
      <c r="G53" s="1354"/>
      <c r="H53" s="1354"/>
      <c r="I53" s="1355"/>
    </row>
    <row r="54" spans="1:9" x14ac:dyDescent="0.25">
      <c r="A54" s="1036" t="s">
        <v>2167</v>
      </c>
      <c r="B54" s="1356">
        <f>SUM(B55:B63)</f>
        <v>0</v>
      </c>
      <c r="C54" s="1356">
        <f t="shared" ref="C54:I54" si="4">SUM(C55:C63)</f>
        <v>0</v>
      </c>
      <c r="D54" s="1356">
        <f t="shared" si="4"/>
        <v>0</v>
      </c>
      <c r="E54" s="1356">
        <f t="shared" si="4"/>
        <v>0</v>
      </c>
      <c r="F54" s="1356">
        <f t="shared" si="4"/>
        <v>0</v>
      </c>
      <c r="G54" s="1356">
        <f t="shared" si="4"/>
        <v>0</v>
      </c>
      <c r="H54" s="1356">
        <f t="shared" si="4"/>
        <v>0</v>
      </c>
      <c r="I54" s="1357">
        <f t="shared" si="4"/>
        <v>0</v>
      </c>
    </row>
    <row r="55" spans="1:9" x14ac:dyDescent="0.25">
      <c r="A55" s="1037" t="s">
        <v>1085</v>
      </c>
      <c r="B55" s="1359"/>
      <c r="C55" s="1359"/>
      <c r="D55" s="1359"/>
      <c r="E55" s="1359"/>
      <c r="F55" s="1359"/>
      <c r="G55" s="1359"/>
      <c r="H55" s="1359"/>
      <c r="I55" s="1360"/>
    </row>
    <row r="56" spans="1:9" x14ac:dyDescent="0.25">
      <c r="A56" s="1037" t="s">
        <v>1086</v>
      </c>
      <c r="B56" s="1361"/>
      <c r="C56" s="1361"/>
      <c r="D56" s="1361"/>
      <c r="E56" s="1361"/>
      <c r="F56" s="1361"/>
      <c r="G56" s="1361"/>
      <c r="H56" s="1361"/>
      <c r="I56" s="1362"/>
    </row>
    <row r="57" spans="1:9" x14ac:dyDescent="0.25">
      <c r="A57" s="1037" t="s">
        <v>1087</v>
      </c>
      <c r="B57" s="1361"/>
      <c r="C57" s="1361"/>
      <c r="D57" s="1361"/>
      <c r="E57" s="1361"/>
      <c r="F57" s="1361"/>
      <c r="G57" s="1361"/>
      <c r="H57" s="1361"/>
      <c r="I57" s="1362"/>
    </row>
    <row r="58" spans="1:9" x14ac:dyDescent="0.25">
      <c r="A58" s="1037" t="s">
        <v>1088</v>
      </c>
      <c r="B58" s="1361"/>
      <c r="C58" s="1361"/>
      <c r="D58" s="1361"/>
      <c r="E58" s="1361"/>
      <c r="F58" s="1361"/>
      <c r="G58" s="1361"/>
      <c r="H58" s="1361"/>
      <c r="I58" s="1362"/>
    </row>
    <row r="59" spans="1:9" x14ac:dyDescent="0.25">
      <c r="A59" s="1037" t="s">
        <v>1089</v>
      </c>
      <c r="B59" s="1361"/>
      <c r="C59" s="1361"/>
      <c r="D59" s="1361"/>
      <c r="E59" s="1361"/>
      <c r="F59" s="1361"/>
      <c r="G59" s="1361"/>
      <c r="H59" s="1361"/>
      <c r="I59" s="1362"/>
    </row>
    <row r="60" spans="1:9" x14ac:dyDescent="0.25">
      <c r="A60" s="1037" t="s">
        <v>1090</v>
      </c>
      <c r="B60" s="1361"/>
      <c r="C60" s="1361"/>
      <c r="D60" s="1361"/>
      <c r="E60" s="1361"/>
      <c r="F60" s="1361"/>
      <c r="G60" s="1361"/>
      <c r="H60" s="1361"/>
      <c r="I60" s="1362"/>
    </row>
    <row r="61" spans="1:9" x14ac:dyDescent="0.25">
      <c r="A61" s="1037" t="s">
        <v>1091</v>
      </c>
      <c r="B61" s="1361"/>
      <c r="C61" s="1361"/>
      <c r="D61" s="1361"/>
      <c r="E61" s="1361"/>
      <c r="F61" s="1361"/>
      <c r="G61" s="1361"/>
      <c r="H61" s="1361"/>
      <c r="I61" s="1362"/>
    </row>
    <row r="62" spans="1:9" x14ac:dyDescent="0.25">
      <c r="A62" s="1037" t="s">
        <v>1092</v>
      </c>
      <c r="B62" s="1361"/>
      <c r="C62" s="1361"/>
      <c r="D62" s="1361"/>
      <c r="E62" s="1361"/>
      <c r="F62" s="1361"/>
      <c r="G62" s="1361"/>
      <c r="H62" s="1361"/>
      <c r="I62" s="1362"/>
    </row>
    <row r="63" spans="1:9" x14ac:dyDescent="0.25">
      <c r="A63" s="1037" t="s">
        <v>1093</v>
      </c>
      <c r="B63" s="1361"/>
      <c r="C63" s="1361"/>
      <c r="D63" s="1361"/>
      <c r="E63" s="1361"/>
      <c r="F63" s="1361"/>
      <c r="G63" s="1361"/>
      <c r="H63" s="1361"/>
      <c r="I63" s="1362"/>
    </row>
    <row r="64" spans="1:9" x14ac:dyDescent="0.25">
      <c r="A64" s="1036"/>
      <c r="B64" s="1354"/>
      <c r="C64" s="1354"/>
      <c r="D64" s="1354"/>
      <c r="E64" s="1354"/>
      <c r="F64" s="1354"/>
      <c r="G64" s="1354"/>
      <c r="H64" s="1354"/>
      <c r="I64" s="1355"/>
    </row>
    <row r="65" spans="1:9" x14ac:dyDescent="0.25">
      <c r="A65" s="1036" t="s">
        <v>2323</v>
      </c>
      <c r="B65" s="1356">
        <f>SUM(B66:B71)</f>
        <v>0</v>
      </c>
      <c r="C65" s="1356">
        <f t="shared" ref="C65:I65" si="5">SUM(C66:C71)</f>
        <v>0</v>
      </c>
      <c r="D65" s="1356">
        <f t="shared" si="5"/>
        <v>0</v>
      </c>
      <c r="E65" s="1356">
        <f t="shared" si="5"/>
        <v>0</v>
      </c>
      <c r="F65" s="1356">
        <f t="shared" si="5"/>
        <v>0</v>
      </c>
      <c r="G65" s="1356">
        <f t="shared" si="5"/>
        <v>0</v>
      </c>
      <c r="H65" s="1356">
        <f t="shared" si="5"/>
        <v>0</v>
      </c>
      <c r="I65" s="1357">
        <f t="shared" si="5"/>
        <v>0</v>
      </c>
    </row>
    <row r="66" spans="1:9" x14ac:dyDescent="0.25">
      <c r="A66" s="1037" t="s">
        <v>1095</v>
      </c>
      <c r="B66" s="1359"/>
      <c r="C66" s="1359"/>
      <c r="D66" s="1359"/>
      <c r="E66" s="1359"/>
      <c r="F66" s="1359"/>
      <c r="G66" s="1359"/>
      <c r="H66" s="1359"/>
      <c r="I66" s="1360"/>
    </row>
    <row r="67" spans="1:9" x14ac:dyDescent="0.25">
      <c r="A67" s="1037" t="s">
        <v>1096</v>
      </c>
      <c r="B67" s="1361"/>
      <c r="C67" s="1361"/>
      <c r="D67" s="1361"/>
      <c r="E67" s="1361"/>
      <c r="F67" s="1361"/>
      <c r="G67" s="1361"/>
      <c r="H67" s="1361"/>
      <c r="I67" s="1362"/>
    </row>
    <row r="68" spans="1:9" x14ac:dyDescent="0.25">
      <c r="A68" s="1037" t="s">
        <v>1097</v>
      </c>
      <c r="B68" s="1361"/>
      <c r="C68" s="1361"/>
      <c r="D68" s="1361"/>
      <c r="E68" s="1361"/>
      <c r="F68" s="1361"/>
      <c r="G68" s="1361"/>
      <c r="H68" s="1361"/>
      <c r="I68" s="1362"/>
    </row>
    <row r="69" spans="1:9" x14ac:dyDescent="0.25">
      <c r="A69" s="1037" t="s">
        <v>1098</v>
      </c>
      <c r="B69" s="1361"/>
      <c r="C69" s="1361"/>
      <c r="D69" s="1361"/>
      <c r="E69" s="1361"/>
      <c r="F69" s="1361"/>
      <c r="G69" s="1361"/>
      <c r="H69" s="1361"/>
      <c r="I69" s="1362"/>
    </row>
    <row r="70" spans="1:9" x14ac:dyDescent="0.25">
      <c r="A70" s="1037" t="s">
        <v>1099</v>
      </c>
      <c r="B70" s="1361"/>
      <c r="C70" s="1361"/>
      <c r="D70" s="1361"/>
      <c r="E70" s="1361"/>
      <c r="F70" s="1361"/>
      <c r="G70" s="1361"/>
      <c r="H70" s="1361"/>
      <c r="I70" s="1362"/>
    </row>
    <row r="71" spans="1:9" x14ac:dyDescent="0.25">
      <c r="A71" s="1037" t="s">
        <v>1100</v>
      </c>
      <c r="B71" s="1361"/>
      <c r="C71" s="1361"/>
      <c r="D71" s="1361"/>
      <c r="E71" s="1361"/>
      <c r="F71" s="1361"/>
      <c r="G71" s="1361"/>
      <c r="H71" s="1361"/>
      <c r="I71" s="1362"/>
    </row>
    <row r="72" spans="1:9" x14ac:dyDescent="0.25">
      <c r="A72" s="1037"/>
      <c r="B72" s="1354"/>
      <c r="C72" s="1354"/>
      <c r="D72" s="1354"/>
      <c r="E72" s="1354"/>
      <c r="F72" s="1354"/>
      <c r="G72" s="1354"/>
      <c r="H72" s="1354"/>
      <c r="I72" s="1355"/>
    </row>
    <row r="73" spans="1:9" x14ac:dyDescent="0.25">
      <c r="A73" s="1036" t="s">
        <v>2318</v>
      </c>
      <c r="B73" s="1356">
        <f>SUM(B74:B79)</f>
        <v>0</v>
      </c>
      <c r="C73" s="1356">
        <f t="shared" ref="C73:I73" si="6">SUM(C74:C79)</f>
        <v>0</v>
      </c>
      <c r="D73" s="1356">
        <f t="shared" si="6"/>
        <v>0</v>
      </c>
      <c r="E73" s="1356">
        <f t="shared" si="6"/>
        <v>0</v>
      </c>
      <c r="F73" s="1356">
        <f t="shared" si="6"/>
        <v>0</v>
      </c>
      <c r="G73" s="1356">
        <f t="shared" si="6"/>
        <v>0</v>
      </c>
      <c r="H73" s="1356">
        <f t="shared" si="6"/>
        <v>0</v>
      </c>
      <c r="I73" s="1357">
        <f t="shared" si="6"/>
        <v>0</v>
      </c>
    </row>
    <row r="74" spans="1:9" x14ac:dyDescent="0.25">
      <c r="A74" s="1037" t="s">
        <v>1102</v>
      </c>
      <c r="B74" s="1359"/>
      <c r="C74" s="1359"/>
      <c r="D74" s="1359"/>
      <c r="E74" s="1359"/>
      <c r="F74" s="1359"/>
      <c r="G74" s="1359"/>
      <c r="H74" s="1359"/>
      <c r="I74" s="1360"/>
    </row>
    <row r="75" spans="1:9" x14ac:dyDescent="0.25">
      <c r="A75" s="1037" t="s">
        <v>1103</v>
      </c>
      <c r="B75" s="1361"/>
      <c r="C75" s="1361"/>
      <c r="D75" s="1361"/>
      <c r="E75" s="1361"/>
      <c r="F75" s="1361"/>
      <c r="G75" s="1361"/>
      <c r="H75" s="1361"/>
      <c r="I75" s="1362"/>
    </row>
    <row r="76" spans="1:9" x14ac:dyDescent="0.25">
      <c r="A76" s="1037" t="s">
        <v>1104</v>
      </c>
      <c r="B76" s="1361"/>
      <c r="C76" s="1361"/>
      <c r="D76" s="1361"/>
      <c r="E76" s="1361"/>
      <c r="F76" s="1361"/>
      <c r="G76" s="1361"/>
      <c r="H76" s="1361"/>
      <c r="I76" s="1362"/>
    </row>
    <row r="77" spans="1:9" x14ac:dyDescent="0.25">
      <c r="A77" s="1037" t="s">
        <v>1105</v>
      </c>
      <c r="B77" s="1361"/>
      <c r="C77" s="1361"/>
      <c r="D77" s="1361"/>
      <c r="E77" s="1361"/>
      <c r="F77" s="1361"/>
      <c r="G77" s="1361"/>
      <c r="H77" s="1361"/>
      <c r="I77" s="1362"/>
    </row>
    <row r="78" spans="1:9" x14ac:dyDescent="0.25">
      <c r="A78" s="1037" t="s">
        <v>1106</v>
      </c>
      <c r="B78" s="1361"/>
      <c r="C78" s="1361"/>
      <c r="D78" s="1361"/>
      <c r="E78" s="1361"/>
      <c r="F78" s="1361"/>
      <c r="G78" s="1361"/>
      <c r="H78" s="1361"/>
      <c r="I78" s="1362"/>
    </row>
    <row r="79" spans="1:9" x14ac:dyDescent="0.25">
      <c r="A79" s="1037" t="s">
        <v>1107</v>
      </c>
      <c r="B79" s="1361"/>
      <c r="C79" s="1361"/>
      <c r="D79" s="1361"/>
      <c r="E79" s="1361"/>
      <c r="F79" s="1361"/>
      <c r="G79" s="1361"/>
      <c r="H79" s="1361"/>
      <c r="I79" s="1362"/>
    </row>
    <row r="80" spans="1:9" x14ac:dyDescent="0.25">
      <c r="A80" s="1036"/>
      <c r="B80" s="1354"/>
      <c r="C80" s="1354"/>
      <c r="D80" s="1354"/>
      <c r="E80" s="1354"/>
      <c r="F80" s="1354"/>
      <c r="G80" s="1354"/>
      <c r="H80" s="1354"/>
      <c r="I80" s="1355"/>
    </row>
    <row r="81" spans="1:9" x14ac:dyDescent="0.25">
      <c r="A81" s="1036" t="s">
        <v>2169</v>
      </c>
      <c r="B81" s="1356">
        <f>SUM(B82:B88)</f>
        <v>0</v>
      </c>
      <c r="C81" s="1356">
        <f t="shared" ref="C81:I81" si="7">SUM(C82:C88)</f>
        <v>0</v>
      </c>
      <c r="D81" s="1356">
        <f t="shared" si="7"/>
        <v>0</v>
      </c>
      <c r="E81" s="1356">
        <f t="shared" si="7"/>
        <v>0</v>
      </c>
      <c r="F81" s="1356">
        <f t="shared" si="7"/>
        <v>0</v>
      </c>
      <c r="G81" s="1356">
        <f t="shared" si="7"/>
        <v>0</v>
      </c>
      <c r="H81" s="1356">
        <f t="shared" si="7"/>
        <v>0</v>
      </c>
      <c r="I81" s="1357">
        <f t="shared" si="7"/>
        <v>0</v>
      </c>
    </row>
    <row r="82" spans="1:9" x14ac:dyDescent="0.25">
      <c r="A82" s="1037" t="s">
        <v>1108</v>
      </c>
      <c r="B82" s="1359"/>
      <c r="C82" s="1359"/>
      <c r="D82" s="1359"/>
      <c r="E82" s="1359"/>
      <c r="F82" s="1359"/>
      <c r="G82" s="1359"/>
      <c r="H82" s="1359"/>
      <c r="I82" s="1360"/>
    </row>
    <row r="83" spans="1:9" x14ac:dyDescent="0.25">
      <c r="A83" s="1037" t="s">
        <v>1109</v>
      </c>
      <c r="B83" s="1361"/>
      <c r="C83" s="1361"/>
      <c r="D83" s="1361"/>
      <c r="E83" s="1361"/>
      <c r="F83" s="1361"/>
      <c r="G83" s="1361"/>
      <c r="H83" s="1361"/>
      <c r="I83" s="1362"/>
    </row>
    <row r="84" spans="1:9" x14ac:dyDescent="0.25">
      <c r="A84" s="1037" t="s">
        <v>1110</v>
      </c>
      <c r="B84" s="1361"/>
      <c r="C84" s="1361"/>
      <c r="D84" s="1361"/>
      <c r="E84" s="1361"/>
      <c r="F84" s="1361"/>
      <c r="G84" s="1361"/>
      <c r="H84" s="1361"/>
      <c r="I84" s="1362"/>
    </row>
    <row r="85" spans="1:9" x14ac:dyDescent="0.25">
      <c r="A85" s="1037" t="s">
        <v>1111</v>
      </c>
      <c r="B85" s="1361"/>
      <c r="C85" s="1361"/>
      <c r="D85" s="1361"/>
      <c r="E85" s="1361"/>
      <c r="F85" s="1361"/>
      <c r="G85" s="1361"/>
      <c r="H85" s="1361"/>
      <c r="I85" s="1362"/>
    </row>
    <row r="86" spans="1:9" x14ac:dyDescent="0.25">
      <c r="A86" s="1037" t="s">
        <v>1112</v>
      </c>
      <c r="B86" s="1361"/>
      <c r="C86" s="1361"/>
      <c r="D86" s="1361"/>
      <c r="E86" s="1361"/>
      <c r="F86" s="1361"/>
      <c r="G86" s="1361"/>
      <c r="H86" s="1361"/>
      <c r="I86" s="1362"/>
    </row>
    <row r="87" spans="1:9" x14ac:dyDescent="0.25">
      <c r="A87" s="1037" t="s">
        <v>2319</v>
      </c>
      <c r="B87" s="1361"/>
      <c r="C87" s="1361"/>
      <c r="D87" s="1361"/>
      <c r="E87" s="1361"/>
      <c r="F87" s="1361"/>
      <c r="G87" s="1361"/>
      <c r="H87" s="1361"/>
      <c r="I87" s="1362"/>
    </row>
    <row r="88" spans="1:9" x14ac:dyDescent="0.25">
      <c r="A88" s="1037" t="s">
        <v>2320</v>
      </c>
      <c r="B88" s="1361"/>
      <c r="C88" s="1361"/>
      <c r="D88" s="1361"/>
      <c r="E88" s="1361"/>
      <c r="F88" s="1361"/>
      <c r="G88" s="1361"/>
      <c r="H88" s="1361"/>
      <c r="I88" s="1362"/>
    </row>
    <row r="89" spans="1:9" x14ac:dyDescent="0.25">
      <c r="A89" s="1036"/>
      <c r="B89" s="1354"/>
      <c r="C89" s="1354"/>
      <c r="D89" s="1354"/>
      <c r="E89" s="1354"/>
      <c r="F89" s="1354"/>
      <c r="G89" s="1354"/>
      <c r="H89" s="1354"/>
      <c r="I89" s="1355"/>
    </row>
    <row r="90" spans="1:9" x14ac:dyDescent="0.25">
      <c r="A90" s="1036" t="s">
        <v>2170</v>
      </c>
      <c r="B90" s="1356">
        <f>SUM(B91:B98)</f>
        <v>0</v>
      </c>
      <c r="C90" s="1356">
        <f t="shared" ref="C90:I90" si="8">SUM(C91:C98)</f>
        <v>0</v>
      </c>
      <c r="D90" s="1356">
        <f t="shared" si="8"/>
        <v>0</v>
      </c>
      <c r="E90" s="1356">
        <f t="shared" si="8"/>
        <v>0</v>
      </c>
      <c r="F90" s="1356">
        <f t="shared" si="8"/>
        <v>0</v>
      </c>
      <c r="G90" s="1356">
        <f t="shared" si="8"/>
        <v>0</v>
      </c>
      <c r="H90" s="1356">
        <f t="shared" si="8"/>
        <v>0</v>
      </c>
      <c r="I90" s="1357">
        <f t="shared" si="8"/>
        <v>0</v>
      </c>
    </row>
    <row r="91" spans="1:9" x14ac:dyDescent="0.25">
      <c r="A91" s="1037" t="s">
        <v>1114</v>
      </c>
      <c r="B91" s="1359"/>
      <c r="C91" s="1359"/>
      <c r="D91" s="1359"/>
      <c r="E91" s="1359"/>
      <c r="F91" s="1359"/>
      <c r="G91" s="1359"/>
      <c r="H91" s="1359"/>
      <c r="I91" s="1360"/>
    </row>
    <row r="92" spans="1:9" x14ac:dyDescent="0.25">
      <c r="A92" s="1037" t="s">
        <v>1115</v>
      </c>
      <c r="B92" s="1361"/>
      <c r="C92" s="1361"/>
      <c r="D92" s="1361"/>
      <c r="E92" s="1361"/>
      <c r="F92" s="1361"/>
      <c r="G92" s="1361"/>
      <c r="H92" s="1361"/>
      <c r="I92" s="1362"/>
    </row>
    <row r="93" spans="1:9" x14ac:dyDescent="0.25">
      <c r="A93" s="1037" t="s">
        <v>1116</v>
      </c>
      <c r="B93" s="1361"/>
      <c r="C93" s="1361"/>
      <c r="D93" s="1361"/>
      <c r="E93" s="1361"/>
      <c r="F93" s="1361"/>
      <c r="G93" s="1361"/>
      <c r="H93" s="1361"/>
      <c r="I93" s="1362"/>
    </row>
    <row r="94" spans="1:9" x14ac:dyDescent="0.25">
      <c r="A94" s="1037" t="s">
        <v>1117</v>
      </c>
      <c r="B94" s="1361"/>
      <c r="C94" s="1361"/>
      <c r="D94" s="1361"/>
      <c r="E94" s="1361"/>
      <c r="F94" s="1361"/>
      <c r="G94" s="1361"/>
      <c r="H94" s="1361"/>
      <c r="I94" s="1362"/>
    </row>
    <row r="95" spans="1:9" x14ac:dyDescent="0.25">
      <c r="A95" s="1037" t="s">
        <v>1118</v>
      </c>
      <c r="B95" s="1361"/>
      <c r="C95" s="1361"/>
      <c r="D95" s="1361"/>
      <c r="E95" s="1361"/>
      <c r="F95" s="1361"/>
      <c r="G95" s="1361"/>
      <c r="H95" s="1361"/>
      <c r="I95" s="1362"/>
    </row>
    <row r="96" spans="1:9" x14ac:dyDescent="0.25">
      <c r="A96" s="1037" t="s">
        <v>1119</v>
      </c>
      <c r="B96" s="1361"/>
      <c r="C96" s="1361"/>
      <c r="D96" s="1361"/>
      <c r="E96" s="1361"/>
      <c r="F96" s="1361"/>
      <c r="G96" s="1361"/>
      <c r="H96" s="1361"/>
      <c r="I96" s="1362"/>
    </row>
    <row r="97" spans="1:9" x14ac:dyDescent="0.25">
      <c r="A97" s="1037" t="s">
        <v>1120</v>
      </c>
      <c r="B97" s="1361"/>
      <c r="C97" s="1361"/>
      <c r="D97" s="1361"/>
      <c r="E97" s="1361"/>
      <c r="F97" s="1361"/>
      <c r="G97" s="1361"/>
      <c r="H97" s="1361"/>
      <c r="I97" s="1362"/>
    </row>
    <row r="98" spans="1:9" x14ac:dyDescent="0.25">
      <c r="A98" s="1037" t="s">
        <v>1121</v>
      </c>
      <c r="B98" s="1361"/>
      <c r="C98" s="1361"/>
      <c r="D98" s="1361"/>
      <c r="E98" s="1361"/>
      <c r="F98" s="1361"/>
      <c r="G98" s="1361"/>
      <c r="H98" s="1361"/>
      <c r="I98" s="1362"/>
    </row>
    <row r="99" spans="1:9" x14ac:dyDescent="0.25">
      <c r="A99" s="1036"/>
      <c r="B99" s="1354"/>
      <c r="C99" s="1354"/>
      <c r="D99" s="1354"/>
      <c r="E99" s="1354"/>
      <c r="F99" s="1354"/>
      <c r="G99" s="1354"/>
      <c r="H99" s="1354"/>
      <c r="I99" s="1355"/>
    </row>
    <row r="100" spans="1:9" x14ac:dyDescent="0.25">
      <c r="A100" s="1036" t="s">
        <v>2171</v>
      </c>
      <c r="B100" s="1356">
        <f>SUM(B101:B107)</f>
        <v>0</v>
      </c>
      <c r="C100" s="1356">
        <f t="shared" ref="C100:I100" si="9">SUM(C101:C107)</f>
        <v>0</v>
      </c>
      <c r="D100" s="1356">
        <f t="shared" si="9"/>
        <v>0</v>
      </c>
      <c r="E100" s="1356">
        <f t="shared" si="9"/>
        <v>0</v>
      </c>
      <c r="F100" s="1356">
        <f t="shared" si="9"/>
        <v>0</v>
      </c>
      <c r="G100" s="1356">
        <f t="shared" si="9"/>
        <v>0</v>
      </c>
      <c r="H100" s="1356">
        <f t="shared" si="9"/>
        <v>0</v>
      </c>
      <c r="I100" s="1357">
        <f t="shared" si="9"/>
        <v>0</v>
      </c>
    </row>
    <row r="101" spans="1:9" x14ac:dyDescent="0.25">
      <c r="A101" s="1037" t="s">
        <v>1122</v>
      </c>
      <c r="B101" s="1359"/>
      <c r="C101" s="1359"/>
      <c r="D101" s="1359"/>
      <c r="E101" s="1359"/>
      <c r="F101" s="1359"/>
      <c r="G101" s="1359"/>
      <c r="H101" s="1359"/>
      <c r="I101" s="1360"/>
    </row>
    <row r="102" spans="1:9" x14ac:dyDescent="0.25">
      <c r="A102" s="1037" t="s">
        <v>1123</v>
      </c>
      <c r="B102" s="1361"/>
      <c r="C102" s="1361"/>
      <c r="D102" s="1361"/>
      <c r="E102" s="1361"/>
      <c r="F102" s="1361"/>
      <c r="G102" s="1361"/>
      <c r="H102" s="1361"/>
      <c r="I102" s="1362"/>
    </row>
    <row r="103" spans="1:9" x14ac:dyDescent="0.25">
      <c r="A103" s="1037" t="s">
        <v>1124</v>
      </c>
      <c r="B103" s="1361"/>
      <c r="C103" s="1361"/>
      <c r="D103" s="1361"/>
      <c r="E103" s="1361"/>
      <c r="F103" s="1361"/>
      <c r="G103" s="1361"/>
      <c r="H103" s="1361"/>
      <c r="I103" s="1362"/>
    </row>
    <row r="104" spans="1:9" x14ac:dyDescent="0.25">
      <c r="A104" s="1037" t="s">
        <v>1125</v>
      </c>
      <c r="B104" s="1361"/>
      <c r="C104" s="1361"/>
      <c r="D104" s="1361"/>
      <c r="E104" s="1361"/>
      <c r="F104" s="1361"/>
      <c r="G104" s="1361"/>
      <c r="H104" s="1361"/>
      <c r="I104" s="1362"/>
    </row>
    <row r="105" spans="1:9" x14ac:dyDescent="0.25">
      <c r="A105" s="1037" t="s">
        <v>1126</v>
      </c>
      <c r="B105" s="1361"/>
      <c r="C105" s="1361"/>
      <c r="D105" s="1361"/>
      <c r="E105" s="1361"/>
      <c r="F105" s="1361"/>
      <c r="G105" s="1361"/>
      <c r="H105" s="1361"/>
      <c r="I105" s="1362"/>
    </row>
    <row r="106" spans="1:9" x14ac:dyDescent="0.25">
      <c r="A106" s="1037" t="s">
        <v>1127</v>
      </c>
      <c r="B106" s="1361"/>
      <c r="C106" s="1361"/>
      <c r="D106" s="1361"/>
      <c r="E106" s="1361"/>
      <c r="F106" s="1361"/>
      <c r="G106" s="1361"/>
      <c r="H106" s="1361"/>
      <c r="I106" s="1362"/>
    </row>
    <row r="107" spans="1:9" x14ac:dyDescent="0.25">
      <c r="A107" s="1037" t="s">
        <v>1128</v>
      </c>
      <c r="B107" s="1361"/>
      <c r="C107" s="1361"/>
      <c r="D107" s="1361"/>
      <c r="E107" s="1361"/>
      <c r="F107" s="1361"/>
      <c r="G107" s="1361"/>
      <c r="H107" s="1361"/>
      <c r="I107" s="1362"/>
    </row>
    <row r="108" spans="1:9" x14ac:dyDescent="0.25">
      <c r="A108" s="1036"/>
      <c r="B108" s="1354"/>
      <c r="C108" s="1354"/>
      <c r="D108" s="1354"/>
      <c r="E108" s="1354"/>
      <c r="F108" s="1354"/>
      <c r="G108" s="1354"/>
      <c r="H108" s="1354"/>
      <c r="I108" s="1355"/>
    </row>
    <row r="109" spans="1:9" x14ac:dyDescent="0.25">
      <c r="A109" s="1036" t="s">
        <v>2172</v>
      </c>
      <c r="B109" s="1356">
        <f>SUM(B110:B117)</f>
        <v>0</v>
      </c>
      <c r="C109" s="1356">
        <f t="shared" ref="C109:I109" si="10">SUM(C110:C117)</f>
        <v>0</v>
      </c>
      <c r="D109" s="1356">
        <f t="shared" si="10"/>
        <v>0</v>
      </c>
      <c r="E109" s="1356">
        <f t="shared" si="10"/>
        <v>0</v>
      </c>
      <c r="F109" s="1356">
        <f t="shared" si="10"/>
        <v>0</v>
      </c>
      <c r="G109" s="1356">
        <f t="shared" si="10"/>
        <v>0</v>
      </c>
      <c r="H109" s="1356">
        <f t="shared" si="10"/>
        <v>0</v>
      </c>
      <c r="I109" s="1357">
        <f t="shared" si="10"/>
        <v>0</v>
      </c>
    </row>
    <row r="110" spans="1:9" x14ac:dyDescent="0.25">
      <c r="A110" s="1037" t="s">
        <v>1129</v>
      </c>
      <c r="B110" s="1359"/>
      <c r="C110" s="1359"/>
      <c r="D110" s="1359"/>
      <c r="E110" s="1359"/>
      <c r="F110" s="1359"/>
      <c r="G110" s="1359"/>
      <c r="H110" s="1359"/>
      <c r="I110" s="1360"/>
    </row>
    <row r="111" spans="1:9" x14ac:dyDescent="0.25">
      <c r="A111" s="1037" t="s">
        <v>1130</v>
      </c>
      <c r="B111" s="1361"/>
      <c r="C111" s="1361"/>
      <c r="D111" s="1361"/>
      <c r="E111" s="1361"/>
      <c r="F111" s="1361"/>
      <c r="G111" s="1361"/>
      <c r="H111" s="1361"/>
      <c r="I111" s="1362"/>
    </row>
    <row r="112" spans="1:9" x14ac:dyDescent="0.25">
      <c r="A112" s="1037" t="s">
        <v>1131</v>
      </c>
      <c r="B112" s="1361"/>
      <c r="C112" s="1361"/>
      <c r="D112" s="1361"/>
      <c r="E112" s="1361"/>
      <c r="F112" s="1361"/>
      <c r="G112" s="1361"/>
      <c r="H112" s="1361"/>
      <c r="I112" s="1362"/>
    </row>
    <row r="113" spans="1:9" x14ac:dyDescent="0.25">
      <c r="A113" s="1037" t="s">
        <v>1132</v>
      </c>
      <c r="B113" s="1361"/>
      <c r="C113" s="1361"/>
      <c r="D113" s="1361"/>
      <c r="E113" s="1361"/>
      <c r="F113" s="1361"/>
      <c r="G113" s="1361"/>
      <c r="H113" s="1361"/>
      <c r="I113" s="1362"/>
    </row>
    <row r="114" spans="1:9" x14ac:dyDescent="0.25">
      <c r="A114" s="1037" t="s">
        <v>1133</v>
      </c>
      <c r="B114" s="1361"/>
      <c r="C114" s="1361"/>
      <c r="D114" s="1361"/>
      <c r="E114" s="1361"/>
      <c r="F114" s="1361"/>
      <c r="G114" s="1361"/>
      <c r="H114" s="1361"/>
      <c r="I114" s="1362"/>
    </row>
    <row r="115" spans="1:9" x14ac:dyDescent="0.25">
      <c r="A115" s="1037" t="s">
        <v>1134</v>
      </c>
      <c r="B115" s="1361"/>
      <c r="C115" s="1361"/>
      <c r="D115" s="1361"/>
      <c r="E115" s="1361"/>
      <c r="F115" s="1361"/>
      <c r="G115" s="1361"/>
      <c r="H115" s="1361"/>
      <c r="I115" s="1362"/>
    </row>
    <row r="116" spans="1:9" x14ac:dyDescent="0.25">
      <c r="A116" s="1037" t="s">
        <v>1135</v>
      </c>
      <c r="B116" s="1361"/>
      <c r="C116" s="1361"/>
      <c r="D116" s="1361"/>
      <c r="E116" s="1361"/>
      <c r="F116" s="1361"/>
      <c r="G116" s="1361"/>
      <c r="H116" s="1361"/>
      <c r="I116" s="1362"/>
    </row>
    <row r="117" spans="1:9" x14ac:dyDescent="0.25">
      <c r="A117" s="1037" t="s">
        <v>2325</v>
      </c>
      <c r="B117" s="1361"/>
      <c r="C117" s="1361"/>
      <c r="D117" s="1361"/>
      <c r="E117" s="1361"/>
      <c r="F117" s="1361"/>
      <c r="G117" s="1361"/>
      <c r="H117" s="1361"/>
      <c r="I117" s="1362"/>
    </row>
    <row r="118" spans="1:9" x14ac:dyDescent="0.25">
      <c r="A118" s="1036"/>
      <c r="B118" s="1354"/>
      <c r="C118" s="1354"/>
      <c r="D118" s="1354"/>
      <c r="E118" s="1354"/>
      <c r="F118" s="1354"/>
      <c r="G118" s="1354"/>
      <c r="H118" s="1354"/>
      <c r="I118" s="1355"/>
    </row>
    <row r="119" spans="1:9" x14ac:dyDescent="0.25">
      <c r="A119" s="1036" t="s">
        <v>2173</v>
      </c>
      <c r="B119" s="1356">
        <f>SUM(B120:B124)</f>
        <v>0</v>
      </c>
      <c r="C119" s="1356">
        <f t="shared" ref="C119:I119" si="11">SUM(C120:C124)</f>
        <v>0</v>
      </c>
      <c r="D119" s="1356">
        <f t="shared" si="11"/>
        <v>0</v>
      </c>
      <c r="E119" s="1356">
        <f t="shared" si="11"/>
        <v>0</v>
      </c>
      <c r="F119" s="1356">
        <f t="shared" si="11"/>
        <v>0</v>
      </c>
      <c r="G119" s="1356">
        <f t="shared" si="11"/>
        <v>0</v>
      </c>
      <c r="H119" s="1356">
        <f t="shared" si="11"/>
        <v>0</v>
      </c>
      <c r="I119" s="1357">
        <f t="shared" si="11"/>
        <v>0</v>
      </c>
    </row>
    <row r="120" spans="1:9" x14ac:dyDescent="0.25">
      <c r="A120" s="1037" t="s">
        <v>1136</v>
      </c>
      <c r="B120" s="1359"/>
      <c r="C120" s="1359"/>
      <c r="D120" s="1359"/>
      <c r="E120" s="1359"/>
      <c r="F120" s="1359"/>
      <c r="G120" s="1359"/>
      <c r="H120" s="1359"/>
      <c r="I120" s="1360"/>
    </row>
    <row r="121" spans="1:9" x14ac:dyDescent="0.25">
      <c r="A121" s="1037" t="s">
        <v>1137</v>
      </c>
      <c r="B121" s="1361"/>
      <c r="C121" s="1361"/>
      <c r="D121" s="1361"/>
      <c r="E121" s="1361"/>
      <c r="F121" s="1361"/>
      <c r="G121" s="1361"/>
      <c r="H121" s="1361"/>
      <c r="I121" s="1362"/>
    </row>
    <row r="122" spans="1:9" x14ac:dyDescent="0.25">
      <c r="A122" s="1037" t="s">
        <v>1138</v>
      </c>
      <c r="B122" s="1361"/>
      <c r="C122" s="1361"/>
      <c r="D122" s="1361"/>
      <c r="E122" s="1361"/>
      <c r="F122" s="1361"/>
      <c r="G122" s="1361"/>
      <c r="H122" s="1361"/>
      <c r="I122" s="1362"/>
    </row>
    <row r="123" spans="1:9" x14ac:dyDescent="0.25">
      <c r="A123" s="1037" t="s">
        <v>1139</v>
      </c>
      <c r="B123" s="1361"/>
      <c r="C123" s="1361"/>
      <c r="D123" s="1361"/>
      <c r="E123" s="1361"/>
      <c r="F123" s="1361"/>
      <c r="G123" s="1361"/>
      <c r="H123" s="1361"/>
      <c r="I123" s="1362"/>
    </row>
    <row r="124" spans="1:9" x14ac:dyDescent="0.25">
      <c r="A124" s="1037" t="s">
        <v>1140</v>
      </c>
      <c r="B124" s="1361"/>
      <c r="C124" s="1361"/>
      <c r="D124" s="1361"/>
      <c r="E124" s="1361"/>
      <c r="F124" s="1361"/>
      <c r="G124" s="1361"/>
      <c r="H124" s="1361"/>
      <c r="I124" s="1362"/>
    </row>
    <row r="125" spans="1:9" x14ac:dyDescent="0.25">
      <c r="A125" s="1036"/>
      <c r="B125" s="1354"/>
      <c r="C125" s="1354"/>
      <c r="D125" s="1354"/>
      <c r="E125" s="1354"/>
      <c r="F125" s="1354"/>
      <c r="G125" s="1354"/>
      <c r="H125" s="1354"/>
      <c r="I125" s="1355"/>
    </row>
    <row r="126" spans="1:9" x14ac:dyDescent="0.25">
      <c r="A126" s="1036" t="s">
        <v>2321</v>
      </c>
      <c r="B126" s="1356">
        <f>SUM(B127:B133)</f>
        <v>0</v>
      </c>
      <c r="C126" s="1356">
        <f t="shared" ref="C126:I126" si="12">SUM(C127:C133)</f>
        <v>0</v>
      </c>
      <c r="D126" s="1356">
        <f t="shared" si="12"/>
        <v>0</v>
      </c>
      <c r="E126" s="1356">
        <f t="shared" si="12"/>
        <v>0</v>
      </c>
      <c r="F126" s="1356">
        <f t="shared" si="12"/>
        <v>0</v>
      </c>
      <c r="G126" s="1356">
        <f t="shared" si="12"/>
        <v>0</v>
      </c>
      <c r="H126" s="1356">
        <f t="shared" si="12"/>
        <v>0</v>
      </c>
      <c r="I126" s="1357">
        <f t="shared" si="12"/>
        <v>0</v>
      </c>
    </row>
    <row r="127" spans="1:9" x14ac:dyDescent="0.25">
      <c r="A127" s="1037" t="s">
        <v>1141</v>
      </c>
      <c r="B127" s="1359"/>
      <c r="C127" s="1359"/>
      <c r="D127" s="1359"/>
      <c r="E127" s="1359"/>
      <c r="F127" s="1359"/>
      <c r="G127" s="1359"/>
      <c r="H127" s="1359"/>
      <c r="I127" s="1360"/>
    </row>
    <row r="128" spans="1:9" x14ac:dyDescent="0.25">
      <c r="A128" s="1037" t="s">
        <v>1142</v>
      </c>
      <c r="B128" s="1361"/>
      <c r="C128" s="1361"/>
      <c r="D128" s="1361"/>
      <c r="E128" s="1361"/>
      <c r="F128" s="1361"/>
      <c r="G128" s="1361"/>
      <c r="H128" s="1361"/>
      <c r="I128" s="1362"/>
    </row>
    <row r="129" spans="1:9" x14ac:dyDescent="0.25">
      <c r="A129" s="1037" t="s">
        <v>1143</v>
      </c>
      <c r="B129" s="1361"/>
      <c r="C129" s="1361"/>
      <c r="D129" s="1361"/>
      <c r="E129" s="1361"/>
      <c r="F129" s="1361"/>
      <c r="G129" s="1361"/>
      <c r="H129" s="1361"/>
      <c r="I129" s="1362"/>
    </row>
    <row r="130" spans="1:9" x14ac:dyDescent="0.25">
      <c r="A130" s="1037" t="s">
        <v>1144</v>
      </c>
      <c r="B130" s="1361"/>
      <c r="C130" s="1361"/>
      <c r="D130" s="1361"/>
      <c r="E130" s="1361"/>
      <c r="F130" s="1361"/>
      <c r="G130" s="1361"/>
      <c r="H130" s="1361"/>
      <c r="I130" s="1362"/>
    </row>
    <row r="131" spans="1:9" x14ac:dyDescent="0.25">
      <c r="A131" s="1037" t="s">
        <v>1145</v>
      </c>
      <c r="B131" s="1361"/>
      <c r="C131" s="1361"/>
      <c r="D131" s="1361"/>
      <c r="E131" s="1361"/>
      <c r="F131" s="1361"/>
      <c r="G131" s="1361"/>
      <c r="H131" s="1361"/>
      <c r="I131" s="1362"/>
    </row>
    <row r="132" spans="1:9" x14ac:dyDescent="0.25">
      <c r="A132" s="1037" t="s">
        <v>1146</v>
      </c>
      <c r="B132" s="1361"/>
      <c r="C132" s="1361"/>
      <c r="D132" s="1361"/>
      <c r="E132" s="1361"/>
      <c r="F132" s="1361"/>
      <c r="G132" s="1361"/>
      <c r="H132" s="1361"/>
      <c r="I132" s="1362"/>
    </row>
    <row r="133" spans="1:9" x14ac:dyDescent="0.25">
      <c r="A133" s="1037" t="s">
        <v>1147</v>
      </c>
      <c r="B133" s="1361"/>
      <c r="C133" s="1361"/>
      <c r="D133" s="1361"/>
      <c r="E133" s="1361"/>
      <c r="F133" s="1361"/>
      <c r="G133" s="1361"/>
      <c r="H133" s="1361"/>
      <c r="I133" s="1362"/>
    </row>
    <row r="134" spans="1:9" x14ac:dyDescent="0.25">
      <c r="A134" s="1036"/>
      <c r="B134" s="1354"/>
      <c r="C134" s="1354"/>
      <c r="D134" s="1354"/>
      <c r="E134" s="1354"/>
      <c r="F134" s="1354"/>
      <c r="G134" s="1354"/>
      <c r="H134" s="1354"/>
      <c r="I134" s="1355"/>
    </row>
    <row r="135" spans="1:9" x14ac:dyDescent="0.25">
      <c r="A135" s="1036" t="s">
        <v>2322</v>
      </c>
      <c r="B135" s="1356">
        <f>SUM(B136:B141)</f>
        <v>0</v>
      </c>
      <c r="C135" s="1356">
        <f t="shared" ref="C135:I135" si="13">SUM(C136:C141)</f>
        <v>0</v>
      </c>
      <c r="D135" s="1356">
        <f t="shared" si="13"/>
        <v>0</v>
      </c>
      <c r="E135" s="1356">
        <f t="shared" si="13"/>
        <v>0</v>
      </c>
      <c r="F135" s="1356">
        <f t="shared" si="13"/>
        <v>0</v>
      </c>
      <c r="G135" s="1356">
        <f t="shared" si="13"/>
        <v>0</v>
      </c>
      <c r="H135" s="1356">
        <f t="shared" si="13"/>
        <v>0</v>
      </c>
      <c r="I135" s="1357">
        <f t="shared" si="13"/>
        <v>0</v>
      </c>
    </row>
    <row r="136" spans="1:9" x14ac:dyDescent="0.25">
      <c r="A136" s="1037" t="s">
        <v>1148</v>
      </c>
      <c r="B136" s="1359"/>
      <c r="C136" s="1359"/>
      <c r="D136" s="1359"/>
      <c r="E136" s="1359"/>
      <c r="F136" s="1359"/>
      <c r="G136" s="1359"/>
      <c r="H136" s="1359"/>
      <c r="I136" s="1360"/>
    </row>
    <row r="137" spans="1:9" x14ac:dyDescent="0.25">
      <c r="A137" s="1037" t="s">
        <v>1149</v>
      </c>
      <c r="B137" s="1361"/>
      <c r="C137" s="1361"/>
      <c r="D137" s="1361"/>
      <c r="E137" s="1361"/>
      <c r="F137" s="1361"/>
      <c r="G137" s="1361"/>
      <c r="H137" s="1361"/>
      <c r="I137" s="1362"/>
    </row>
    <row r="138" spans="1:9" x14ac:dyDescent="0.25">
      <c r="A138" s="1037" t="s">
        <v>1150</v>
      </c>
      <c r="B138" s="1361"/>
      <c r="C138" s="1361"/>
      <c r="D138" s="1361"/>
      <c r="E138" s="1361"/>
      <c r="F138" s="1361"/>
      <c r="G138" s="1361"/>
      <c r="H138" s="1361"/>
      <c r="I138" s="1362"/>
    </row>
    <row r="139" spans="1:9" x14ac:dyDescent="0.25">
      <c r="A139" s="1037" t="s">
        <v>1151</v>
      </c>
      <c r="B139" s="1361"/>
      <c r="C139" s="1361"/>
      <c r="D139" s="1361"/>
      <c r="E139" s="1361"/>
      <c r="F139" s="1361"/>
      <c r="G139" s="1361"/>
      <c r="H139" s="1361"/>
      <c r="I139" s="1362"/>
    </row>
    <row r="140" spans="1:9" x14ac:dyDescent="0.25">
      <c r="A140" s="1037" t="s">
        <v>2567</v>
      </c>
      <c r="B140" s="1361"/>
      <c r="C140" s="1361"/>
      <c r="D140" s="1361"/>
      <c r="E140" s="1361"/>
      <c r="F140" s="1361"/>
      <c r="G140" s="1361"/>
      <c r="H140" s="1361"/>
      <c r="I140" s="1362"/>
    </row>
    <row r="141" spans="1:9" x14ac:dyDescent="0.25">
      <c r="A141" s="1037" t="s">
        <v>1153</v>
      </c>
      <c r="B141" s="1361"/>
      <c r="C141" s="1361"/>
      <c r="D141" s="1361"/>
      <c r="E141" s="1361"/>
      <c r="F141" s="1361"/>
      <c r="G141" s="1361"/>
      <c r="H141" s="1361"/>
      <c r="I141" s="1362"/>
    </row>
    <row r="142" spans="1:9" x14ac:dyDescent="0.25">
      <c r="A142" s="1037"/>
      <c r="B142" s="1354"/>
      <c r="C142" s="1354"/>
      <c r="D142" s="1354"/>
      <c r="E142" s="1354"/>
      <c r="F142" s="1354"/>
      <c r="G142" s="1354"/>
      <c r="H142" s="1354"/>
      <c r="I142" s="1355"/>
    </row>
    <row r="143" spans="1:9" x14ac:dyDescent="0.25">
      <c r="A143" s="1036" t="s">
        <v>2176</v>
      </c>
      <c r="B143" s="1356">
        <f>SUM(B144:B148)</f>
        <v>0</v>
      </c>
      <c r="C143" s="1356">
        <f t="shared" ref="C143:I143" si="14">SUM(C144:C148)</f>
        <v>0</v>
      </c>
      <c r="D143" s="1356">
        <f t="shared" si="14"/>
        <v>0</v>
      </c>
      <c r="E143" s="1356">
        <f t="shared" si="14"/>
        <v>0</v>
      </c>
      <c r="F143" s="1356">
        <f t="shared" si="14"/>
        <v>0</v>
      </c>
      <c r="G143" s="1356">
        <f t="shared" si="14"/>
        <v>0</v>
      </c>
      <c r="H143" s="1356">
        <f t="shared" si="14"/>
        <v>0</v>
      </c>
      <c r="I143" s="1357">
        <f t="shared" si="14"/>
        <v>0</v>
      </c>
    </row>
    <row r="144" spans="1:9" x14ac:dyDescent="0.25">
      <c r="A144" s="1037" t="s">
        <v>1154</v>
      </c>
      <c r="B144" s="1359"/>
      <c r="C144" s="1359"/>
      <c r="D144" s="1359"/>
      <c r="E144" s="1359"/>
      <c r="F144" s="1359"/>
      <c r="G144" s="1359"/>
      <c r="H144" s="1359"/>
      <c r="I144" s="1360"/>
    </row>
    <row r="145" spans="1:9" x14ac:dyDescent="0.25">
      <c r="A145" s="1037" t="s">
        <v>1155</v>
      </c>
      <c r="B145" s="1361"/>
      <c r="C145" s="1361"/>
      <c r="D145" s="1361"/>
      <c r="E145" s="1361"/>
      <c r="F145" s="1361"/>
      <c r="G145" s="1361"/>
      <c r="H145" s="1361"/>
      <c r="I145" s="1362"/>
    </row>
    <row r="146" spans="1:9" x14ac:dyDescent="0.25">
      <c r="A146" s="1037" t="s">
        <v>1156</v>
      </c>
      <c r="B146" s="1361"/>
      <c r="C146" s="1361"/>
      <c r="D146" s="1361"/>
      <c r="E146" s="1361"/>
      <c r="F146" s="1361"/>
      <c r="G146" s="1361"/>
      <c r="H146" s="1361"/>
      <c r="I146" s="1362"/>
    </row>
    <row r="147" spans="1:9" x14ac:dyDescent="0.25">
      <c r="A147" s="1037" t="s">
        <v>1157</v>
      </c>
      <c r="B147" s="1361"/>
      <c r="C147" s="1361"/>
      <c r="D147" s="1361"/>
      <c r="E147" s="1361"/>
      <c r="F147" s="1361"/>
      <c r="G147" s="1361"/>
      <c r="H147" s="1361"/>
      <c r="I147" s="1362"/>
    </row>
    <row r="148" spans="1:9" x14ac:dyDescent="0.25">
      <c r="A148" s="1037" t="s">
        <v>1159</v>
      </c>
      <c r="B148" s="1361"/>
      <c r="C148" s="1361"/>
      <c r="D148" s="1361"/>
      <c r="E148" s="1361"/>
      <c r="F148" s="1361"/>
      <c r="G148" s="1361"/>
      <c r="H148" s="1361"/>
      <c r="I148" s="1362"/>
    </row>
    <row r="149" spans="1:9" x14ac:dyDescent="0.25">
      <c r="A149" s="1037"/>
      <c r="B149" s="1354"/>
      <c r="C149" s="1354"/>
      <c r="D149" s="1354"/>
      <c r="E149" s="1354"/>
      <c r="F149" s="1354"/>
      <c r="G149" s="1354"/>
      <c r="H149" s="1354"/>
      <c r="I149" s="1355"/>
    </row>
    <row r="150" spans="1:9" x14ac:dyDescent="0.25">
      <c r="A150" s="1036" t="s">
        <v>2177</v>
      </c>
      <c r="B150" s="1356">
        <f>SUM(B151:B156)</f>
        <v>0</v>
      </c>
      <c r="C150" s="1356">
        <f t="shared" ref="C150:I150" si="15">SUM(C151:C156)</f>
        <v>0</v>
      </c>
      <c r="D150" s="1356">
        <f t="shared" si="15"/>
        <v>0</v>
      </c>
      <c r="E150" s="1356">
        <f t="shared" si="15"/>
        <v>0</v>
      </c>
      <c r="F150" s="1356">
        <f t="shared" si="15"/>
        <v>0</v>
      </c>
      <c r="G150" s="1356">
        <f t="shared" si="15"/>
        <v>0</v>
      </c>
      <c r="H150" s="1356">
        <f t="shared" si="15"/>
        <v>0</v>
      </c>
      <c r="I150" s="1357">
        <f t="shared" si="15"/>
        <v>0</v>
      </c>
    </row>
    <row r="151" spans="1:9" x14ac:dyDescent="0.25">
      <c r="A151" s="1037" t="s">
        <v>1162</v>
      </c>
      <c r="B151" s="1359"/>
      <c r="C151" s="1359"/>
      <c r="D151" s="1359"/>
      <c r="E151" s="1359"/>
      <c r="F151" s="1359"/>
      <c r="G151" s="1359"/>
      <c r="H151" s="1359"/>
      <c r="I151" s="1360"/>
    </row>
    <row r="152" spans="1:9" x14ac:dyDescent="0.25">
      <c r="A152" s="1037" t="s">
        <v>1163</v>
      </c>
      <c r="B152" s="1361"/>
      <c r="C152" s="1361"/>
      <c r="D152" s="1361"/>
      <c r="E152" s="1361"/>
      <c r="F152" s="1361"/>
      <c r="G152" s="1361"/>
      <c r="H152" s="1361"/>
      <c r="I152" s="1362"/>
    </row>
    <row r="153" spans="1:9" x14ac:dyDescent="0.25">
      <c r="A153" s="1037" t="s">
        <v>1164</v>
      </c>
      <c r="B153" s="1361"/>
      <c r="C153" s="1361"/>
      <c r="D153" s="1361"/>
      <c r="E153" s="1361"/>
      <c r="F153" s="1361"/>
      <c r="G153" s="1361"/>
      <c r="H153" s="1361"/>
      <c r="I153" s="1362"/>
    </row>
    <row r="154" spans="1:9" x14ac:dyDescent="0.25">
      <c r="A154" s="1037" t="s">
        <v>1165</v>
      </c>
      <c r="B154" s="1361"/>
      <c r="C154" s="1361"/>
      <c r="D154" s="1361"/>
      <c r="E154" s="1361"/>
      <c r="F154" s="1361"/>
      <c r="G154" s="1361"/>
      <c r="H154" s="1361"/>
      <c r="I154" s="1362"/>
    </row>
    <row r="155" spans="1:9" x14ac:dyDescent="0.25">
      <c r="A155" s="1037" t="s">
        <v>1166</v>
      </c>
      <c r="B155" s="1361"/>
      <c r="C155" s="1361"/>
      <c r="D155" s="1361"/>
      <c r="E155" s="1361"/>
      <c r="F155" s="1361"/>
      <c r="G155" s="1361"/>
      <c r="H155" s="1361"/>
      <c r="I155" s="1362"/>
    </row>
    <row r="156" spans="1:9" x14ac:dyDescent="0.25">
      <c r="A156" s="1037" t="s">
        <v>1167</v>
      </c>
      <c r="B156" s="1361"/>
      <c r="C156" s="1361"/>
      <c r="D156" s="1361"/>
      <c r="E156" s="1361"/>
      <c r="F156" s="1361"/>
      <c r="G156" s="1361"/>
      <c r="H156" s="1361"/>
      <c r="I156" s="1362"/>
    </row>
    <row r="157" spans="1:9" x14ac:dyDescent="0.25">
      <c r="A157" s="1037"/>
      <c r="B157" s="1354"/>
      <c r="C157" s="1354"/>
      <c r="D157" s="1354"/>
      <c r="E157" s="1354"/>
      <c r="F157" s="1354"/>
      <c r="G157" s="1354"/>
      <c r="H157" s="1354"/>
      <c r="I157" s="1355"/>
    </row>
    <row r="158" spans="1:9" x14ac:dyDescent="0.25">
      <c r="A158" s="1036" t="s">
        <v>2324</v>
      </c>
      <c r="B158" s="1356">
        <f>SUM(B159:B164)</f>
        <v>0</v>
      </c>
      <c r="C158" s="1356">
        <f t="shared" ref="C158:I158" si="16">SUM(C159:C164)</f>
        <v>0</v>
      </c>
      <c r="D158" s="1356">
        <f t="shared" si="16"/>
        <v>0</v>
      </c>
      <c r="E158" s="1356">
        <f t="shared" si="16"/>
        <v>0</v>
      </c>
      <c r="F158" s="1356">
        <f t="shared" si="16"/>
        <v>0</v>
      </c>
      <c r="G158" s="1356">
        <f t="shared" si="16"/>
        <v>0</v>
      </c>
      <c r="H158" s="1356">
        <f t="shared" si="16"/>
        <v>0</v>
      </c>
      <c r="I158" s="1357">
        <f t="shared" si="16"/>
        <v>0</v>
      </c>
    </row>
    <row r="159" spans="1:9" x14ac:dyDescent="0.25">
      <c r="A159" s="1037" t="s">
        <v>1168</v>
      </c>
      <c r="B159" s="1359"/>
      <c r="C159" s="1359"/>
      <c r="D159" s="1359"/>
      <c r="E159" s="1359"/>
      <c r="F159" s="1359"/>
      <c r="G159" s="1359"/>
      <c r="H159" s="1359"/>
      <c r="I159" s="1360"/>
    </row>
    <row r="160" spans="1:9" x14ac:dyDescent="0.25">
      <c r="A160" s="1037" t="s">
        <v>1169</v>
      </c>
      <c r="B160" s="1361"/>
      <c r="C160" s="1361"/>
      <c r="D160" s="1361"/>
      <c r="E160" s="1361"/>
      <c r="F160" s="1361"/>
      <c r="G160" s="1361"/>
      <c r="H160" s="1361"/>
      <c r="I160" s="1362"/>
    </row>
    <row r="161" spans="1:9" x14ac:dyDescent="0.25">
      <c r="A161" s="1037" t="s">
        <v>1170</v>
      </c>
      <c r="B161" s="1361"/>
      <c r="C161" s="1361"/>
      <c r="D161" s="1361"/>
      <c r="E161" s="1361"/>
      <c r="F161" s="1361"/>
      <c r="G161" s="1361"/>
      <c r="H161" s="1361"/>
      <c r="I161" s="1362"/>
    </row>
    <row r="162" spans="1:9" x14ac:dyDescent="0.25">
      <c r="A162" s="1037" t="s">
        <v>1171</v>
      </c>
      <c r="B162" s="1361"/>
      <c r="C162" s="1361"/>
      <c r="D162" s="1361"/>
      <c r="E162" s="1361"/>
      <c r="F162" s="1361"/>
      <c r="G162" s="1361"/>
      <c r="H162" s="1361"/>
      <c r="I162" s="1362"/>
    </row>
    <row r="163" spans="1:9" x14ac:dyDescent="0.25">
      <c r="A163" s="1037" t="s">
        <v>1172</v>
      </c>
      <c r="B163" s="1361"/>
      <c r="C163" s="1361"/>
      <c r="D163" s="1361"/>
      <c r="E163" s="1361"/>
      <c r="F163" s="1361"/>
      <c r="G163" s="1361"/>
      <c r="H163" s="1361"/>
      <c r="I163" s="1362"/>
    </row>
    <row r="164" spans="1:9" x14ac:dyDescent="0.25">
      <c r="A164" s="1037" t="s">
        <v>1160</v>
      </c>
      <c r="B164" s="1361"/>
      <c r="C164" s="1361"/>
      <c r="D164" s="1361"/>
      <c r="E164" s="1361"/>
      <c r="F164" s="1361"/>
      <c r="G164" s="1361"/>
      <c r="H164" s="1361"/>
      <c r="I164" s="1362"/>
    </row>
    <row r="165" spans="1:9" x14ac:dyDescent="0.25">
      <c r="A165" s="1037"/>
      <c r="B165" s="1349"/>
      <c r="C165" s="1349"/>
      <c r="D165" s="1349"/>
      <c r="E165" s="1349"/>
      <c r="F165" s="1349"/>
      <c r="G165" s="1349"/>
      <c r="H165" s="1349"/>
      <c r="I165" s="1350"/>
    </row>
    <row r="166" spans="1:9" ht="15.75" thickBot="1" x14ac:dyDescent="0.3">
      <c r="A166" s="1038"/>
      <c r="B166" s="1351"/>
      <c r="C166" s="1351"/>
      <c r="D166" s="1351"/>
      <c r="E166" s="1351"/>
      <c r="F166" s="1351"/>
      <c r="G166" s="1351"/>
      <c r="H166" s="1351"/>
      <c r="I166" s="1352"/>
    </row>
    <row r="167" spans="1:9" ht="15.75" thickBot="1" x14ac:dyDescent="0.3">
      <c r="A167" s="1284" t="s">
        <v>251</v>
      </c>
      <c r="B167" s="1285">
        <f>B11+B30+B39+B46+B54+B65+B73+B81+B90+B100+B109+B119+B126+B135+B143+B150+B158</f>
        <v>0</v>
      </c>
      <c r="C167" s="1285">
        <f t="shared" ref="C167:I167" si="17">C11+C30+C39+C46+C54+C65+C73+C81+C90+C100+C109+C119+C126+C135+C143+C150+C158</f>
        <v>0</v>
      </c>
      <c r="D167" s="1285">
        <f t="shared" si="17"/>
        <v>0</v>
      </c>
      <c r="E167" s="1285">
        <f t="shared" si="17"/>
        <v>0</v>
      </c>
      <c r="F167" s="1285">
        <f t="shared" si="17"/>
        <v>0</v>
      </c>
      <c r="G167" s="1285">
        <f t="shared" si="17"/>
        <v>0</v>
      </c>
      <c r="H167" s="1285">
        <f t="shared" si="17"/>
        <v>0</v>
      </c>
      <c r="I167" s="1286">
        <f t="shared" si="17"/>
        <v>0</v>
      </c>
    </row>
    <row r="169" spans="1:9" ht="16.5" thickBot="1" x14ac:dyDescent="0.3">
      <c r="A169" s="1287" t="s">
        <v>2817</v>
      </c>
    </row>
    <row r="170" spans="1:9" x14ac:dyDescent="0.25">
      <c r="A170" s="3430" t="s">
        <v>2818</v>
      </c>
      <c r="B170" s="3433"/>
      <c r="C170" s="3433"/>
      <c r="D170" s="3433"/>
      <c r="E170" s="3433"/>
      <c r="F170" s="3433"/>
      <c r="G170" s="3433"/>
      <c r="H170" s="3433"/>
      <c r="I170" s="3434"/>
    </row>
    <row r="171" spans="1:9" x14ac:dyDescent="0.25">
      <c r="A171" s="3431"/>
      <c r="B171" s="3425" t="s">
        <v>1050</v>
      </c>
      <c r="C171" s="3425" t="s">
        <v>1173</v>
      </c>
      <c r="D171" s="3425" t="s">
        <v>1174</v>
      </c>
      <c r="E171" s="3425" t="s">
        <v>1175</v>
      </c>
      <c r="F171" s="3425" t="s">
        <v>1176</v>
      </c>
      <c r="G171" s="3425" t="s">
        <v>1177</v>
      </c>
      <c r="H171" s="3425" t="s">
        <v>1178</v>
      </c>
      <c r="I171" s="3427" t="s">
        <v>1179</v>
      </c>
    </row>
    <row r="172" spans="1:9" ht="15.75" thickBot="1" x14ac:dyDescent="0.3">
      <c r="A172" s="3432"/>
      <c r="B172" s="3426"/>
      <c r="C172" s="3426"/>
      <c r="D172" s="3426"/>
      <c r="E172" s="3426"/>
      <c r="F172" s="3426"/>
      <c r="G172" s="3426"/>
      <c r="H172" s="3426"/>
      <c r="I172" s="3428"/>
    </row>
    <row r="173" spans="1:9" x14ac:dyDescent="0.25">
      <c r="A173" s="1030"/>
      <c r="B173" s="1288"/>
      <c r="C173" s="1288"/>
      <c r="D173" s="1288"/>
      <c r="E173" s="1288"/>
      <c r="F173" s="1288"/>
      <c r="G173" s="1288"/>
      <c r="H173" s="1288"/>
      <c r="I173" s="1288"/>
    </row>
    <row r="174" spans="1:9" x14ac:dyDescent="0.25">
      <c r="A174" s="1031"/>
      <c r="B174" s="1289"/>
      <c r="C174" s="1289"/>
      <c r="D174" s="1289"/>
      <c r="E174" s="1289"/>
      <c r="F174" s="1289"/>
      <c r="G174" s="1289"/>
      <c r="H174" s="1289"/>
      <c r="I174" s="1289"/>
    </row>
    <row r="175" spans="1:9" x14ac:dyDescent="0.25">
      <c r="A175" s="1290"/>
      <c r="B175" s="1290"/>
      <c r="C175" s="1290"/>
      <c r="D175" s="1290"/>
      <c r="E175" s="1290"/>
      <c r="F175" s="1290"/>
      <c r="G175" s="1290"/>
      <c r="H175" s="1290"/>
      <c r="I175" s="1290"/>
    </row>
    <row r="176" spans="1:9" x14ac:dyDescent="0.25">
      <c r="A176" s="1353" t="s">
        <v>2819</v>
      </c>
    </row>
    <row r="178" spans="1:9" x14ac:dyDescent="0.25">
      <c r="A178" s="1552" t="s">
        <v>2845</v>
      </c>
      <c r="B178" s="1358"/>
      <c r="C178" s="1358"/>
      <c r="D178" s="1358"/>
      <c r="E178" s="1358"/>
      <c r="F178" s="1358"/>
      <c r="G178" s="1358"/>
      <c r="H178" s="1358"/>
      <c r="I178" s="1358"/>
    </row>
    <row r="179" spans="1:9" ht="93.75" customHeight="1" x14ac:dyDescent="0.25">
      <c r="A179" s="3429" t="s">
        <v>2846</v>
      </c>
      <c r="B179" s="3429"/>
      <c r="C179" s="3429"/>
      <c r="D179" s="3429"/>
      <c r="E179" s="3429"/>
      <c r="F179" s="3429"/>
      <c r="G179" s="3429"/>
      <c r="H179" s="3429"/>
      <c r="I179" s="3429"/>
    </row>
    <row r="180" spans="1:9" ht="280.5" customHeight="1" x14ac:dyDescent="0.25">
      <c r="A180" s="3429" t="s">
        <v>2847</v>
      </c>
      <c r="B180" s="3429"/>
      <c r="C180" s="3429"/>
      <c r="D180" s="3429"/>
      <c r="E180" s="3429"/>
      <c r="F180" s="3429"/>
      <c r="G180" s="3429"/>
      <c r="H180" s="3429"/>
      <c r="I180" s="3429"/>
    </row>
  </sheetData>
  <mergeCells count="24">
    <mergeCell ref="A2:I2"/>
    <mergeCell ref="A4:I4"/>
    <mergeCell ref="A7:A9"/>
    <mergeCell ref="B7:I7"/>
    <mergeCell ref="C8:C9"/>
    <mergeCell ref="D8:D9"/>
    <mergeCell ref="E8:E9"/>
    <mergeCell ref="F8:F9"/>
    <mergeCell ref="G8:G9"/>
    <mergeCell ref="H171:H172"/>
    <mergeCell ref="I171:I172"/>
    <mergeCell ref="B8:B9"/>
    <mergeCell ref="A179:I179"/>
    <mergeCell ref="A180:I180"/>
    <mergeCell ref="H8:H9"/>
    <mergeCell ref="I8:I9"/>
    <mergeCell ref="A170:A172"/>
    <mergeCell ref="B170:I170"/>
    <mergeCell ref="B171:B172"/>
    <mergeCell ref="C171:C172"/>
    <mergeCell ref="D171:D172"/>
    <mergeCell ref="E171:E172"/>
    <mergeCell ref="F171:F172"/>
    <mergeCell ref="G171:G172"/>
  </mergeCells>
  <hyperlinks>
    <hyperlink ref="K1" location="Content!A1" display="Content"/>
  </hyperlinks>
  <pageMargins left="1" right="0.5" top="1" bottom="0.5" header="0.2" footer="0.2"/>
  <pageSetup paperSize="5" scale="68" fitToHeight="0" orientation="portrait" r:id="rId1"/>
  <headerFooter>
    <oddFooter>&amp;R&amp;"-,Bold"Page 1</oddFooter>
  </headerFooter>
  <rowBreaks count="2" manualBreakCount="2">
    <brk id="89" max="16383" man="1"/>
    <brk id="168" max="8"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9"/>
    <pageSetUpPr fitToPage="1"/>
  </sheetPr>
  <dimension ref="A1:X28"/>
  <sheetViews>
    <sheetView showGridLines="0" zoomScale="85" zoomScaleNormal="85" zoomScaleSheetLayoutView="75" zoomScalePageLayoutView="50" workbookViewId="0">
      <pane xSplit="2" ySplit="11" topLeftCell="D12" activePane="bottomRight" state="frozen"/>
      <selection activeCell="A23" sqref="A23:C24"/>
      <selection pane="topRight" activeCell="A23" sqref="A23:C24"/>
      <selection pane="bottomLeft" activeCell="A23" sqref="A23:C24"/>
      <selection pane="bottomRight"/>
    </sheetView>
  </sheetViews>
  <sheetFormatPr defaultRowHeight="12.75" customHeight="1" x14ac:dyDescent="0.2"/>
  <cols>
    <col min="1" max="1" width="2.42578125" style="1" bestFit="1" customWidth="1"/>
    <col min="2" max="2" width="45.5703125" style="1" bestFit="1" customWidth="1"/>
    <col min="3" max="3" width="14.7109375" style="1" customWidth="1"/>
    <col min="4" max="6" width="12.28515625" style="1" customWidth="1"/>
    <col min="7" max="7" width="6.7109375" style="1" customWidth="1"/>
    <col min="8" max="8" width="12.140625" style="1" customWidth="1"/>
    <col min="9" max="9" width="11" style="1" customWidth="1"/>
    <col min="10" max="10" width="11.85546875" style="1" customWidth="1"/>
    <col min="11" max="11" width="11.42578125" style="1" customWidth="1"/>
    <col min="12" max="12" width="10.7109375" style="1" customWidth="1"/>
    <col min="13" max="13" width="14.5703125" style="1" customWidth="1"/>
    <col min="14" max="14" width="14" style="1" customWidth="1"/>
    <col min="15" max="15" width="10.140625" style="1" customWidth="1"/>
    <col min="16" max="16" width="12.28515625" style="1" customWidth="1"/>
    <col min="17" max="17" width="13.42578125" style="1" customWidth="1"/>
    <col min="18" max="18" width="13" style="1" customWidth="1"/>
    <col min="19" max="19" width="12" style="1" customWidth="1"/>
    <col min="20" max="20" width="15.5703125" style="1" customWidth="1"/>
    <col min="21" max="21" width="16.7109375" style="1" customWidth="1"/>
    <col min="22" max="22" width="12.28515625" style="1" customWidth="1"/>
    <col min="23" max="23" width="6.140625" style="1" customWidth="1"/>
    <col min="24" max="24" width="21.5703125" style="1" bestFit="1" customWidth="1"/>
    <col min="25" max="16384" width="9.140625" style="1"/>
  </cols>
  <sheetData>
    <row r="1" spans="1:24" s="43" customFormat="1" ht="15.2" customHeight="1" thickTop="1" thickBot="1" x14ac:dyDescent="0.25">
      <c r="A1" s="1039"/>
      <c r="B1" s="1039"/>
      <c r="C1" s="1039"/>
      <c r="D1" s="1039"/>
      <c r="E1" s="1039"/>
      <c r="F1" s="1039"/>
      <c r="G1" s="1039"/>
      <c r="H1" s="1039"/>
      <c r="I1" s="1039"/>
      <c r="J1" s="1039"/>
      <c r="K1" s="1039"/>
      <c r="L1" s="1039"/>
      <c r="M1" s="1039"/>
      <c r="N1" s="1039"/>
      <c r="O1" s="1039"/>
      <c r="P1" s="1039"/>
      <c r="Q1" s="1039"/>
      <c r="R1" s="1039"/>
      <c r="S1" s="1039"/>
      <c r="T1" s="1039"/>
      <c r="U1" s="1039"/>
      <c r="V1" s="1039"/>
      <c r="W1" s="776"/>
      <c r="X1" s="3117" t="s">
        <v>2247</v>
      </c>
    </row>
    <row r="2" spans="1:24" s="43" customFormat="1" ht="15.2" customHeight="1" thickTop="1" thickBot="1" x14ac:dyDescent="0.3">
      <c r="A2" s="1039"/>
      <c r="B2" s="3437" t="s">
        <v>2222</v>
      </c>
      <c r="C2" s="3437"/>
      <c r="D2" s="3437"/>
      <c r="E2" s="3437"/>
      <c r="F2" s="3437"/>
      <c r="G2" s="3437"/>
      <c r="H2" s="3437"/>
      <c r="I2" s="3437"/>
      <c r="J2" s="3437"/>
      <c r="K2" s="3437"/>
      <c r="L2" s="3437"/>
      <c r="M2" s="3437"/>
      <c r="N2" s="3437"/>
      <c r="O2" s="3437"/>
      <c r="P2" s="3437"/>
      <c r="Q2" s="3437"/>
      <c r="R2" s="3437"/>
      <c r="S2" s="3437"/>
      <c r="T2" s="3437"/>
      <c r="U2" s="3437"/>
      <c r="V2" s="3437"/>
      <c r="X2" s="3117" t="s">
        <v>2248</v>
      </c>
    </row>
    <row r="3" spans="1:24" s="43" customFormat="1" ht="15.2" customHeight="1" thickTop="1" thickBot="1" x14ac:dyDescent="0.3">
      <c r="A3" s="1039"/>
      <c r="B3" s="2111"/>
      <c r="C3" s="2111"/>
      <c r="D3" s="2111"/>
      <c r="E3" s="2111"/>
      <c r="F3" s="2111"/>
      <c r="G3" s="2111"/>
      <c r="H3" s="2111"/>
      <c r="I3" s="2111"/>
      <c r="J3" s="2111"/>
      <c r="K3" s="2111"/>
      <c r="L3" s="2111"/>
      <c r="M3" s="2111"/>
      <c r="N3" s="2111"/>
      <c r="O3" s="2111"/>
      <c r="P3" s="2111"/>
      <c r="Q3" s="2111"/>
      <c r="R3" s="2111"/>
      <c r="S3" s="2111"/>
      <c r="T3" s="2111"/>
      <c r="U3" s="2111"/>
      <c r="V3" s="2111"/>
      <c r="X3" s="3117" t="s">
        <v>2249</v>
      </c>
    </row>
    <row r="4" spans="1:24" s="563" customFormat="1" ht="15.2" customHeight="1" thickTop="1" thickBot="1" x14ac:dyDescent="0.3">
      <c r="A4" s="2504"/>
      <c r="B4" s="3438" t="s">
        <v>2281</v>
      </c>
      <c r="C4" s="3438"/>
      <c r="D4" s="3438"/>
      <c r="E4" s="3438"/>
      <c r="F4" s="3438"/>
      <c r="G4" s="3438"/>
      <c r="H4" s="3438"/>
      <c r="I4" s="3438"/>
      <c r="J4" s="3438"/>
      <c r="K4" s="3438"/>
      <c r="L4" s="3438"/>
      <c r="M4" s="3438"/>
      <c r="N4" s="3438"/>
      <c r="O4" s="3438"/>
      <c r="P4" s="3438"/>
      <c r="Q4" s="3438"/>
      <c r="R4" s="3438"/>
      <c r="S4" s="3438"/>
      <c r="T4" s="3438"/>
      <c r="U4" s="3438"/>
      <c r="V4" s="3438"/>
      <c r="X4" s="3117" t="s">
        <v>2250</v>
      </c>
    </row>
    <row r="5" spans="1:24" s="43" customFormat="1" ht="14.1" customHeight="1" thickTop="1" x14ac:dyDescent="0.2">
      <c r="A5" s="1039"/>
      <c r="B5" s="1039"/>
      <c r="C5" s="1039"/>
      <c r="D5" s="1039"/>
      <c r="E5" s="1039"/>
      <c r="F5" s="1039"/>
      <c r="G5" s="1039"/>
      <c r="H5" s="1039"/>
      <c r="I5" s="1039"/>
      <c r="J5" s="1039"/>
      <c r="K5" s="1039"/>
      <c r="L5" s="1039"/>
      <c r="M5" s="1039"/>
      <c r="N5" s="1039"/>
      <c r="O5" s="1039"/>
      <c r="P5" s="1039"/>
      <c r="Q5" s="1039"/>
      <c r="R5" s="1039"/>
      <c r="S5" s="1039"/>
      <c r="T5" s="1039"/>
      <c r="U5" s="1039"/>
      <c r="V5" s="1039"/>
      <c r="X5" s="181"/>
    </row>
    <row r="6" spans="1:24" s="43" customFormat="1" ht="14.1" customHeight="1" thickBot="1" x14ac:dyDescent="0.25">
      <c r="A6" s="1039"/>
      <c r="B6" s="1039"/>
      <c r="C6" s="1039"/>
      <c r="D6" s="1039"/>
      <c r="E6" s="1039"/>
      <c r="F6" s="1039"/>
      <c r="G6" s="1039"/>
      <c r="H6" s="1039"/>
      <c r="I6" s="1039"/>
      <c r="J6" s="1039"/>
      <c r="K6" s="1039"/>
      <c r="L6" s="1039"/>
      <c r="M6" s="1039"/>
      <c r="N6" s="1039"/>
      <c r="O6" s="1039"/>
      <c r="P6" s="1039"/>
      <c r="Q6" s="1039"/>
      <c r="R6" s="1039"/>
      <c r="S6" s="1039"/>
      <c r="T6" s="1039"/>
      <c r="U6" s="1039"/>
      <c r="V6" s="1039"/>
      <c r="X6" s="181"/>
    </row>
    <row r="7" spans="1:24" s="296" customFormat="1" ht="12.75" customHeight="1" x14ac:dyDescent="0.25">
      <c r="A7" s="4082" t="s">
        <v>346</v>
      </c>
      <c r="B7" s="4083"/>
      <c r="C7" s="3848" t="s">
        <v>2893</v>
      </c>
      <c r="D7" s="3933" t="s">
        <v>321</v>
      </c>
      <c r="E7" s="3933"/>
      <c r="F7" s="3933"/>
      <c r="G7" s="3933" t="s">
        <v>1478</v>
      </c>
      <c r="H7" s="3933"/>
      <c r="I7" s="3933"/>
      <c r="J7" s="3933" t="s">
        <v>393</v>
      </c>
      <c r="K7" s="3933" t="s">
        <v>394</v>
      </c>
      <c r="L7" s="3933" t="s">
        <v>395</v>
      </c>
      <c r="M7" s="3933" t="s">
        <v>455</v>
      </c>
      <c r="N7" s="3933" t="s">
        <v>314</v>
      </c>
      <c r="O7" s="3933"/>
      <c r="P7" s="3933"/>
      <c r="Q7" s="3933"/>
      <c r="R7" s="3933"/>
      <c r="S7" s="3933"/>
      <c r="T7" s="3589" t="s">
        <v>1535</v>
      </c>
      <c r="U7" s="3589" t="s">
        <v>1536</v>
      </c>
      <c r="V7" s="3450" t="s">
        <v>344</v>
      </c>
    </row>
    <row r="8" spans="1:24" s="296" customFormat="1" ht="12.75" customHeight="1" x14ac:dyDescent="0.25">
      <c r="A8" s="4084"/>
      <c r="B8" s="4085"/>
      <c r="C8" s="3849"/>
      <c r="D8" s="3515"/>
      <c r="E8" s="3515"/>
      <c r="F8" s="3515"/>
      <c r="G8" s="3797" t="s">
        <v>318</v>
      </c>
      <c r="H8" s="3515" t="s">
        <v>1479</v>
      </c>
      <c r="I8" s="3515"/>
      <c r="J8" s="3515"/>
      <c r="K8" s="3515"/>
      <c r="L8" s="3515"/>
      <c r="M8" s="3515"/>
      <c r="N8" s="3515" t="s">
        <v>396</v>
      </c>
      <c r="O8" s="3515" t="s">
        <v>397</v>
      </c>
      <c r="P8" s="3797" t="s">
        <v>1488</v>
      </c>
      <c r="Q8" s="3797" t="s">
        <v>1489</v>
      </c>
      <c r="R8" s="3797" t="s">
        <v>2592</v>
      </c>
      <c r="S8" s="3797" t="s">
        <v>1490</v>
      </c>
      <c r="T8" s="3543"/>
      <c r="U8" s="3543"/>
      <c r="V8" s="3612"/>
    </row>
    <row r="9" spans="1:24" s="296" customFormat="1" ht="12.75" customHeight="1" x14ac:dyDescent="0.25">
      <c r="A9" s="4084"/>
      <c r="B9" s="4085"/>
      <c r="C9" s="3849"/>
      <c r="D9" s="3515" t="s">
        <v>315</v>
      </c>
      <c r="E9" s="3515" t="s">
        <v>316</v>
      </c>
      <c r="F9" s="3515" t="s">
        <v>317</v>
      </c>
      <c r="G9" s="3543"/>
      <c r="H9" s="3515" t="s">
        <v>391</v>
      </c>
      <c r="I9" s="3515" t="s">
        <v>392</v>
      </c>
      <c r="J9" s="3515"/>
      <c r="K9" s="3515"/>
      <c r="L9" s="3515"/>
      <c r="M9" s="3515"/>
      <c r="N9" s="3515"/>
      <c r="O9" s="3515"/>
      <c r="P9" s="3543"/>
      <c r="Q9" s="3543"/>
      <c r="R9" s="3543"/>
      <c r="S9" s="3543"/>
      <c r="T9" s="3543"/>
      <c r="U9" s="3543"/>
      <c r="V9" s="3612"/>
    </row>
    <row r="10" spans="1:24" s="296" customFormat="1" ht="12.75" customHeight="1" x14ac:dyDescent="0.25">
      <c r="A10" s="4084"/>
      <c r="B10" s="4085"/>
      <c r="C10" s="3833"/>
      <c r="D10" s="3515"/>
      <c r="E10" s="3515"/>
      <c r="F10" s="3515"/>
      <c r="G10" s="3590"/>
      <c r="H10" s="3515"/>
      <c r="I10" s="3515"/>
      <c r="J10" s="3515"/>
      <c r="K10" s="3515"/>
      <c r="L10" s="3515"/>
      <c r="M10" s="3515"/>
      <c r="N10" s="3515"/>
      <c r="O10" s="3515"/>
      <c r="P10" s="3590"/>
      <c r="Q10" s="3590"/>
      <c r="R10" s="3590"/>
      <c r="S10" s="3590"/>
      <c r="T10" s="3590"/>
      <c r="U10" s="3590"/>
      <c r="V10" s="3613"/>
    </row>
    <row r="11" spans="1:24" s="35" customFormat="1" ht="12.75" customHeight="1" thickBot="1" x14ac:dyDescent="0.25">
      <c r="A11" s="3974">
        <v>-1</v>
      </c>
      <c r="B11" s="3975"/>
      <c r="C11" s="318">
        <v>-2</v>
      </c>
      <c r="D11" s="318">
        <v>-3</v>
      </c>
      <c r="E11" s="318">
        <v>-4</v>
      </c>
      <c r="F11" s="318">
        <v>-5</v>
      </c>
      <c r="G11" s="318">
        <v>-6</v>
      </c>
      <c r="H11" s="318">
        <v>-7</v>
      </c>
      <c r="I11" s="318">
        <v>-8</v>
      </c>
      <c r="J11" s="318">
        <v>-9</v>
      </c>
      <c r="K11" s="318">
        <v>-10</v>
      </c>
      <c r="L11" s="318">
        <v>-11</v>
      </c>
      <c r="M11" s="318">
        <v>-12</v>
      </c>
      <c r="N11" s="318">
        <v>-13</v>
      </c>
      <c r="O11" s="318">
        <v>-14</v>
      </c>
      <c r="P11" s="318">
        <v>-15</v>
      </c>
      <c r="Q11" s="318">
        <v>-16</v>
      </c>
      <c r="R11" s="318">
        <v>-17</v>
      </c>
      <c r="S11" s="318">
        <v>-18</v>
      </c>
      <c r="T11" s="318">
        <v>-19</v>
      </c>
      <c r="U11" s="318">
        <v>-20</v>
      </c>
      <c r="V11" s="275">
        <v>-21</v>
      </c>
    </row>
    <row r="12" spans="1:24" ht="12.75" customHeight="1" x14ac:dyDescent="0.2">
      <c r="A12" s="2008"/>
      <c r="B12" s="1955"/>
      <c r="C12" s="1930"/>
      <c r="D12" s="1930"/>
      <c r="E12" s="1930"/>
      <c r="F12" s="1930"/>
      <c r="G12" s="1930"/>
      <c r="H12" s="1930"/>
      <c r="I12" s="1930"/>
      <c r="J12" s="1930"/>
      <c r="K12" s="1930"/>
      <c r="L12" s="1930"/>
      <c r="M12" s="1930"/>
      <c r="N12" s="1930"/>
      <c r="O12" s="1930"/>
      <c r="P12" s="1930"/>
      <c r="Q12" s="1930"/>
      <c r="R12" s="1930"/>
      <c r="S12" s="1930"/>
      <c r="T12" s="1930"/>
      <c r="U12" s="1930"/>
      <c r="V12" s="1932"/>
    </row>
    <row r="13" spans="1:24" s="45" customFormat="1" ht="12.75" customHeight="1" x14ac:dyDescent="0.2">
      <c r="A13" s="2458"/>
      <c r="B13" s="2423" t="s">
        <v>1651</v>
      </c>
      <c r="C13" s="2239"/>
      <c r="D13" s="2239"/>
      <c r="E13" s="2240"/>
      <c r="F13" s="2239"/>
      <c r="G13" s="2239"/>
      <c r="H13" s="2239"/>
      <c r="I13" s="2239"/>
      <c r="J13" s="2239"/>
      <c r="K13" s="2239"/>
      <c r="L13" s="2239"/>
      <c r="M13" s="2239"/>
      <c r="N13" s="2239"/>
      <c r="O13" s="2239"/>
      <c r="P13" s="2239"/>
      <c r="Q13" s="2239"/>
      <c r="R13" s="2239"/>
      <c r="S13" s="2239"/>
      <c r="T13" s="2239"/>
      <c r="U13" s="2239"/>
      <c r="V13" s="2241"/>
    </row>
    <row r="14" spans="1:24" s="45" customFormat="1" ht="12.75" customHeight="1" x14ac:dyDescent="0.25">
      <c r="A14" s="2424" t="s">
        <v>36</v>
      </c>
      <c r="B14" s="2460"/>
      <c r="C14" s="2505"/>
      <c r="D14" s="2505"/>
      <c r="E14" s="2506"/>
      <c r="F14" s="2505"/>
      <c r="G14" s="2505"/>
      <c r="H14" s="2505"/>
      <c r="I14" s="2505"/>
      <c r="J14" s="2505"/>
      <c r="K14" s="2505"/>
      <c r="L14" s="2505"/>
      <c r="M14" s="2505"/>
      <c r="N14" s="2505"/>
      <c r="O14" s="2505"/>
      <c r="P14" s="2505"/>
      <c r="Q14" s="2505"/>
      <c r="R14" s="2505"/>
      <c r="S14" s="2505"/>
      <c r="T14" s="2505"/>
      <c r="U14" s="2505"/>
      <c r="V14" s="2507"/>
    </row>
    <row r="15" spans="1:24" s="45" customFormat="1" ht="12.75" customHeight="1" x14ac:dyDescent="0.25">
      <c r="A15" s="2424" t="s">
        <v>37</v>
      </c>
      <c r="B15" s="2462"/>
      <c r="C15" s="2508"/>
      <c r="D15" s="2508"/>
      <c r="E15" s="2509"/>
      <c r="F15" s="2508"/>
      <c r="G15" s="2508"/>
      <c r="H15" s="2508"/>
      <c r="I15" s="2508"/>
      <c r="J15" s="2508"/>
      <c r="K15" s="2508"/>
      <c r="L15" s="2508"/>
      <c r="M15" s="2508"/>
      <c r="N15" s="2508"/>
      <c r="O15" s="2508"/>
      <c r="P15" s="2508"/>
      <c r="Q15" s="2508"/>
      <c r="R15" s="2508"/>
      <c r="S15" s="2508"/>
      <c r="T15" s="2508"/>
      <c r="U15" s="2508"/>
      <c r="V15" s="2510"/>
    </row>
    <row r="16" spans="1:24" s="45" customFormat="1" ht="12.75" customHeight="1" x14ac:dyDescent="0.25">
      <c r="A16" s="2424" t="s">
        <v>38</v>
      </c>
      <c r="B16" s="2462"/>
      <c r="C16" s="2508"/>
      <c r="D16" s="2508"/>
      <c r="E16" s="2509"/>
      <c r="F16" s="2508"/>
      <c r="G16" s="2508"/>
      <c r="H16" s="2508"/>
      <c r="I16" s="2508"/>
      <c r="J16" s="2508"/>
      <c r="K16" s="2508"/>
      <c r="L16" s="2508"/>
      <c r="M16" s="2508"/>
      <c r="N16" s="2508"/>
      <c r="O16" s="2508"/>
      <c r="P16" s="2508"/>
      <c r="Q16" s="2508"/>
      <c r="R16" s="2508"/>
      <c r="S16" s="2508"/>
      <c r="T16" s="2508"/>
      <c r="U16" s="2508"/>
      <c r="V16" s="2510"/>
    </row>
    <row r="17" spans="1:22" ht="12.75" customHeight="1" x14ac:dyDescent="0.2">
      <c r="A17" s="2424" t="s">
        <v>51</v>
      </c>
      <c r="B17" s="2287"/>
      <c r="C17" s="2018"/>
      <c r="D17" s="2018"/>
      <c r="E17" s="2018"/>
      <c r="F17" s="2018"/>
      <c r="G17" s="2018"/>
      <c r="H17" s="2018"/>
      <c r="I17" s="2018"/>
      <c r="J17" s="2018"/>
      <c r="K17" s="2018"/>
      <c r="L17" s="2018"/>
      <c r="M17" s="2018"/>
      <c r="N17" s="2018"/>
      <c r="O17" s="2018"/>
      <c r="P17" s="2018"/>
      <c r="Q17" s="2018"/>
      <c r="R17" s="2018"/>
      <c r="S17" s="2018"/>
      <c r="T17" s="2018"/>
      <c r="U17" s="2018"/>
      <c r="V17" s="1995"/>
    </row>
    <row r="18" spans="1:22" ht="12.75" customHeight="1" x14ac:dyDescent="0.2">
      <c r="A18" s="2335"/>
      <c r="B18" s="2223"/>
      <c r="C18" s="2013"/>
      <c r="D18" s="2013"/>
      <c r="E18" s="2013"/>
      <c r="F18" s="2013"/>
      <c r="G18" s="2013"/>
      <c r="H18" s="2013"/>
      <c r="I18" s="2013"/>
      <c r="J18" s="2013"/>
      <c r="K18" s="2013"/>
      <c r="L18" s="2013"/>
      <c r="M18" s="2013"/>
      <c r="N18" s="2013"/>
      <c r="O18" s="2013"/>
      <c r="P18" s="2013"/>
      <c r="Q18" s="2013"/>
      <c r="R18" s="2013"/>
      <c r="S18" s="2013"/>
      <c r="T18" s="2013"/>
      <c r="U18" s="2013"/>
      <c r="V18" s="1987"/>
    </row>
    <row r="19" spans="1:22" ht="12.75" customHeight="1" thickBot="1" x14ac:dyDescent="0.25">
      <c r="A19" s="2335"/>
      <c r="B19" s="1957"/>
      <c r="C19" s="1934"/>
      <c r="D19" s="1934"/>
      <c r="E19" s="1934"/>
      <c r="F19" s="1934"/>
      <c r="G19" s="1934"/>
      <c r="H19" s="1934"/>
      <c r="I19" s="1934"/>
      <c r="J19" s="2276"/>
      <c r="K19" s="2276"/>
      <c r="L19" s="2276"/>
      <c r="M19" s="2276"/>
      <c r="N19" s="2276"/>
      <c r="O19" s="2276"/>
      <c r="P19" s="2276"/>
      <c r="Q19" s="2276"/>
      <c r="R19" s="2276"/>
      <c r="S19" s="2276"/>
      <c r="T19" s="2276"/>
      <c r="U19" s="1934"/>
      <c r="V19" s="1936"/>
    </row>
    <row r="20" spans="1:22" ht="12.75" customHeight="1" x14ac:dyDescent="0.2">
      <c r="A20" s="2187" t="s">
        <v>1537</v>
      </c>
      <c r="B20" s="2004"/>
      <c r="C20" s="1934"/>
      <c r="D20" s="1934"/>
      <c r="E20" s="1937"/>
      <c r="F20" s="1937"/>
      <c r="G20" s="1937"/>
      <c r="H20" s="1937"/>
      <c r="I20" s="1937"/>
      <c r="J20" s="2452"/>
      <c r="K20" s="2452"/>
      <c r="L20" s="2452"/>
      <c r="M20" s="2452"/>
      <c r="N20" s="2276"/>
      <c r="O20" s="2452"/>
      <c r="P20" s="2452"/>
      <c r="Q20" s="2452"/>
      <c r="R20" s="2452"/>
      <c r="S20" s="2452"/>
      <c r="T20" s="2452"/>
      <c r="U20" s="1937"/>
      <c r="V20" s="1938"/>
    </row>
    <row r="21" spans="1:22" ht="12.75" customHeight="1" thickBot="1" x14ac:dyDescent="0.25">
      <c r="A21" s="2188" t="s">
        <v>1443</v>
      </c>
      <c r="B21" s="2338"/>
      <c r="C21" s="2218"/>
      <c r="D21" s="2218"/>
      <c r="E21" s="2465"/>
      <c r="F21" s="2465"/>
      <c r="G21" s="2465"/>
      <c r="H21" s="2465"/>
      <c r="I21" s="2465"/>
      <c r="J21" s="2218"/>
      <c r="K21" s="2218"/>
      <c r="L21" s="2218"/>
      <c r="M21" s="2218"/>
      <c r="N21" s="2276"/>
      <c r="O21" s="2218"/>
      <c r="P21" s="2218"/>
      <c r="Q21" s="2218"/>
      <c r="R21" s="2218"/>
      <c r="S21" s="2218"/>
      <c r="T21" s="2218"/>
      <c r="U21" s="2218"/>
      <c r="V21" s="2220"/>
    </row>
    <row r="22" spans="1:22" ht="12.75" customHeight="1" thickBot="1" x14ac:dyDescent="0.25">
      <c r="A22" s="772" t="s">
        <v>1538</v>
      </c>
      <c r="B22" s="768"/>
      <c r="C22" s="608"/>
      <c r="D22" s="267"/>
      <c r="E22" s="293"/>
      <c r="F22" s="293"/>
      <c r="G22" s="293"/>
      <c r="H22" s="293"/>
      <c r="I22" s="293"/>
      <c r="J22" s="295"/>
      <c r="K22" s="295"/>
      <c r="L22" s="295"/>
      <c r="M22" s="295"/>
      <c r="N22" s="293"/>
      <c r="O22" s="295"/>
      <c r="P22" s="295"/>
      <c r="Q22" s="295"/>
      <c r="R22" s="295"/>
      <c r="S22" s="295"/>
      <c r="T22" s="295"/>
      <c r="U22" s="293"/>
      <c r="V22" s="294"/>
    </row>
    <row r="23" spans="1:22" ht="12.75" customHeight="1" x14ac:dyDescent="0.2">
      <c r="A23" s="2110"/>
      <c r="B23" s="2110"/>
      <c r="C23" s="2110"/>
    </row>
    <row r="24" spans="1:22" ht="12.75" customHeight="1" x14ac:dyDescent="0.25">
      <c r="A24" s="3863" t="s">
        <v>1472</v>
      </c>
      <c r="B24" s="3863"/>
      <c r="C24" s="3863"/>
    </row>
    <row r="25" spans="1:22" ht="12.75" customHeight="1" x14ac:dyDescent="0.25">
      <c r="A25" s="1974">
        <v>1</v>
      </c>
      <c r="B25" s="2208" t="s">
        <v>2885</v>
      </c>
      <c r="C25" s="2117"/>
    </row>
    <row r="26" spans="1:22" ht="12.75" customHeight="1" x14ac:dyDescent="0.2">
      <c r="A26" s="1975">
        <v>2</v>
      </c>
      <c r="B26" s="1975" t="s">
        <v>1466</v>
      </c>
    </row>
    <row r="27" spans="1:22" ht="12.75" customHeight="1" x14ac:dyDescent="0.2">
      <c r="A27" s="1975">
        <v>3</v>
      </c>
      <c r="B27" s="1975" t="s">
        <v>1448</v>
      </c>
    </row>
    <row r="28" spans="1:22" ht="12.75" customHeight="1" x14ac:dyDescent="0.2">
      <c r="A28" s="1975">
        <v>4</v>
      </c>
      <c r="B28" s="1975" t="s">
        <v>1447</v>
      </c>
    </row>
  </sheetData>
  <mergeCells count="29">
    <mergeCell ref="C7:C10"/>
    <mergeCell ref="I9:I10"/>
    <mergeCell ref="G8:G10"/>
    <mergeCell ref="Q8:Q10"/>
    <mergeCell ref="R8:R10"/>
    <mergeCell ref="N8:N10"/>
    <mergeCell ref="M7:M10"/>
    <mergeCell ref="J7:J10"/>
    <mergeCell ref="N7:S7"/>
    <mergeCell ref="D9:D10"/>
    <mergeCell ref="P8:P10"/>
    <mergeCell ref="K7:K10"/>
    <mergeCell ref="S8:S10"/>
    <mergeCell ref="A24:C24"/>
    <mergeCell ref="B2:V2"/>
    <mergeCell ref="B4:V4"/>
    <mergeCell ref="A7:B10"/>
    <mergeCell ref="D7:F8"/>
    <mergeCell ref="G7:I7"/>
    <mergeCell ref="E9:E10"/>
    <mergeCell ref="H9:H10"/>
    <mergeCell ref="F9:F10"/>
    <mergeCell ref="L7:L10"/>
    <mergeCell ref="V7:V10"/>
    <mergeCell ref="T7:T10"/>
    <mergeCell ref="O8:O10"/>
    <mergeCell ref="A11:B11"/>
    <mergeCell ref="H8:I8"/>
    <mergeCell ref="U7:U10"/>
  </mergeCells>
  <hyperlinks>
    <hyperlink ref="X1" location="Content!A1" display="Content"/>
    <hyperlink ref="X2" location="'P4, E2 - SFP - Asset'!A1" display="SFP-Asset"/>
    <hyperlink ref="X3" location="'P5, E2 - SFP - Liab, NW '!A1" display="SFP-Liab and NW"/>
    <hyperlink ref="X4" location="'P6, E3 - SCI'!A1" display="SCI"/>
  </hyperlinks>
  <pageMargins left="0.5" right="0.5" top="1" bottom="0.5" header="0.2" footer="0.1"/>
  <pageSetup paperSize="5" scale="55" fitToHeight="0" orientation="landscape" r:id="rId1"/>
  <headerFooter>
    <oddFooter>&amp;R&amp;"Arial,Bold"&amp;10Page 46</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pageSetUpPr fitToPage="1"/>
  </sheetPr>
  <dimension ref="A1:S29"/>
  <sheetViews>
    <sheetView showGridLines="0" zoomScale="85" zoomScaleNormal="85" zoomScaleSheetLayoutView="75" zoomScalePageLayoutView="50" workbookViewId="0">
      <selection sqref="A1:Q1"/>
    </sheetView>
  </sheetViews>
  <sheetFormatPr defaultRowHeight="12.75" customHeight="1" x14ac:dyDescent="0.2"/>
  <cols>
    <col min="1" max="1" width="3.28515625" style="1" customWidth="1"/>
    <col min="2" max="2" width="31.7109375" style="1" customWidth="1"/>
    <col min="3" max="3" width="15.42578125" style="1" customWidth="1"/>
    <col min="4" max="4" width="11.85546875" style="1" customWidth="1"/>
    <col min="5" max="7" width="12.7109375" style="1" customWidth="1"/>
    <col min="8" max="11" width="14.7109375" style="1" customWidth="1"/>
    <col min="12" max="16" width="12.7109375" style="1" customWidth="1"/>
    <col min="17" max="17" width="11.42578125" style="1" customWidth="1"/>
    <col min="18" max="18" width="9.140625" style="1"/>
    <col min="19" max="19" width="21.5703125" style="1" bestFit="1" customWidth="1"/>
    <col min="20" max="16384" width="9.140625" style="1"/>
  </cols>
  <sheetData>
    <row r="1" spans="1:19" s="43" customFormat="1" ht="15.2" customHeight="1" thickTop="1" thickBot="1" x14ac:dyDescent="0.3">
      <c r="A1" s="3437"/>
      <c r="B1" s="3437"/>
      <c r="C1" s="3437"/>
      <c r="D1" s="3437"/>
      <c r="E1" s="3437"/>
      <c r="F1" s="3437"/>
      <c r="G1" s="3437"/>
      <c r="H1" s="3437"/>
      <c r="I1" s="3437"/>
      <c r="J1" s="3437"/>
      <c r="K1" s="3437"/>
      <c r="L1" s="3437"/>
      <c r="M1" s="3437"/>
      <c r="N1" s="3437"/>
      <c r="O1" s="3437"/>
      <c r="P1" s="3437"/>
      <c r="Q1" s="3437"/>
      <c r="R1" s="776"/>
      <c r="S1" s="3117" t="s">
        <v>2247</v>
      </c>
    </row>
    <row r="2" spans="1:19" s="43" customFormat="1" ht="15.2" customHeight="1" thickTop="1" thickBot="1" x14ac:dyDescent="0.3">
      <c r="A2" s="3437" t="s">
        <v>2222</v>
      </c>
      <c r="B2" s="3437"/>
      <c r="C2" s="3437"/>
      <c r="D2" s="3437"/>
      <c r="E2" s="3437"/>
      <c r="F2" s="3437"/>
      <c r="G2" s="3437"/>
      <c r="H2" s="3437"/>
      <c r="I2" s="3437"/>
      <c r="J2" s="3437"/>
      <c r="K2" s="3437"/>
      <c r="L2" s="3437"/>
      <c r="M2" s="3437"/>
      <c r="N2" s="3437"/>
      <c r="O2" s="3437"/>
      <c r="P2" s="3437"/>
      <c r="Q2" s="3437"/>
      <c r="S2" s="3117" t="s">
        <v>2248</v>
      </c>
    </row>
    <row r="3" spans="1:19" s="43" customFormat="1" ht="15.2" customHeight="1" thickTop="1" thickBot="1" x14ac:dyDescent="0.3">
      <c r="A3" s="3437"/>
      <c r="B3" s="3437"/>
      <c r="C3" s="3437"/>
      <c r="D3" s="3437"/>
      <c r="E3" s="3437"/>
      <c r="F3" s="3437"/>
      <c r="G3" s="3437"/>
      <c r="H3" s="3437"/>
      <c r="I3" s="3437"/>
      <c r="J3" s="3437"/>
      <c r="K3" s="3437"/>
      <c r="L3" s="3437"/>
      <c r="M3" s="3437"/>
      <c r="N3" s="3437"/>
      <c r="O3" s="3437"/>
      <c r="P3" s="3437"/>
      <c r="Q3" s="3437"/>
      <c r="S3" s="3117" t="s">
        <v>2249</v>
      </c>
    </row>
    <row r="4" spans="1:19" s="43" customFormat="1" ht="15.2" customHeight="1" thickTop="1" thickBot="1" x14ac:dyDescent="0.3">
      <c r="A4" s="3438" t="s">
        <v>2282</v>
      </c>
      <c r="B4" s="3438"/>
      <c r="C4" s="3438"/>
      <c r="D4" s="3438"/>
      <c r="E4" s="3438"/>
      <c r="F4" s="3438"/>
      <c r="G4" s="3438"/>
      <c r="H4" s="3438"/>
      <c r="I4" s="3438"/>
      <c r="J4" s="3438"/>
      <c r="K4" s="3438"/>
      <c r="L4" s="3438"/>
      <c r="M4" s="3438"/>
      <c r="N4" s="3438"/>
      <c r="O4" s="3438"/>
      <c r="P4" s="3438"/>
      <c r="Q4" s="3438"/>
      <c r="S4" s="3117" t="s">
        <v>2250</v>
      </c>
    </row>
    <row r="5" spans="1:19" s="43" customFormat="1" ht="14.1" customHeight="1" thickTop="1" x14ac:dyDescent="0.25">
      <c r="A5" s="2111"/>
      <c r="B5" s="2111"/>
      <c r="C5" s="2111"/>
      <c r="D5" s="2111"/>
      <c r="E5" s="2111"/>
      <c r="F5" s="2111"/>
      <c r="G5" s="2111"/>
      <c r="H5" s="2111"/>
      <c r="I5" s="2111"/>
      <c r="J5" s="2111"/>
      <c r="K5" s="2111"/>
      <c r="L5" s="2111"/>
      <c r="M5" s="2111"/>
      <c r="N5" s="2111"/>
      <c r="O5" s="2111"/>
      <c r="P5" s="2111"/>
      <c r="Q5" s="2111"/>
      <c r="S5" s="181"/>
    </row>
    <row r="6" spans="1:19" s="43" customFormat="1" ht="14.1" customHeight="1" thickBot="1" x14ac:dyDescent="0.3">
      <c r="A6" s="2111"/>
      <c r="B6" s="2111"/>
      <c r="C6" s="2111"/>
      <c r="D6" s="2111"/>
      <c r="E6" s="2111"/>
      <c r="F6" s="2111"/>
      <c r="G6" s="2111"/>
      <c r="H6" s="2111"/>
      <c r="I6" s="2111"/>
      <c r="J6" s="2111"/>
      <c r="K6" s="2111"/>
      <c r="L6" s="2111"/>
      <c r="M6" s="2111"/>
      <c r="N6" s="2111"/>
      <c r="O6" s="2111"/>
      <c r="P6" s="2111"/>
      <c r="Q6" s="2111"/>
      <c r="S6" s="181"/>
    </row>
    <row r="7" spans="1:19" ht="12.75" customHeight="1" x14ac:dyDescent="0.2">
      <c r="A7" s="3854" t="s">
        <v>2040</v>
      </c>
      <c r="B7" s="3856"/>
      <c r="C7" s="3848" t="s">
        <v>2890</v>
      </c>
      <c r="D7" s="3589" t="s">
        <v>1497</v>
      </c>
      <c r="E7" s="3933" t="s">
        <v>341</v>
      </c>
      <c r="F7" s="3933"/>
      <c r="G7" s="3589" t="s">
        <v>2098</v>
      </c>
      <c r="H7" s="3933" t="s">
        <v>335</v>
      </c>
      <c r="I7" s="3933"/>
      <c r="J7" s="3933"/>
      <c r="K7" s="3933"/>
      <c r="L7" s="3933" t="s">
        <v>314</v>
      </c>
      <c r="M7" s="3933"/>
      <c r="N7" s="3933"/>
      <c r="O7" s="3933"/>
      <c r="P7" s="3933"/>
      <c r="Q7" s="3870" t="s">
        <v>328</v>
      </c>
    </row>
    <row r="8" spans="1:19" ht="12.75" customHeight="1" x14ac:dyDescent="0.2">
      <c r="A8" s="3857"/>
      <c r="B8" s="3531"/>
      <c r="C8" s="3849"/>
      <c r="D8" s="3543"/>
      <c r="E8" s="3797" t="s">
        <v>1498</v>
      </c>
      <c r="F8" s="3797" t="s">
        <v>1499</v>
      </c>
      <c r="G8" s="3543"/>
      <c r="H8" s="3797" t="s">
        <v>1512</v>
      </c>
      <c r="I8" s="3797" t="s">
        <v>1484</v>
      </c>
      <c r="J8" s="3797" t="s">
        <v>1485</v>
      </c>
      <c r="K8" s="3797" t="s">
        <v>1486</v>
      </c>
      <c r="L8" s="3797" t="s">
        <v>342</v>
      </c>
      <c r="M8" s="4079" t="s">
        <v>1488</v>
      </c>
      <c r="N8" s="4079" t="s">
        <v>1489</v>
      </c>
      <c r="O8" s="4079" t="s">
        <v>2592</v>
      </c>
      <c r="P8" s="4079" t="s">
        <v>1490</v>
      </c>
      <c r="Q8" s="3871"/>
    </row>
    <row r="9" spans="1:19" ht="12.75" customHeight="1" x14ac:dyDescent="0.2">
      <c r="A9" s="3857"/>
      <c r="B9" s="3531"/>
      <c r="C9" s="3849"/>
      <c r="D9" s="3543"/>
      <c r="E9" s="3543"/>
      <c r="F9" s="3543"/>
      <c r="G9" s="3543"/>
      <c r="H9" s="3543"/>
      <c r="I9" s="3543"/>
      <c r="J9" s="3543"/>
      <c r="K9" s="3543"/>
      <c r="L9" s="3543"/>
      <c r="M9" s="3543"/>
      <c r="N9" s="3543"/>
      <c r="O9" s="3543"/>
      <c r="P9" s="3543"/>
      <c r="Q9" s="3871"/>
    </row>
    <row r="10" spans="1:19" ht="12.75" customHeight="1" x14ac:dyDescent="0.2">
      <c r="A10" s="3857"/>
      <c r="B10" s="3531"/>
      <c r="C10" s="3849"/>
      <c r="D10" s="3543"/>
      <c r="E10" s="3543"/>
      <c r="F10" s="3543"/>
      <c r="G10" s="3543"/>
      <c r="H10" s="3543"/>
      <c r="I10" s="3543"/>
      <c r="J10" s="3543"/>
      <c r="K10" s="3543"/>
      <c r="L10" s="3543"/>
      <c r="M10" s="3543"/>
      <c r="N10" s="3543"/>
      <c r="O10" s="3543"/>
      <c r="P10" s="3543"/>
      <c r="Q10" s="3871"/>
    </row>
    <row r="11" spans="1:19" ht="12.75" customHeight="1" x14ac:dyDescent="0.2">
      <c r="A11" s="3858"/>
      <c r="B11" s="3860"/>
      <c r="C11" s="3833"/>
      <c r="D11" s="3590"/>
      <c r="E11" s="3590"/>
      <c r="F11" s="3590"/>
      <c r="G11" s="3590"/>
      <c r="H11" s="3590"/>
      <c r="I11" s="3590"/>
      <c r="J11" s="3590"/>
      <c r="K11" s="3590"/>
      <c r="L11" s="3590"/>
      <c r="M11" s="3590"/>
      <c r="N11" s="3590"/>
      <c r="O11" s="3590"/>
      <c r="P11" s="3590"/>
      <c r="Q11" s="3872"/>
    </row>
    <row r="12" spans="1:19" ht="12.75" customHeight="1" thickBot="1" x14ac:dyDescent="0.25">
      <c r="A12" s="3972" t="s">
        <v>70</v>
      </c>
      <c r="B12" s="3973"/>
      <c r="C12" s="693" t="s">
        <v>71</v>
      </c>
      <c r="D12" s="549" t="s">
        <v>72</v>
      </c>
      <c r="E12" s="549" t="s">
        <v>73</v>
      </c>
      <c r="F12" s="549" t="s">
        <v>74</v>
      </c>
      <c r="G12" s="549" t="s">
        <v>267</v>
      </c>
      <c r="H12" s="549" t="s">
        <v>268</v>
      </c>
      <c r="I12" s="549" t="s">
        <v>269</v>
      </c>
      <c r="J12" s="549" t="s">
        <v>270</v>
      </c>
      <c r="K12" s="549" t="s">
        <v>271</v>
      </c>
      <c r="L12" s="549" t="s">
        <v>272</v>
      </c>
      <c r="M12" s="549" t="s">
        <v>273</v>
      </c>
      <c r="N12" s="549" t="s">
        <v>274</v>
      </c>
      <c r="O12" s="549" t="s">
        <v>275</v>
      </c>
      <c r="P12" s="549" t="s">
        <v>276</v>
      </c>
      <c r="Q12" s="177" t="s">
        <v>277</v>
      </c>
    </row>
    <row r="13" spans="1:19" ht="12.75" customHeight="1" x14ac:dyDescent="0.2">
      <c r="A13" s="2008"/>
      <c r="B13" s="1955"/>
      <c r="C13" s="1930"/>
      <c r="D13" s="1930"/>
      <c r="E13" s="1930"/>
      <c r="F13" s="1930"/>
      <c r="G13" s="1930"/>
      <c r="H13" s="1930"/>
      <c r="I13" s="1930"/>
      <c r="J13" s="1930"/>
      <c r="K13" s="1930"/>
      <c r="L13" s="1930"/>
      <c r="M13" s="1930"/>
      <c r="N13" s="1930"/>
      <c r="O13" s="1930"/>
      <c r="P13" s="1930"/>
      <c r="Q13" s="1932"/>
    </row>
    <row r="14" spans="1:19" ht="12.75" customHeight="1" x14ac:dyDescent="0.2">
      <c r="A14" s="2512"/>
      <c r="B14" s="2423" t="s">
        <v>1651</v>
      </c>
      <c r="C14" s="2420"/>
      <c r="D14" s="1934"/>
      <c r="E14" s="2243"/>
      <c r="F14" s="2243"/>
      <c r="G14" s="2511"/>
      <c r="H14" s="1937"/>
      <c r="I14" s="1937"/>
      <c r="J14" s="1937"/>
      <c r="K14" s="1935"/>
      <c r="L14" s="2257"/>
      <c r="M14" s="1934"/>
      <c r="N14" s="1934"/>
      <c r="O14" s="1934"/>
      <c r="P14" s="1937"/>
      <c r="Q14" s="1936"/>
    </row>
    <row r="15" spans="1:19" ht="12.75" customHeight="1" x14ac:dyDescent="0.2">
      <c r="A15" s="2513" t="s">
        <v>36</v>
      </c>
      <c r="B15" s="2286"/>
      <c r="C15" s="1988"/>
      <c r="D15" s="1988"/>
      <c r="E15" s="2514"/>
      <c r="F15" s="2514"/>
      <c r="G15" s="1990"/>
      <c r="H15" s="2353"/>
      <c r="I15" s="1990"/>
      <c r="J15" s="1990"/>
      <c r="K15" s="2353"/>
      <c r="L15" s="2493"/>
      <c r="M15" s="1990"/>
      <c r="N15" s="1989"/>
      <c r="O15" s="1989"/>
      <c r="P15" s="2353"/>
      <c r="Q15" s="1991"/>
    </row>
    <row r="16" spans="1:19" ht="12.75" customHeight="1" x14ac:dyDescent="0.2">
      <c r="A16" s="2513" t="s">
        <v>37</v>
      </c>
      <c r="B16" s="2287"/>
      <c r="C16" s="2018"/>
      <c r="D16" s="2018"/>
      <c r="E16" s="2289"/>
      <c r="F16" s="2289"/>
      <c r="G16" s="1993"/>
      <c r="H16" s="2288"/>
      <c r="I16" s="1993"/>
      <c r="J16" s="1993"/>
      <c r="K16" s="2288"/>
      <c r="L16" s="2495"/>
      <c r="M16" s="1993"/>
      <c r="N16" s="1992"/>
      <c r="O16" s="1992"/>
      <c r="P16" s="2288"/>
      <c r="Q16" s="1995"/>
    </row>
    <row r="17" spans="1:17" ht="12.75" customHeight="1" x14ac:dyDescent="0.2">
      <c r="A17" s="2513" t="s">
        <v>38</v>
      </c>
      <c r="B17" s="2287"/>
      <c r="C17" s="2018"/>
      <c r="D17" s="2494"/>
      <c r="E17" s="2494"/>
      <c r="F17" s="2494"/>
      <c r="G17" s="1993"/>
      <c r="H17" s="2288"/>
      <c r="I17" s="1993"/>
      <c r="J17" s="1993"/>
      <c r="K17" s="2288"/>
      <c r="L17" s="2495"/>
      <c r="M17" s="1993"/>
      <c r="N17" s="1992"/>
      <c r="O17" s="1992"/>
      <c r="P17" s="2288"/>
      <c r="Q17" s="1995"/>
    </row>
    <row r="18" spans="1:17" ht="12.75" customHeight="1" x14ac:dyDescent="0.2">
      <c r="A18" s="2513" t="s">
        <v>51</v>
      </c>
      <c r="B18" s="2287"/>
      <c r="C18" s="2018"/>
      <c r="D18" s="2494"/>
      <c r="E18" s="2494"/>
      <c r="F18" s="2494"/>
      <c r="G18" s="1993"/>
      <c r="H18" s="2288"/>
      <c r="I18" s="1993"/>
      <c r="J18" s="1993"/>
      <c r="K18" s="2288"/>
      <c r="L18" s="2495"/>
      <c r="M18" s="1993"/>
      <c r="N18" s="1992"/>
      <c r="O18" s="1992"/>
      <c r="P18" s="2288"/>
      <c r="Q18" s="1995"/>
    </row>
    <row r="19" spans="1:17" ht="12.75" customHeight="1" x14ac:dyDescent="0.2">
      <c r="A19" s="2513" t="s">
        <v>39</v>
      </c>
      <c r="B19" s="2287"/>
      <c r="C19" s="2018"/>
      <c r="D19" s="2494"/>
      <c r="E19" s="2494"/>
      <c r="F19" s="2494"/>
      <c r="G19" s="1993"/>
      <c r="H19" s="2288"/>
      <c r="I19" s="1993"/>
      <c r="J19" s="1993"/>
      <c r="K19" s="2288"/>
      <c r="L19" s="2495"/>
      <c r="M19" s="1993"/>
      <c r="N19" s="1992"/>
      <c r="O19" s="1992"/>
      <c r="P19" s="2288"/>
      <c r="Q19" s="1995"/>
    </row>
    <row r="20" spans="1:17" ht="12.75" customHeight="1" x14ac:dyDescent="0.2">
      <c r="A20" s="2513" t="s">
        <v>41</v>
      </c>
      <c r="B20" s="2287"/>
      <c r="C20" s="2018"/>
      <c r="D20" s="2494"/>
      <c r="E20" s="2494"/>
      <c r="F20" s="2494"/>
      <c r="G20" s="1993"/>
      <c r="H20" s="2288"/>
      <c r="I20" s="1993"/>
      <c r="J20" s="1993"/>
      <c r="K20" s="2288"/>
      <c r="L20" s="2495"/>
      <c r="M20" s="1993"/>
      <c r="N20" s="1992"/>
      <c r="O20" s="1992"/>
      <c r="P20" s="2288"/>
      <c r="Q20" s="1995"/>
    </row>
    <row r="21" spans="1:17" ht="12.75" customHeight="1" x14ac:dyDescent="0.2">
      <c r="A21" s="2513" t="s">
        <v>42</v>
      </c>
      <c r="B21" s="2287"/>
      <c r="C21" s="2018"/>
      <c r="D21" s="2494"/>
      <c r="E21" s="2494"/>
      <c r="F21" s="2494"/>
      <c r="G21" s="1993"/>
      <c r="H21" s="2288"/>
      <c r="I21" s="1993"/>
      <c r="J21" s="1993"/>
      <c r="K21" s="2288"/>
      <c r="L21" s="2495"/>
      <c r="M21" s="1993"/>
      <c r="N21" s="1992"/>
      <c r="O21" s="1992"/>
      <c r="P21" s="2288"/>
      <c r="Q21" s="1995"/>
    </row>
    <row r="22" spans="1:17" ht="12.75" customHeight="1" x14ac:dyDescent="0.2">
      <c r="A22" s="1417"/>
      <c r="B22" s="2223"/>
      <c r="C22" s="2013"/>
      <c r="D22" s="2490"/>
      <c r="E22" s="2490"/>
      <c r="F22" s="2490"/>
      <c r="G22" s="1986"/>
      <c r="H22" s="1986"/>
      <c r="I22" s="1986"/>
      <c r="J22" s="1986"/>
      <c r="K22" s="1986"/>
      <c r="L22" s="2491"/>
      <c r="M22" s="1986"/>
      <c r="N22" s="2013"/>
      <c r="O22" s="2013"/>
      <c r="P22" s="2340"/>
      <c r="Q22" s="1987"/>
    </row>
    <row r="23" spans="1:17" ht="12.75" customHeight="1" thickBot="1" x14ac:dyDescent="0.25">
      <c r="A23" s="1417"/>
      <c r="B23" s="1957"/>
      <c r="C23" s="1934"/>
      <c r="D23" s="2487"/>
      <c r="E23" s="2487"/>
      <c r="F23" s="2487"/>
      <c r="G23" s="2277"/>
      <c r="H23" s="2277"/>
      <c r="I23" s="2277"/>
      <c r="J23" s="2277"/>
      <c r="K23" s="2277"/>
      <c r="L23" s="2487"/>
      <c r="M23" s="2277"/>
      <c r="N23" s="2276"/>
      <c r="O23" s="2276"/>
      <c r="P23" s="2278"/>
      <c r="Q23" s="1936"/>
    </row>
    <row r="24" spans="1:17" ht="12.75" customHeight="1" x14ac:dyDescent="0.2">
      <c r="A24" s="2187" t="s">
        <v>1539</v>
      </c>
      <c r="B24" s="2004"/>
      <c r="C24" s="1933"/>
      <c r="D24" s="1934"/>
      <c r="E24" s="1934"/>
      <c r="F24" s="1934"/>
      <c r="G24" s="2452"/>
      <c r="H24" s="2452"/>
      <c r="I24" s="2452"/>
      <c r="J24" s="2452"/>
      <c r="K24" s="2452"/>
      <c r="L24" s="1934"/>
      <c r="M24" s="2452"/>
      <c r="N24" s="2452"/>
      <c r="O24" s="2452"/>
      <c r="P24" s="2452"/>
      <c r="Q24" s="1936"/>
    </row>
    <row r="25" spans="1:17" ht="12.75" customHeight="1" thickBot="1" x14ac:dyDescent="0.25">
      <c r="A25" s="2188" t="s">
        <v>1443</v>
      </c>
      <c r="B25" s="2338"/>
      <c r="C25" s="2325"/>
      <c r="D25" s="2218"/>
      <c r="E25" s="2218"/>
      <c r="F25" s="2218"/>
      <c r="G25" s="2465"/>
      <c r="H25" s="2465"/>
      <c r="I25" s="2465"/>
      <c r="J25" s="2465"/>
      <c r="K25" s="2465"/>
      <c r="L25" s="2218"/>
      <c r="M25" s="2218"/>
      <c r="N25" s="2218"/>
      <c r="O25" s="2218"/>
      <c r="P25" s="2218"/>
      <c r="Q25" s="2220"/>
    </row>
    <row r="26" spans="1:17" s="3" customFormat="1" ht="12.75" customHeight="1" thickBot="1" x14ac:dyDescent="0.25">
      <c r="A26" s="2515" t="s">
        <v>1542</v>
      </c>
      <c r="B26" s="548"/>
      <c r="C26" s="236"/>
      <c r="D26" s="236"/>
      <c r="E26" s="236"/>
      <c r="F26" s="236"/>
      <c r="G26" s="295"/>
      <c r="H26" s="295"/>
      <c r="I26" s="295"/>
      <c r="J26" s="295"/>
      <c r="K26" s="295"/>
      <c r="L26" s="236"/>
      <c r="M26" s="295"/>
      <c r="N26" s="295"/>
      <c r="O26" s="295"/>
      <c r="P26" s="295"/>
      <c r="Q26" s="294"/>
    </row>
    <row r="27" spans="1:17" ht="12.75" customHeight="1" x14ac:dyDescent="0.2">
      <c r="A27" s="2110"/>
      <c r="B27" s="2110"/>
      <c r="C27" s="2110"/>
    </row>
    <row r="28" spans="1:17" ht="12.75" customHeight="1" x14ac:dyDescent="0.25">
      <c r="A28" s="3863" t="s">
        <v>1472</v>
      </c>
      <c r="B28" s="3863"/>
      <c r="C28" s="3863"/>
    </row>
    <row r="29" spans="1:17" ht="12.75" customHeight="1" x14ac:dyDescent="0.25">
      <c r="A29" s="1974">
        <v>1</v>
      </c>
      <c r="B29" s="2208" t="s">
        <v>2885</v>
      </c>
      <c r="C29" s="2117"/>
    </row>
  </sheetData>
  <mergeCells count="25">
    <mergeCell ref="A1:Q1"/>
    <mergeCell ref="Q7:Q11"/>
    <mergeCell ref="H8:H11"/>
    <mergeCell ref="I8:I11"/>
    <mergeCell ref="G7:G11"/>
    <mergeCell ref="J8:J11"/>
    <mergeCell ref="K8:K11"/>
    <mergeCell ref="A2:Q2"/>
    <mergeCell ref="L8:L11"/>
    <mergeCell ref="M8:M11"/>
    <mergeCell ref="A3:Q3"/>
    <mergeCell ref="A4:Q4"/>
    <mergeCell ref="A7:B11"/>
    <mergeCell ref="H7:K7"/>
    <mergeCell ref="O8:O11"/>
    <mergeCell ref="P8:P11"/>
    <mergeCell ref="A28:C28"/>
    <mergeCell ref="A12:B12"/>
    <mergeCell ref="N8:N11"/>
    <mergeCell ref="E8:E11"/>
    <mergeCell ref="E7:F7"/>
    <mergeCell ref="L7:P7"/>
    <mergeCell ref="D7:D11"/>
    <mergeCell ref="F8:F11"/>
    <mergeCell ref="C7:C11"/>
  </mergeCells>
  <hyperlinks>
    <hyperlink ref="S1" location="Content!A1" display="Content"/>
    <hyperlink ref="S2" location="'P4, E2 - SFP - Asset'!A1" display="SFP-Asset"/>
    <hyperlink ref="S3" location="'P5, E2 - SFP - Liab, NW '!A1" display="SFP-Liab and NW"/>
    <hyperlink ref="S4" location="'P6, E3 - SCI'!A1" display="SCI"/>
  </hyperlinks>
  <pageMargins left="0.5" right="0.5" top="1" bottom="0.5" header="0.2" footer="0.1"/>
  <pageSetup paperSize="5" scale="70" fitToHeight="0" orientation="landscape" r:id="rId1"/>
  <headerFooter>
    <oddFooter>&amp;R&amp;"Arial,Bold"&amp;10Page  47</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pageSetUpPr fitToPage="1"/>
  </sheetPr>
  <dimension ref="A1:S30"/>
  <sheetViews>
    <sheetView showGridLines="0" zoomScale="85" zoomScaleNormal="85" zoomScaleSheetLayoutView="75" zoomScalePageLayoutView="50" workbookViewId="0"/>
  </sheetViews>
  <sheetFormatPr defaultRowHeight="12.75" customHeight="1" x14ac:dyDescent="0.2"/>
  <cols>
    <col min="1" max="1" width="3" style="1" customWidth="1"/>
    <col min="2" max="2" width="41.7109375" style="1" customWidth="1"/>
    <col min="3" max="3" width="15.85546875" style="1" customWidth="1"/>
    <col min="4" max="4" width="11.85546875" style="1" customWidth="1"/>
    <col min="5" max="7" width="12.7109375" style="1" customWidth="1"/>
    <col min="8" max="11" width="14.7109375" style="1" customWidth="1"/>
    <col min="12" max="16" width="12.7109375" style="1" customWidth="1"/>
    <col min="17" max="17" width="11.42578125" style="1" customWidth="1"/>
    <col min="18" max="18" width="9.140625" style="1"/>
    <col min="19" max="19" width="25.85546875" style="1" bestFit="1" customWidth="1"/>
    <col min="20" max="16384" width="9.140625" style="1"/>
  </cols>
  <sheetData>
    <row r="1" spans="1:19" s="43" customFormat="1" ht="15.2" customHeight="1" thickTop="1" thickBot="1" x14ac:dyDescent="0.25">
      <c r="A1" s="1039"/>
      <c r="B1" s="1039"/>
      <c r="C1" s="1039"/>
      <c r="D1" s="1039"/>
      <c r="E1" s="1039"/>
      <c r="F1" s="1039"/>
      <c r="G1" s="1039"/>
      <c r="H1" s="1039"/>
      <c r="I1" s="1039"/>
      <c r="J1" s="1039"/>
      <c r="K1" s="1039"/>
      <c r="L1" s="1039"/>
      <c r="M1" s="1039"/>
      <c r="N1" s="1039"/>
      <c r="O1" s="1039"/>
      <c r="P1" s="1039"/>
      <c r="Q1" s="1039"/>
      <c r="R1" s="776"/>
      <c r="S1" s="3117" t="s">
        <v>2247</v>
      </c>
    </row>
    <row r="2" spans="1:19" s="43" customFormat="1" ht="15.2" customHeight="1" thickTop="1" thickBot="1" x14ac:dyDescent="0.3">
      <c r="A2" s="3437" t="s">
        <v>2222</v>
      </c>
      <c r="B2" s="3437"/>
      <c r="C2" s="3437"/>
      <c r="D2" s="3437"/>
      <c r="E2" s="3437"/>
      <c r="F2" s="3437"/>
      <c r="G2" s="3437"/>
      <c r="H2" s="3437"/>
      <c r="I2" s="3437"/>
      <c r="J2" s="3437"/>
      <c r="K2" s="3437"/>
      <c r="L2" s="3437"/>
      <c r="M2" s="3437"/>
      <c r="N2" s="3437"/>
      <c r="O2" s="3437"/>
      <c r="P2" s="3437"/>
      <c r="Q2" s="3437"/>
      <c r="S2" s="3117" t="s">
        <v>2248</v>
      </c>
    </row>
    <row r="3" spans="1:19" s="43" customFormat="1" ht="15.2" customHeight="1" thickTop="1" thickBot="1" x14ac:dyDescent="0.3">
      <c r="A3" s="2118"/>
      <c r="B3" s="2118"/>
      <c r="C3" s="2118"/>
      <c r="D3" s="1039"/>
      <c r="E3" s="1039"/>
      <c r="F3" s="1039"/>
      <c r="G3" s="1039"/>
      <c r="H3" s="1039"/>
      <c r="I3" s="1039"/>
      <c r="J3" s="1039"/>
      <c r="K3" s="1039"/>
      <c r="L3" s="1039"/>
      <c r="M3" s="1039"/>
      <c r="N3" s="1039"/>
      <c r="O3" s="1039"/>
      <c r="P3" s="1039"/>
      <c r="Q3" s="1039"/>
      <c r="S3" s="3117" t="s">
        <v>2249</v>
      </c>
    </row>
    <row r="4" spans="1:19" s="43" customFormat="1" ht="15.2" customHeight="1" thickTop="1" thickBot="1" x14ac:dyDescent="0.3">
      <c r="A4" s="3438" t="s">
        <v>2283</v>
      </c>
      <c r="B4" s="3438"/>
      <c r="C4" s="3438"/>
      <c r="D4" s="3438"/>
      <c r="E4" s="3438"/>
      <c r="F4" s="3438"/>
      <c r="G4" s="3438"/>
      <c r="H4" s="3438"/>
      <c r="I4" s="3438"/>
      <c r="J4" s="3438"/>
      <c r="K4" s="3438"/>
      <c r="L4" s="3438"/>
      <c r="M4" s="3438"/>
      <c r="N4" s="3438"/>
      <c r="O4" s="3438"/>
      <c r="P4" s="3438"/>
      <c r="Q4" s="3438"/>
      <c r="S4" s="3117" t="s">
        <v>2250</v>
      </c>
    </row>
    <row r="5" spans="1:19" s="43" customFormat="1" ht="14.1" customHeight="1" thickTop="1" x14ac:dyDescent="0.25">
      <c r="A5" s="2111"/>
      <c r="B5" s="2111"/>
      <c r="C5" s="2111"/>
      <c r="D5" s="2111"/>
      <c r="E5" s="2111"/>
      <c r="F5" s="2111"/>
      <c r="G5" s="2111"/>
      <c r="H5" s="2111"/>
      <c r="I5" s="2111"/>
      <c r="J5" s="2111"/>
      <c r="K5" s="2111"/>
      <c r="L5" s="2111"/>
      <c r="M5" s="2111"/>
      <c r="N5" s="2111"/>
      <c r="O5" s="2111"/>
      <c r="P5" s="2111"/>
      <c r="Q5" s="2111"/>
      <c r="S5" s="181"/>
    </row>
    <row r="6" spans="1:19" s="43" customFormat="1" ht="14.1" customHeight="1" thickBot="1" x14ac:dyDescent="0.3">
      <c r="A6" s="2111"/>
      <c r="B6" s="2111"/>
      <c r="C6" s="2111"/>
      <c r="D6" s="2111"/>
      <c r="E6" s="2111"/>
      <c r="F6" s="2111"/>
      <c r="G6" s="2111"/>
      <c r="H6" s="2111"/>
      <c r="I6" s="2111"/>
      <c r="J6" s="2111"/>
      <c r="K6" s="2111"/>
      <c r="L6" s="2111"/>
      <c r="M6" s="2111"/>
      <c r="N6" s="2111"/>
      <c r="O6" s="2111"/>
      <c r="P6" s="2111"/>
      <c r="Q6" s="2111"/>
      <c r="S6" s="181"/>
    </row>
    <row r="7" spans="1:19" ht="12.75" customHeight="1" x14ac:dyDescent="0.2">
      <c r="A7" s="4071" t="s">
        <v>2040</v>
      </c>
      <c r="B7" s="4072"/>
      <c r="C7" s="4058" t="s">
        <v>2894</v>
      </c>
      <c r="D7" s="4057" t="s">
        <v>1497</v>
      </c>
      <c r="E7" s="4048" t="s">
        <v>341</v>
      </c>
      <c r="F7" s="4048"/>
      <c r="G7" s="4057" t="s">
        <v>2098</v>
      </c>
      <c r="H7" s="4048" t="s">
        <v>335</v>
      </c>
      <c r="I7" s="4048"/>
      <c r="J7" s="4048"/>
      <c r="K7" s="4048"/>
      <c r="L7" s="4048" t="s">
        <v>314</v>
      </c>
      <c r="M7" s="4048"/>
      <c r="N7" s="4048"/>
      <c r="O7" s="4048"/>
      <c r="P7" s="4048"/>
      <c r="Q7" s="4059" t="s">
        <v>328</v>
      </c>
    </row>
    <row r="8" spans="1:19" ht="12.75" customHeight="1" x14ac:dyDescent="0.2">
      <c r="A8" s="3857"/>
      <c r="B8" s="3531"/>
      <c r="C8" s="3849"/>
      <c r="D8" s="3543"/>
      <c r="E8" s="4050" t="s">
        <v>1498</v>
      </c>
      <c r="F8" s="4050" t="s">
        <v>1499</v>
      </c>
      <c r="G8" s="3543"/>
      <c r="H8" s="4050" t="s">
        <v>1512</v>
      </c>
      <c r="I8" s="4050" t="s">
        <v>1484</v>
      </c>
      <c r="J8" s="4050" t="s">
        <v>1485</v>
      </c>
      <c r="K8" s="4050" t="s">
        <v>1486</v>
      </c>
      <c r="L8" s="4050" t="s">
        <v>342</v>
      </c>
      <c r="M8" s="4050" t="s">
        <v>1488</v>
      </c>
      <c r="N8" s="4050" t="s">
        <v>1489</v>
      </c>
      <c r="O8" s="4050" t="s">
        <v>2592</v>
      </c>
      <c r="P8" s="4050" t="s">
        <v>1490</v>
      </c>
      <c r="Q8" s="3871"/>
    </row>
    <row r="9" spans="1:19" ht="12.75" customHeight="1" x14ac:dyDescent="0.2">
      <c r="A9" s="3857"/>
      <c r="B9" s="3531"/>
      <c r="C9" s="3849"/>
      <c r="D9" s="3543"/>
      <c r="E9" s="3543"/>
      <c r="F9" s="3543"/>
      <c r="G9" s="3543"/>
      <c r="H9" s="3543"/>
      <c r="I9" s="3543"/>
      <c r="J9" s="3543"/>
      <c r="K9" s="3543"/>
      <c r="L9" s="3543"/>
      <c r="M9" s="3543"/>
      <c r="N9" s="3543"/>
      <c r="O9" s="3543"/>
      <c r="P9" s="3543"/>
      <c r="Q9" s="3871"/>
    </row>
    <row r="10" spans="1:19" ht="12.75" customHeight="1" x14ac:dyDescent="0.2">
      <c r="A10" s="3857"/>
      <c r="B10" s="3531"/>
      <c r="C10" s="3849"/>
      <c r="D10" s="3543"/>
      <c r="E10" s="3543"/>
      <c r="F10" s="3543"/>
      <c r="G10" s="3543"/>
      <c r="H10" s="3543"/>
      <c r="I10" s="3543"/>
      <c r="J10" s="3543"/>
      <c r="K10" s="3543"/>
      <c r="L10" s="3543"/>
      <c r="M10" s="3543"/>
      <c r="N10" s="3543"/>
      <c r="O10" s="3543"/>
      <c r="P10" s="3543"/>
      <c r="Q10" s="3871"/>
    </row>
    <row r="11" spans="1:19" ht="12.75" customHeight="1" x14ac:dyDescent="0.2">
      <c r="A11" s="3858"/>
      <c r="B11" s="3860"/>
      <c r="C11" s="3833"/>
      <c r="D11" s="3590"/>
      <c r="E11" s="3590"/>
      <c r="F11" s="3590"/>
      <c r="G11" s="3590"/>
      <c r="H11" s="3590"/>
      <c r="I11" s="3590"/>
      <c r="J11" s="3590"/>
      <c r="K11" s="3590"/>
      <c r="L11" s="3590"/>
      <c r="M11" s="3590"/>
      <c r="N11" s="3590"/>
      <c r="O11" s="3590"/>
      <c r="P11" s="3590"/>
      <c r="Q11" s="3872"/>
    </row>
    <row r="12" spans="1:19" ht="12.75" customHeight="1" thickBot="1" x14ac:dyDescent="0.25">
      <c r="A12" s="4068" t="s">
        <v>70</v>
      </c>
      <c r="B12" s="4069"/>
      <c r="C12" s="2537" t="s">
        <v>71</v>
      </c>
      <c r="D12" s="2527" t="s">
        <v>72</v>
      </c>
      <c r="E12" s="2527" t="s">
        <v>73</v>
      </c>
      <c r="F12" s="2527" t="s">
        <v>74</v>
      </c>
      <c r="G12" s="2527" t="s">
        <v>267</v>
      </c>
      <c r="H12" s="2527" t="s">
        <v>268</v>
      </c>
      <c r="I12" s="2527" t="s">
        <v>269</v>
      </c>
      <c r="J12" s="2527" t="s">
        <v>270</v>
      </c>
      <c r="K12" s="2527" t="s">
        <v>271</v>
      </c>
      <c r="L12" s="2527" t="s">
        <v>272</v>
      </c>
      <c r="M12" s="2527" t="s">
        <v>273</v>
      </c>
      <c r="N12" s="2527" t="s">
        <v>274</v>
      </c>
      <c r="O12" s="2527" t="s">
        <v>275</v>
      </c>
      <c r="P12" s="2527" t="s">
        <v>276</v>
      </c>
      <c r="Q12" s="2123" t="s">
        <v>277</v>
      </c>
    </row>
    <row r="13" spans="1:19" ht="12.75" customHeight="1" x14ac:dyDescent="0.2">
      <c r="A13" s="2008"/>
      <c r="B13" s="1955"/>
      <c r="C13" s="1930"/>
      <c r="D13" s="1930"/>
      <c r="E13" s="1930"/>
      <c r="F13" s="1930"/>
      <c r="G13" s="1930"/>
      <c r="H13" s="1930"/>
      <c r="I13" s="1930"/>
      <c r="J13" s="1930"/>
      <c r="K13" s="1930"/>
      <c r="L13" s="1930"/>
      <c r="M13" s="1930"/>
      <c r="N13" s="1930"/>
      <c r="O13" s="1930"/>
      <c r="P13" s="1930"/>
      <c r="Q13" s="1932"/>
    </row>
    <row r="14" spans="1:19" ht="12.75" customHeight="1" x14ac:dyDescent="0.2">
      <c r="A14" s="2512"/>
      <c r="B14" s="2423" t="s">
        <v>1651</v>
      </c>
      <c r="C14" s="2420"/>
      <c r="D14" s="1934"/>
      <c r="E14" s="2243"/>
      <c r="F14" s="2243"/>
      <c r="G14" s="2511"/>
      <c r="H14" s="1937"/>
      <c r="I14" s="1937"/>
      <c r="J14" s="1937"/>
      <c r="K14" s="1935"/>
      <c r="L14" s="2257"/>
      <c r="M14" s="1934"/>
      <c r="N14" s="1934"/>
      <c r="O14" s="1934"/>
      <c r="P14" s="1937"/>
      <c r="Q14" s="1936"/>
    </row>
    <row r="15" spans="1:19" ht="12.75" customHeight="1" x14ac:dyDescent="0.2">
      <c r="A15" s="2513" t="s">
        <v>36</v>
      </c>
      <c r="B15" s="2286"/>
      <c r="C15" s="1988"/>
      <c r="D15" s="1988"/>
      <c r="E15" s="2514"/>
      <c r="F15" s="2514"/>
      <c r="G15" s="1990"/>
      <c r="H15" s="2353"/>
      <c r="I15" s="1990"/>
      <c r="J15" s="1990"/>
      <c r="K15" s="2353"/>
      <c r="L15" s="2493"/>
      <c r="M15" s="1990"/>
      <c r="N15" s="1989"/>
      <c r="O15" s="1989"/>
      <c r="P15" s="2353"/>
      <c r="Q15" s="1991"/>
    </row>
    <row r="16" spans="1:19" ht="12.75" customHeight="1" x14ac:dyDescent="0.2">
      <c r="A16" s="2513" t="s">
        <v>37</v>
      </c>
      <c r="B16" s="2287"/>
      <c r="C16" s="2018"/>
      <c r="D16" s="2018"/>
      <c r="E16" s="2289"/>
      <c r="F16" s="2289"/>
      <c r="G16" s="1993"/>
      <c r="H16" s="2288"/>
      <c r="I16" s="1993"/>
      <c r="J16" s="1993"/>
      <c r="K16" s="2288"/>
      <c r="L16" s="2495"/>
      <c r="M16" s="1993"/>
      <c r="N16" s="1992"/>
      <c r="O16" s="1992"/>
      <c r="P16" s="2288"/>
      <c r="Q16" s="1995"/>
    </row>
    <row r="17" spans="1:17" ht="12.75" customHeight="1" x14ac:dyDescent="0.2">
      <c r="A17" s="2513" t="s">
        <v>38</v>
      </c>
      <c r="B17" s="2287"/>
      <c r="C17" s="2018"/>
      <c r="D17" s="2494"/>
      <c r="E17" s="2494"/>
      <c r="F17" s="2494"/>
      <c r="G17" s="1993"/>
      <c r="H17" s="2288"/>
      <c r="I17" s="1993"/>
      <c r="J17" s="1993"/>
      <c r="K17" s="2288"/>
      <c r="L17" s="2495"/>
      <c r="M17" s="1993"/>
      <c r="N17" s="1992"/>
      <c r="O17" s="1992"/>
      <c r="P17" s="2288"/>
      <c r="Q17" s="1995"/>
    </row>
    <row r="18" spans="1:17" ht="12.75" customHeight="1" x14ac:dyDescent="0.2">
      <c r="A18" s="2513" t="s">
        <v>51</v>
      </c>
      <c r="B18" s="2287"/>
      <c r="C18" s="2018"/>
      <c r="D18" s="2494"/>
      <c r="E18" s="2494"/>
      <c r="F18" s="2494"/>
      <c r="G18" s="1993"/>
      <c r="H18" s="2288"/>
      <c r="I18" s="1993"/>
      <c r="J18" s="1993"/>
      <c r="K18" s="2288"/>
      <c r="L18" s="2495"/>
      <c r="M18" s="1993"/>
      <c r="N18" s="1992"/>
      <c r="O18" s="1992"/>
      <c r="P18" s="2288"/>
      <c r="Q18" s="1995"/>
    </row>
    <row r="19" spans="1:17" ht="12.75" customHeight="1" x14ac:dyDescent="0.2">
      <c r="A19" s="2513" t="s">
        <v>39</v>
      </c>
      <c r="B19" s="2287"/>
      <c r="C19" s="2018"/>
      <c r="D19" s="2494"/>
      <c r="E19" s="2494"/>
      <c r="F19" s="2494"/>
      <c r="G19" s="1993"/>
      <c r="H19" s="2288"/>
      <c r="I19" s="1993"/>
      <c r="J19" s="1993"/>
      <c r="K19" s="2288"/>
      <c r="L19" s="2495"/>
      <c r="M19" s="1993"/>
      <c r="N19" s="1992"/>
      <c r="O19" s="1992"/>
      <c r="P19" s="2288"/>
      <c r="Q19" s="1995"/>
    </row>
    <row r="20" spans="1:17" ht="12.75" customHeight="1" x14ac:dyDescent="0.2">
      <c r="A20" s="2513" t="s">
        <v>41</v>
      </c>
      <c r="B20" s="2287"/>
      <c r="C20" s="2018"/>
      <c r="D20" s="2494"/>
      <c r="E20" s="2494"/>
      <c r="F20" s="2494"/>
      <c r="G20" s="1993"/>
      <c r="H20" s="2288"/>
      <c r="I20" s="1993"/>
      <c r="J20" s="1993"/>
      <c r="K20" s="2288"/>
      <c r="L20" s="2495"/>
      <c r="M20" s="1993"/>
      <c r="N20" s="1992"/>
      <c r="O20" s="1992"/>
      <c r="P20" s="2288"/>
      <c r="Q20" s="1995"/>
    </row>
    <row r="21" spans="1:17" ht="12.75" customHeight="1" x14ac:dyDescent="0.2">
      <c r="A21" s="2513" t="s">
        <v>42</v>
      </c>
      <c r="B21" s="2287"/>
      <c r="C21" s="2018"/>
      <c r="D21" s="2494"/>
      <c r="E21" s="2494"/>
      <c r="F21" s="2494"/>
      <c r="G21" s="1993"/>
      <c r="H21" s="2288"/>
      <c r="I21" s="1993"/>
      <c r="J21" s="1993"/>
      <c r="K21" s="2288"/>
      <c r="L21" s="2495"/>
      <c r="M21" s="1993"/>
      <c r="N21" s="1992"/>
      <c r="O21" s="1992"/>
      <c r="P21" s="2288"/>
      <c r="Q21" s="1995"/>
    </row>
    <row r="22" spans="1:17" ht="12.75" customHeight="1" x14ac:dyDescent="0.2">
      <c r="A22" s="1417"/>
      <c r="B22" s="2223"/>
      <c r="C22" s="2013"/>
      <c r="D22" s="2490"/>
      <c r="E22" s="2490"/>
      <c r="F22" s="2490"/>
      <c r="G22" s="1986"/>
      <c r="H22" s="1986"/>
      <c r="I22" s="1986"/>
      <c r="J22" s="1986"/>
      <c r="K22" s="1986"/>
      <c r="L22" s="2491"/>
      <c r="M22" s="1986"/>
      <c r="N22" s="2013"/>
      <c r="O22" s="2013"/>
      <c r="P22" s="2340"/>
      <c r="Q22" s="1987"/>
    </row>
    <row r="23" spans="1:17" ht="12.75" customHeight="1" thickBot="1" x14ac:dyDescent="0.25">
      <c r="A23" s="1417"/>
      <c r="B23" s="1957"/>
      <c r="C23" s="1934"/>
      <c r="D23" s="2487"/>
      <c r="E23" s="2487"/>
      <c r="F23" s="2487"/>
      <c r="G23" s="2277"/>
      <c r="H23" s="2277"/>
      <c r="I23" s="2277"/>
      <c r="J23" s="2277"/>
      <c r="K23" s="2277"/>
      <c r="L23" s="2487"/>
      <c r="M23" s="2277"/>
      <c r="N23" s="2276"/>
      <c r="O23" s="2276"/>
      <c r="P23" s="2278"/>
      <c r="Q23" s="1936"/>
    </row>
    <row r="24" spans="1:17" ht="12.75" customHeight="1" x14ac:dyDescent="0.2">
      <c r="A24" s="2187" t="s">
        <v>1540</v>
      </c>
      <c r="B24" s="2004"/>
      <c r="C24" s="1933"/>
      <c r="D24" s="1934"/>
      <c r="E24" s="1934"/>
      <c r="F24" s="1934"/>
      <c r="G24" s="2452"/>
      <c r="H24" s="2452"/>
      <c r="I24" s="2452"/>
      <c r="J24" s="2452"/>
      <c r="K24" s="2452"/>
      <c r="L24" s="1934"/>
      <c r="M24" s="2452"/>
      <c r="N24" s="2452"/>
      <c r="O24" s="2452"/>
      <c r="P24" s="2452"/>
      <c r="Q24" s="1936"/>
    </row>
    <row r="25" spans="1:17" ht="12.75" customHeight="1" thickBot="1" x14ac:dyDescent="0.25">
      <c r="A25" s="2188" t="s">
        <v>1443</v>
      </c>
      <c r="B25" s="2338"/>
      <c r="C25" s="2325"/>
      <c r="D25" s="2218"/>
      <c r="E25" s="2218"/>
      <c r="F25" s="2218"/>
      <c r="G25" s="2465"/>
      <c r="H25" s="2465"/>
      <c r="I25" s="2465"/>
      <c r="J25" s="2465"/>
      <c r="K25" s="2465"/>
      <c r="L25" s="2218"/>
      <c r="M25" s="2218"/>
      <c r="N25" s="2218"/>
      <c r="O25" s="2218"/>
      <c r="P25" s="2218"/>
      <c r="Q25" s="2220"/>
    </row>
    <row r="26" spans="1:17" ht="12.75" customHeight="1" thickBot="1" x14ac:dyDescent="0.25">
      <c r="A26" s="2515" t="s">
        <v>1541</v>
      </c>
      <c r="B26" s="2521"/>
      <c r="C26" s="2521"/>
      <c r="D26" s="2521"/>
      <c r="E26" s="2521"/>
      <c r="F26" s="2521"/>
      <c r="G26" s="2529"/>
      <c r="H26" s="2529"/>
      <c r="I26" s="2529"/>
      <c r="J26" s="2529"/>
      <c r="K26" s="2529"/>
      <c r="L26" s="2521"/>
      <c r="M26" s="2529"/>
      <c r="N26" s="2529"/>
      <c r="O26" s="2529"/>
      <c r="P26" s="2529"/>
      <c r="Q26" s="2525"/>
    </row>
    <row r="28" spans="1:17" ht="12.75" customHeight="1" x14ac:dyDescent="0.25">
      <c r="A28" s="3863" t="s">
        <v>1472</v>
      </c>
      <c r="B28" s="3863"/>
      <c r="C28" s="3863"/>
    </row>
    <row r="29" spans="1:17" ht="12.75" customHeight="1" x14ac:dyDescent="0.25">
      <c r="A29" s="1974">
        <v>1</v>
      </c>
      <c r="B29" s="2208" t="s">
        <v>2885</v>
      </c>
      <c r="C29" s="2117"/>
    </row>
    <row r="30" spans="1:17" ht="12.75" customHeight="1" x14ac:dyDescent="0.2">
      <c r="A30" s="2110"/>
      <c r="B30" s="2110"/>
      <c r="C30" s="2110"/>
    </row>
  </sheetData>
  <mergeCells count="23">
    <mergeCell ref="A2:Q2"/>
    <mergeCell ref="A4:Q4"/>
    <mergeCell ref="E7:F7"/>
    <mergeCell ref="L7:P7"/>
    <mergeCell ref="D7:D11"/>
    <mergeCell ref="F8:F11"/>
    <mergeCell ref="H7:K7"/>
    <mergeCell ref="H8:H11"/>
    <mergeCell ref="Q7:Q11"/>
    <mergeCell ref="O8:O11"/>
    <mergeCell ref="P8:P11"/>
    <mergeCell ref="N8:N11"/>
    <mergeCell ref="A28:C28"/>
    <mergeCell ref="A12:B12"/>
    <mergeCell ref="M8:M11"/>
    <mergeCell ref="K8:K11"/>
    <mergeCell ref="A7:B11"/>
    <mergeCell ref="J8:J11"/>
    <mergeCell ref="C7:C11"/>
    <mergeCell ref="L8:L11"/>
    <mergeCell ref="G7:G11"/>
    <mergeCell ref="E8:E11"/>
    <mergeCell ref="I8:I11"/>
  </mergeCells>
  <hyperlinks>
    <hyperlink ref="S1" location="Content!A1" display="Content"/>
    <hyperlink ref="S2" location="'P4, E2 - SFP - Asset'!A1" display="SFP-Asset"/>
    <hyperlink ref="S3" location="'P5, E2 - SFP - Liab, NW '!A1" display="SFP-Liab and NW"/>
    <hyperlink ref="S4" location="'P6, E3 - SCI'!A1" display="SCI"/>
  </hyperlinks>
  <pageMargins left="0.5" right="0.5" top="1" bottom="0.5" header="0.2" footer="0.1"/>
  <pageSetup paperSize="5" scale="67" fitToHeight="0" orientation="landscape" r:id="rId1"/>
  <headerFooter>
    <oddFooter>&amp;R&amp;"Arial,Bold"&amp;10Page 48</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tint="0.39997558519241921"/>
    <pageSetUpPr fitToPage="1"/>
  </sheetPr>
  <dimension ref="A1:Y49"/>
  <sheetViews>
    <sheetView showGridLines="0" zoomScale="85" zoomScaleNormal="85" zoomScaleSheetLayoutView="75" zoomScalePageLayoutView="50" workbookViewId="0">
      <pane xSplit="3" ySplit="11" topLeftCell="D12" activePane="bottomRight" state="frozen"/>
      <selection activeCell="F9" sqref="F9:F11"/>
      <selection pane="topRight" activeCell="F9" sqref="F9:F11"/>
      <selection pane="bottomLeft" activeCell="F9" sqref="F9:F11"/>
      <selection pane="bottomRight"/>
    </sheetView>
  </sheetViews>
  <sheetFormatPr defaultRowHeight="12.75" customHeight="1" x14ac:dyDescent="0.2"/>
  <cols>
    <col min="1" max="1" width="3.28515625" style="1" customWidth="1"/>
    <col min="2" max="2" width="3.140625" style="1" customWidth="1"/>
    <col min="3" max="3" width="30.42578125" style="1" customWidth="1"/>
    <col min="4" max="4" width="14" style="1" customWidth="1"/>
    <col min="5" max="7" width="11.42578125" style="1" customWidth="1"/>
    <col min="8" max="8" width="6.7109375" style="1" customWidth="1"/>
    <col min="9" max="9" width="8.42578125" style="1" customWidth="1"/>
    <col min="10" max="10" width="11" style="1" customWidth="1"/>
    <col min="11" max="11" width="12.7109375" style="1" customWidth="1"/>
    <col min="12" max="12" width="10.7109375" style="1" customWidth="1"/>
    <col min="13" max="14" width="12.7109375" style="1" customWidth="1"/>
    <col min="15" max="15" width="14" style="1" customWidth="1"/>
    <col min="16" max="16" width="9.28515625" style="1" customWidth="1"/>
    <col min="17" max="17" width="12.28515625" style="1" customWidth="1"/>
    <col min="18" max="18" width="13.42578125" style="1" customWidth="1"/>
    <col min="19" max="19" width="13" style="1" customWidth="1"/>
    <col min="20" max="20" width="12" style="1" customWidth="1"/>
    <col min="21" max="21" width="13.5703125" style="1" customWidth="1"/>
    <col min="22" max="22" width="15.5703125" style="1" customWidth="1"/>
    <col min="23" max="23" width="12.28515625" style="1" customWidth="1"/>
    <col min="24" max="24" width="6.140625" style="1" customWidth="1"/>
    <col min="25" max="25" width="21.5703125" style="1" bestFit="1" customWidth="1"/>
    <col min="26" max="16384" width="9.140625" style="1"/>
  </cols>
  <sheetData>
    <row r="1" spans="1:25" s="43" customFormat="1" ht="15.2" customHeight="1" thickTop="1" thickBot="1" x14ac:dyDescent="0.25">
      <c r="A1" s="1039"/>
      <c r="B1" s="1039"/>
      <c r="C1" s="1039"/>
      <c r="D1" s="1039"/>
      <c r="E1" s="1039"/>
      <c r="F1" s="1039"/>
      <c r="G1" s="1039"/>
      <c r="H1" s="1039"/>
      <c r="I1" s="1039"/>
      <c r="J1" s="1039"/>
      <c r="K1" s="1039"/>
      <c r="L1" s="1039"/>
      <c r="M1" s="1039"/>
      <c r="N1" s="1039"/>
      <c r="O1" s="1039"/>
      <c r="P1" s="1039"/>
      <c r="Q1" s="1039"/>
      <c r="R1" s="1039"/>
      <c r="S1" s="1039"/>
      <c r="T1" s="1039"/>
      <c r="U1" s="1039"/>
      <c r="V1" s="1039"/>
      <c r="W1" s="1039"/>
      <c r="X1" s="776"/>
      <c r="Y1" s="3117" t="s">
        <v>2247</v>
      </c>
    </row>
    <row r="2" spans="1:25" s="43" customFormat="1" ht="15.2" customHeight="1" thickTop="1" thickBot="1" x14ac:dyDescent="0.3">
      <c r="A2" s="1039"/>
      <c r="B2" s="1039"/>
      <c r="C2" s="3437" t="s">
        <v>2222</v>
      </c>
      <c r="D2" s="3437"/>
      <c r="E2" s="3437"/>
      <c r="F2" s="3437"/>
      <c r="G2" s="3437"/>
      <c r="H2" s="3437"/>
      <c r="I2" s="3437"/>
      <c r="J2" s="3437"/>
      <c r="K2" s="3437"/>
      <c r="L2" s="3437"/>
      <c r="M2" s="3437"/>
      <c r="N2" s="3437"/>
      <c r="O2" s="3437"/>
      <c r="P2" s="3437"/>
      <c r="Q2" s="3437"/>
      <c r="R2" s="3437"/>
      <c r="S2" s="3437"/>
      <c r="T2" s="3437"/>
      <c r="U2" s="3437"/>
      <c r="V2" s="3437"/>
      <c r="W2" s="3437"/>
      <c r="Y2" s="3117" t="s">
        <v>2248</v>
      </c>
    </row>
    <row r="3" spans="1:25" s="43" customFormat="1" ht="15.2" customHeight="1" thickTop="1" thickBot="1" x14ac:dyDescent="0.3">
      <c r="A3" s="1039"/>
      <c r="B3" s="1039"/>
      <c r="C3" s="2111"/>
      <c r="D3" s="2111"/>
      <c r="E3" s="2111"/>
      <c r="F3" s="2111"/>
      <c r="G3" s="2111"/>
      <c r="H3" s="2111"/>
      <c r="I3" s="2111"/>
      <c r="J3" s="2111"/>
      <c r="K3" s="2111"/>
      <c r="L3" s="2111"/>
      <c r="M3" s="2111"/>
      <c r="N3" s="2111"/>
      <c r="O3" s="2111"/>
      <c r="P3" s="2111"/>
      <c r="Q3" s="2111"/>
      <c r="R3" s="2111"/>
      <c r="S3" s="2111"/>
      <c r="T3" s="2111"/>
      <c r="U3" s="2111"/>
      <c r="V3" s="2111"/>
      <c r="W3" s="2111"/>
      <c r="Y3" s="3117" t="s">
        <v>2249</v>
      </c>
    </row>
    <row r="4" spans="1:25" s="43" customFormat="1" ht="15.2" customHeight="1" thickTop="1" thickBot="1" x14ac:dyDescent="0.3">
      <c r="A4" s="1039"/>
      <c r="B4" s="1039"/>
      <c r="C4" s="3438" t="s">
        <v>2284</v>
      </c>
      <c r="D4" s="3438"/>
      <c r="E4" s="3438"/>
      <c r="F4" s="3438"/>
      <c r="G4" s="3438"/>
      <c r="H4" s="3438"/>
      <c r="I4" s="3438"/>
      <c r="J4" s="3438"/>
      <c r="K4" s="3438"/>
      <c r="L4" s="3438"/>
      <c r="M4" s="3438"/>
      <c r="N4" s="3438"/>
      <c r="O4" s="3438"/>
      <c r="P4" s="3438"/>
      <c r="Q4" s="3438"/>
      <c r="R4" s="3438"/>
      <c r="S4" s="3438"/>
      <c r="T4" s="3438"/>
      <c r="U4" s="3438"/>
      <c r="V4" s="3438"/>
      <c r="W4" s="3438"/>
      <c r="Y4" s="3117" t="s">
        <v>2250</v>
      </c>
    </row>
    <row r="5" spans="1:25" s="43" customFormat="1" ht="14.1" customHeight="1" thickTop="1" x14ac:dyDescent="0.25">
      <c r="A5" s="1039"/>
      <c r="B5" s="1039"/>
      <c r="C5" s="2111"/>
      <c r="D5" s="2111"/>
      <c r="E5" s="2111"/>
      <c r="F5" s="2111"/>
      <c r="G5" s="2111"/>
      <c r="H5" s="2111"/>
      <c r="I5" s="2111"/>
      <c r="J5" s="2111"/>
      <c r="K5" s="2111"/>
      <c r="L5" s="2111" t="s">
        <v>252</v>
      </c>
      <c r="M5" s="2111"/>
      <c r="N5" s="2111"/>
      <c r="O5" s="2111"/>
      <c r="P5" s="2111"/>
      <c r="Q5" s="2111"/>
      <c r="R5" s="2111"/>
      <c r="S5" s="2111"/>
      <c r="T5" s="2111"/>
      <c r="U5" s="2111"/>
      <c r="V5" s="2111"/>
      <c r="W5" s="2111"/>
      <c r="Y5" s="181"/>
    </row>
    <row r="6" spans="1:25" s="43" customFormat="1" ht="14.1" customHeight="1" thickBot="1" x14ac:dyDescent="0.25">
      <c r="A6" s="1039"/>
      <c r="B6" s="1039"/>
      <c r="C6" s="1039"/>
      <c r="D6" s="1039"/>
      <c r="E6" s="1039"/>
      <c r="F6" s="1039"/>
      <c r="G6" s="1039"/>
      <c r="H6" s="1039"/>
      <c r="I6" s="1039"/>
      <c r="J6" s="1039"/>
      <c r="K6" s="1039"/>
      <c r="L6" s="1039"/>
      <c r="M6" s="1039"/>
      <c r="N6" s="1039"/>
      <c r="O6" s="1039"/>
      <c r="P6" s="1039"/>
      <c r="Q6" s="1039"/>
      <c r="R6" s="1039"/>
      <c r="S6" s="1039"/>
      <c r="T6" s="1039"/>
      <c r="U6" s="1039"/>
      <c r="V6" s="1039"/>
      <c r="W6" s="1039"/>
      <c r="Y6" s="181"/>
    </row>
    <row r="7" spans="1:25" s="4" customFormat="1" ht="12.75" customHeight="1" x14ac:dyDescent="0.2">
      <c r="A7" s="3976" t="s">
        <v>346</v>
      </c>
      <c r="B7" s="3933"/>
      <c r="C7" s="3933"/>
      <c r="D7" s="3848" t="s">
        <v>2890</v>
      </c>
      <c r="E7" s="3786" t="s">
        <v>321</v>
      </c>
      <c r="F7" s="3786"/>
      <c r="G7" s="3786"/>
      <c r="H7" s="3786" t="s">
        <v>2099</v>
      </c>
      <c r="I7" s="3786"/>
      <c r="J7" s="3786"/>
      <c r="K7" s="3933" t="s">
        <v>394</v>
      </c>
      <c r="L7" s="3933" t="s">
        <v>395</v>
      </c>
      <c r="M7" s="3589" t="s">
        <v>458</v>
      </c>
      <c r="N7" s="3589" t="s">
        <v>2214</v>
      </c>
      <c r="O7" s="3786" t="s">
        <v>332</v>
      </c>
      <c r="P7" s="3786"/>
      <c r="Q7" s="3786"/>
      <c r="R7" s="3786"/>
      <c r="S7" s="3786"/>
      <c r="T7" s="3786"/>
      <c r="U7" s="3589" t="s">
        <v>2100</v>
      </c>
      <c r="V7" s="3589" t="s">
        <v>1462</v>
      </c>
      <c r="W7" s="3870" t="s">
        <v>344</v>
      </c>
    </row>
    <row r="8" spans="1:25" s="4" customFormat="1" ht="12.75" customHeight="1" x14ac:dyDescent="0.2">
      <c r="A8" s="3880"/>
      <c r="B8" s="3515"/>
      <c r="C8" s="3515"/>
      <c r="D8" s="3849"/>
      <c r="E8" s="3891"/>
      <c r="F8" s="3891"/>
      <c r="G8" s="3891"/>
      <c r="H8" s="3797" t="s">
        <v>318</v>
      </c>
      <c r="I8" s="3891" t="s">
        <v>1479</v>
      </c>
      <c r="J8" s="3891"/>
      <c r="K8" s="3515"/>
      <c r="L8" s="3515"/>
      <c r="M8" s="3543"/>
      <c r="N8" s="3543"/>
      <c r="O8" s="3515" t="s">
        <v>396</v>
      </c>
      <c r="P8" s="3515" t="s">
        <v>397</v>
      </c>
      <c r="Q8" s="3797" t="s">
        <v>1488</v>
      </c>
      <c r="R8" s="3797" t="s">
        <v>1489</v>
      </c>
      <c r="S8" s="3797" t="s">
        <v>2592</v>
      </c>
      <c r="T8" s="3797" t="s">
        <v>1490</v>
      </c>
      <c r="U8" s="3543"/>
      <c r="V8" s="3543"/>
      <c r="W8" s="3871"/>
    </row>
    <row r="9" spans="1:25" s="4" customFormat="1" ht="12.75" customHeight="1" x14ac:dyDescent="0.2">
      <c r="A9" s="3880"/>
      <c r="B9" s="3515"/>
      <c r="C9" s="3515"/>
      <c r="D9" s="3849"/>
      <c r="E9" s="3891" t="s">
        <v>315</v>
      </c>
      <c r="F9" s="3891" t="s">
        <v>316</v>
      </c>
      <c r="G9" s="3891" t="s">
        <v>317</v>
      </c>
      <c r="H9" s="3543"/>
      <c r="I9" s="3515" t="s">
        <v>391</v>
      </c>
      <c r="J9" s="3515" t="s">
        <v>392</v>
      </c>
      <c r="K9" s="3515"/>
      <c r="L9" s="3515"/>
      <c r="M9" s="3543"/>
      <c r="N9" s="3543"/>
      <c r="O9" s="3515"/>
      <c r="P9" s="3515"/>
      <c r="Q9" s="3543"/>
      <c r="R9" s="3543"/>
      <c r="S9" s="3543"/>
      <c r="T9" s="3543"/>
      <c r="U9" s="3543"/>
      <c r="V9" s="3543"/>
      <c r="W9" s="3871"/>
    </row>
    <row r="10" spans="1:25" s="4" customFormat="1" ht="12.75" customHeight="1" x14ac:dyDescent="0.2">
      <c r="A10" s="3880"/>
      <c r="B10" s="3515"/>
      <c r="C10" s="3515"/>
      <c r="D10" s="3833"/>
      <c r="E10" s="3891"/>
      <c r="F10" s="3891"/>
      <c r="G10" s="3891"/>
      <c r="H10" s="3590"/>
      <c r="I10" s="3515"/>
      <c r="J10" s="3515"/>
      <c r="K10" s="3515"/>
      <c r="L10" s="3515"/>
      <c r="M10" s="3590"/>
      <c r="N10" s="3590"/>
      <c r="O10" s="3515"/>
      <c r="P10" s="3515"/>
      <c r="Q10" s="3590"/>
      <c r="R10" s="3590"/>
      <c r="S10" s="3590"/>
      <c r="T10" s="3590"/>
      <c r="U10" s="3590"/>
      <c r="V10" s="3590"/>
      <c r="W10" s="3872"/>
    </row>
    <row r="11" spans="1:25" s="35" customFormat="1" ht="12.75" customHeight="1" thickBot="1" x14ac:dyDescent="0.25">
      <c r="A11" s="3974">
        <v>-1</v>
      </c>
      <c r="B11" s="3975"/>
      <c r="C11" s="3975"/>
      <c r="D11" s="318">
        <v>-2</v>
      </c>
      <c r="E11" s="318">
        <v>-3</v>
      </c>
      <c r="F11" s="318">
        <v>-4</v>
      </c>
      <c r="G11" s="318">
        <v>-5</v>
      </c>
      <c r="H11" s="318">
        <v>-6</v>
      </c>
      <c r="I11" s="318">
        <v>-7</v>
      </c>
      <c r="J11" s="318">
        <v>-9</v>
      </c>
      <c r="K11" s="318">
        <v>-10</v>
      </c>
      <c r="L11" s="318">
        <v>-11</v>
      </c>
      <c r="M11" s="318">
        <v>-12</v>
      </c>
      <c r="N11" s="318">
        <v>-13</v>
      </c>
      <c r="O11" s="318">
        <v>-14</v>
      </c>
      <c r="P11" s="318">
        <v>-15</v>
      </c>
      <c r="Q11" s="318">
        <v>-16</v>
      </c>
      <c r="R11" s="318">
        <v>-16</v>
      </c>
      <c r="S11" s="318">
        <v>-17</v>
      </c>
      <c r="T11" s="318">
        <v>-17</v>
      </c>
      <c r="U11" s="318">
        <v>-18</v>
      </c>
      <c r="V11" s="318">
        <v>-19</v>
      </c>
      <c r="W11" s="275">
        <v>-20</v>
      </c>
    </row>
    <row r="12" spans="1:25" ht="12.75" customHeight="1" x14ac:dyDescent="0.2">
      <c r="A12" s="2008"/>
      <c r="B12" s="1507"/>
      <c r="C12" s="1955"/>
      <c r="D12" s="1930"/>
      <c r="E12" s="1930"/>
      <c r="F12" s="1930"/>
      <c r="G12" s="1930"/>
      <c r="H12" s="1930"/>
      <c r="I12" s="1930"/>
      <c r="J12" s="1930"/>
      <c r="K12" s="1930"/>
      <c r="L12" s="1930"/>
      <c r="M12" s="1930"/>
      <c r="N12" s="1930"/>
      <c r="O12" s="1930"/>
      <c r="P12" s="1930"/>
      <c r="Q12" s="1930"/>
      <c r="R12" s="1930"/>
      <c r="S12" s="1930"/>
      <c r="T12" s="1930"/>
      <c r="U12" s="1930"/>
      <c r="V12" s="1930"/>
      <c r="W12" s="1932"/>
    </row>
    <row r="13" spans="1:25" s="45" customFormat="1" ht="12.75" customHeight="1" x14ac:dyDescent="0.25">
      <c r="A13" s="2567" t="s">
        <v>35</v>
      </c>
      <c r="B13" s="2568" t="s">
        <v>466</v>
      </c>
      <c r="C13" s="2266"/>
      <c r="D13" s="2239"/>
      <c r="E13" s="2239"/>
      <c r="F13" s="2240"/>
      <c r="G13" s="2239"/>
      <c r="H13" s="2239"/>
      <c r="I13" s="2239"/>
      <c r="J13" s="2239"/>
      <c r="K13" s="2239"/>
      <c r="L13" s="2239"/>
      <c r="M13" s="2239"/>
      <c r="N13" s="2239"/>
      <c r="O13" s="2239"/>
      <c r="P13" s="2239"/>
      <c r="Q13" s="2239"/>
      <c r="R13" s="2239"/>
      <c r="S13" s="2239"/>
      <c r="T13" s="2239"/>
      <c r="U13" s="2239"/>
      <c r="V13" s="2239"/>
      <c r="W13" s="2241"/>
    </row>
    <row r="14" spans="1:25" ht="12.75" customHeight="1" x14ac:dyDescent="0.2">
      <c r="A14" s="2335"/>
      <c r="B14" s="2268" t="s">
        <v>36</v>
      </c>
      <c r="C14" s="2286"/>
      <c r="D14" s="1988"/>
      <c r="E14" s="1988"/>
      <c r="F14" s="1988"/>
      <c r="G14" s="1988"/>
      <c r="H14" s="1988"/>
      <c r="I14" s="1988"/>
      <c r="J14" s="1988"/>
      <c r="K14" s="1988"/>
      <c r="L14" s="1988"/>
      <c r="M14" s="1988"/>
      <c r="N14" s="1988"/>
      <c r="O14" s="1988"/>
      <c r="P14" s="1988"/>
      <c r="Q14" s="1988"/>
      <c r="R14" s="1988"/>
      <c r="S14" s="1988"/>
      <c r="T14" s="1988"/>
      <c r="U14" s="1988"/>
      <c r="V14" s="1988"/>
      <c r="W14" s="1991"/>
    </row>
    <row r="15" spans="1:25" ht="12.75" customHeight="1" x14ac:dyDescent="0.2">
      <c r="A15" s="2335"/>
      <c r="B15" s="2268" t="s">
        <v>37</v>
      </c>
      <c r="C15" s="2287"/>
      <c r="D15" s="2018"/>
      <c r="E15" s="2018"/>
      <c r="F15" s="2018"/>
      <c r="G15" s="2018"/>
      <c r="H15" s="2018"/>
      <c r="I15" s="2018"/>
      <c r="J15" s="2018"/>
      <c r="K15" s="2018"/>
      <c r="L15" s="2018"/>
      <c r="M15" s="2018"/>
      <c r="N15" s="2018"/>
      <c r="O15" s="2018"/>
      <c r="P15" s="1992"/>
      <c r="Q15" s="2288"/>
      <c r="R15" s="1993"/>
      <c r="S15" s="2018"/>
      <c r="T15" s="1993"/>
      <c r="U15" s="1993"/>
      <c r="V15" s="2018"/>
      <c r="W15" s="1995"/>
    </row>
    <row r="16" spans="1:25" ht="12.75" customHeight="1" x14ac:dyDescent="0.2">
      <c r="A16" s="2335"/>
      <c r="B16" s="2268" t="s">
        <v>38</v>
      </c>
      <c r="C16" s="2287"/>
      <c r="D16" s="2018"/>
      <c r="E16" s="2289"/>
      <c r="F16" s="2289"/>
      <c r="G16" s="2289"/>
      <c r="H16" s="2018"/>
      <c r="I16" s="2018"/>
      <c r="J16" s="1993"/>
      <c r="K16" s="1993"/>
      <c r="L16" s="1993"/>
      <c r="M16" s="1993"/>
      <c r="N16" s="1993"/>
      <c r="O16" s="2449"/>
      <c r="P16" s="1993"/>
      <c r="Q16" s="2288"/>
      <c r="R16" s="1993"/>
      <c r="S16" s="1993"/>
      <c r="T16" s="1993"/>
      <c r="U16" s="1993"/>
      <c r="V16" s="2569"/>
      <c r="W16" s="2290"/>
    </row>
    <row r="17" spans="1:23" s="45" customFormat="1" ht="12.75" customHeight="1" x14ac:dyDescent="0.25">
      <c r="A17" s="2264"/>
      <c r="B17" s="2265" t="s">
        <v>2591</v>
      </c>
      <c r="C17" s="2282"/>
      <c r="D17" s="2283"/>
      <c r="E17" s="2283"/>
      <c r="F17" s="2284"/>
      <c r="G17" s="2283"/>
      <c r="H17" s="2283"/>
      <c r="I17" s="2283"/>
      <c r="J17" s="2283"/>
      <c r="K17" s="2283"/>
      <c r="L17" s="2283"/>
      <c r="M17" s="2283"/>
      <c r="N17" s="2283"/>
      <c r="O17" s="2283"/>
      <c r="P17" s="2283"/>
      <c r="Q17" s="2283"/>
      <c r="R17" s="2283"/>
      <c r="S17" s="2283"/>
      <c r="T17" s="2283"/>
      <c r="U17" s="2283"/>
      <c r="V17" s="2283"/>
      <c r="W17" s="2285"/>
    </row>
    <row r="18" spans="1:23" s="940" customFormat="1" ht="12.75" customHeight="1" x14ac:dyDescent="0.2">
      <c r="A18" s="2267"/>
      <c r="B18" s="2268" t="s">
        <v>36</v>
      </c>
      <c r="C18" s="2286"/>
      <c r="D18" s="1988"/>
      <c r="E18" s="1988"/>
      <c r="F18" s="1988"/>
      <c r="G18" s="1988"/>
      <c r="H18" s="1988"/>
      <c r="I18" s="1988"/>
      <c r="J18" s="1988"/>
      <c r="K18" s="1988"/>
      <c r="L18" s="1988"/>
      <c r="M18" s="1988"/>
      <c r="N18" s="1988"/>
      <c r="O18" s="1988"/>
      <c r="P18" s="1988"/>
      <c r="Q18" s="1988"/>
      <c r="R18" s="1988"/>
      <c r="S18" s="1988"/>
      <c r="T18" s="1988"/>
      <c r="U18" s="1988"/>
      <c r="V18" s="1988"/>
      <c r="W18" s="1991"/>
    </row>
    <row r="19" spans="1:23" s="940" customFormat="1" ht="12.75" customHeight="1" x14ac:dyDescent="0.2">
      <c r="A19" s="2267"/>
      <c r="B19" s="2268" t="s">
        <v>37</v>
      </c>
      <c r="C19" s="2287"/>
      <c r="D19" s="2018"/>
      <c r="E19" s="2018"/>
      <c r="F19" s="2018"/>
      <c r="G19" s="2018"/>
      <c r="H19" s="2018"/>
      <c r="I19" s="2018"/>
      <c r="J19" s="2018"/>
      <c r="K19" s="2018"/>
      <c r="L19" s="2018"/>
      <c r="M19" s="2018"/>
      <c r="N19" s="2018"/>
      <c r="O19" s="2018"/>
      <c r="P19" s="1992"/>
      <c r="Q19" s="2288"/>
      <c r="R19" s="1993"/>
      <c r="S19" s="2018"/>
      <c r="T19" s="1993"/>
      <c r="U19" s="1993"/>
      <c r="V19" s="2018"/>
      <c r="W19" s="1995"/>
    </row>
    <row r="20" spans="1:23" s="940" customFormat="1" ht="12.75" customHeight="1" thickBot="1" x14ac:dyDescent="0.25">
      <c r="A20" s="2267"/>
      <c r="B20" s="2268" t="s">
        <v>38</v>
      </c>
      <c r="C20" s="2287"/>
      <c r="D20" s="2018"/>
      <c r="E20" s="2289"/>
      <c r="F20" s="2289"/>
      <c r="G20" s="2289"/>
      <c r="H20" s="2018"/>
      <c r="I20" s="2018"/>
      <c r="J20" s="1993"/>
      <c r="K20" s="2570"/>
      <c r="L20" s="2570"/>
      <c r="M20" s="2570"/>
      <c r="N20" s="2570"/>
      <c r="O20" s="2571"/>
      <c r="P20" s="2570"/>
      <c r="Q20" s="2572"/>
      <c r="R20" s="2570"/>
      <c r="S20" s="2570"/>
      <c r="T20" s="2570"/>
      <c r="U20" s="2570"/>
      <c r="V20" s="2569"/>
      <c r="W20" s="2290"/>
    </row>
    <row r="21" spans="1:23" s="3" customFormat="1" ht="12.75" customHeight="1" x14ac:dyDescent="0.2">
      <c r="A21" s="2445"/>
      <c r="B21" s="2048" t="s">
        <v>482</v>
      </c>
      <c r="C21" s="2049"/>
      <c r="D21" s="1942"/>
      <c r="E21" s="2246"/>
      <c r="F21" s="2246"/>
      <c r="G21" s="2246"/>
      <c r="H21" s="1933"/>
      <c r="I21" s="1933"/>
      <c r="J21" s="1940"/>
      <c r="K21" s="2280"/>
      <c r="L21" s="2280"/>
      <c r="M21" s="2280"/>
      <c r="N21" s="2280"/>
      <c r="O21" s="2571"/>
      <c r="P21" s="2570"/>
      <c r="Q21" s="2280"/>
      <c r="R21" s="2280"/>
      <c r="S21" s="2280"/>
      <c r="T21" s="2280"/>
      <c r="U21" s="2280"/>
      <c r="V21" s="2247"/>
      <c r="W21" s="2248"/>
    </row>
    <row r="22" spans="1:23" ht="12.75" customHeight="1" x14ac:dyDescent="0.2">
      <c r="A22" s="1417"/>
      <c r="B22" s="2116"/>
      <c r="C22" s="2270"/>
      <c r="D22" s="2249"/>
      <c r="E22" s="2243"/>
      <c r="F22" s="2243"/>
      <c r="G22" s="2243"/>
      <c r="H22" s="1934"/>
      <c r="I22" s="1934"/>
      <c r="J22" s="1940"/>
      <c r="K22" s="1986"/>
      <c r="L22" s="1986"/>
      <c r="M22" s="1986"/>
      <c r="N22" s="1986"/>
      <c r="O22" s="2571"/>
      <c r="P22" s="2570"/>
      <c r="Q22" s="1986"/>
      <c r="R22" s="1986"/>
      <c r="S22" s="1986"/>
      <c r="T22" s="1986"/>
      <c r="U22" s="1986"/>
      <c r="V22" s="2245"/>
      <c r="W22" s="2244"/>
    </row>
    <row r="23" spans="1:23" s="45" customFormat="1" ht="12.75" customHeight="1" x14ac:dyDescent="0.25">
      <c r="A23" s="2567" t="s">
        <v>50</v>
      </c>
      <c r="B23" s="2568" t="s">
        <v>467</v>
      </c>
      <c r="C23" s="2266"/>
      <c r="D23" s="2239"/>
      <c r="E23" s="2251"/>
      <c r="F23" s="2251"/>
      <c r="G23" s="2251"/>
      <c r="H23" s="2239"/>
      <c r="I23" s="2239"/>
      <c r="J23" s="2252"/>
      <c r="K23" s="2252"/>
      <c r="L23" s="2252"/>
      <c r="M23" s="2252"/>
      <c r="N23" s="2252"/>
      <c r="O23" s="2253"/>
      <c r="P23" s="2252"/>
      <c r="Q23" s="2252"/>
      <c r="R23" s="2252"/>
      <c r="S23" s="2252"/>
      <c r="T23" s="2252"/>
      <c r="U23" s="2252"/>
      <c r="V23" s="2254"/>
      <c r="W23" s="2255"/>
    </row>
    <row r="24" spans="1:23" ht="12.75" customHeight="1" x14ac:dyDescent="0.2">
      <c r="A24" s="2335"/>
      <c r="B24" s="2268" t="s">
        <v>36</v>
      </c>
      <c r="C24" s="2286"/>
      <c r="D24" s="1988"/>
      <c r="E24" s="1988"/>
      <c r="F24" s="1988"/>
      <c r="G24" s="1988"/>
      <c r="H24" s="1988"/>
      <c r="I24" s="1988"/>
      <c r="J24" s="1988"/>
      <c r="K24" s="1988"/>
      <c r="L24" s="1988"/>
      <c r="M24" s="1988"/>
      <c r="N24" s="1988"/>
      <c r="O24" s="1988"/>
      <c r="P24" s="1988"/>
      <c r="Q24" s="1988"/>
      <c r="R24" s="1988"/>
      <c r="S24" s="1988"/>
      <c r="T24" s="1988"/>
      <c r="U24" s="1988"/>
      <c r="V24" s="1988"/>
      <c r="W24" s="1991"/>
    </row>
    <row r="25" spans="1:23" ht="12.75" customHeight="1" x14ac:dyDescent="0.2">
      <c r="A25" s="2335"/>
      <c r="B25" s="2268" t="s">
        <v>37</v>
      </c>
      <c r="C25" s="2287"/>
      <c r="D25" s="2018"/>
      <c r="E25" s="2018"/>
      <c r="F25" s="2018"/>
      <c r="G25" s="2018"/>
      <c r="H25" s="2018"/>
      <c r="I25" s="2018"/>
      <c r="J25" s="2018"/>
      <c r="K25" s="2018"/>
      <c r="L25" s="2018"/>
      <c r="M25" s="2018"/>
      <c r="N25" s="2018"/>
      <c r="O25" s="2018"/>
      <c r="P25" s="1992"/>
      <c r="Q25" s="2288"/>
      <c r="R25" s="1993"/>
      <c r="S25" s="2018"/>
      <c r="T25" s="1993"/>
      <c r="U25" s="1993"/>
      <c r="V25" s="2018"/>
      <c r="W25" s="1995"/>
    </row>
    <row r="26" spans="1:23" ht="12.75" customHeight="1" x14ac:dyDescent="0.2">
      <c r="A26" s="2335"/>
      <c r="B26" s="2268" t="s">
        <v>38</v>
      </c>
      <c r="C26" s="2287"/>
      <c r="D26" s="2018"/>
      <c r="E26" s="2289"/>
      <c r="F26" s="2289"/>
      <c r="G26" s="2289"/>
      <c r="H26" s="2018"/>
      <c r="I26" s="2018"/>
      <c r="J26" s="1993"/>
      <c r="K26" s="1993"/>
      <c r="L26" s="1993"/>
      <c r="M26" s="1993"/>
      <c r="N26" s="1993"/>
      <c r="O26" s="2449"/>
      <c r="P26" s="1993"/>
      <c r="Q26" s="2288"/>
      <c r="R26" s="1993"/>
      <c r="S26" s="1993"/>
      <c r="T26" s="1993"/>
      <c r="U26" s="1993"/>
      <c r="V26" s="2569"/>
      <c r="W26" s="2290"/>
    </row>
    <row r="27" spans="1:23" s="45" customFormat="1" ht="12.75" customHeight="1" x14ac:dyDescent="0.25">
      <c r="A27" s="2264"/>
      <c r="B27" s="2265" t="s">
        <v>2591</v>
      </c>
      <c r="C27" s="2282"/>
      <c r="D27" s="2283"/>
      <c r="E27" s="2283"/>
      <c r="F27" s="2284"/>
      <c r="G27" s="2283"/>
      <c r="H27" s="2283"/>
      <c r="I27" s="2283"/>
      <c r="J27" s="2283"/>
      <c r="K27" s="2283"/>
      <c r="L27" s="2283"/>
      <c r="M27" s="2283"/>
      <c r="N27" s="2283"/>
      <c r="O27" s="2283"/>
      <c r="P27" s="2283"/>
      <c r="Q27" s="2283"/>
      <c r="R27" s="2283"/>
      <c r="S27" s="2283"/>
      <c r="T27" s="2283"/>
      <c r="U27" s="2283"/>
      <c r="V27" s="2283"/>
      <c r="W27" s="2285"/>
    </row>
    <row r="28" spans="1:23" s="940" customFormat="1" ht="12.75" customHeight="1" x14ac:dyDescent="0.2">
      <c r="A28" s="2267"/>
      <c r="B28" s="2268" t="s">
        <v>36</v>
      </c>
      <c r="C28" s="2286"/>
      <c r="D28" s="1988"/>
      <c r="E28" s="1988"/>
      <c r="F28" s="1988"/>
      <c r="G28" s="1988"/>
      <c r="H28" s="1988"/>
      <c r="I28" s="1988"/>
      <c r="J28" s="1988"/>
      <c r="K28" s="1988"/>
      <c r="L28" s="1988"/>
      <c r="M28" s="1988"/>
      <c r="N28" s="1988"/>
      <c r="O28" s="1988"/>
      <c r="P28" s="1988"/>
      <c r="Q28" s="1988"/>
      <c r="R28" s="1988"/>
      <c r="S28" s="1988"/>
      <c r="T28" s="1988"/>
      <c r="U28" s="1988"/>
      <c r="V28" s="1988"/>
      <c r="W28" s="1991"/>
    </row>
    <row r="29" spans="1:23" s="940" customFormat="1" ht="12.75" customHeight="1" x14ac:dyDescent="0.2">
      <c r="A29" s="2267"/>
      <c r="B29" s="2268" t="s">
        <v>37</v>
      </c>
      <c r="C29" s="2287"/>
      <c r="D29" s="2018"/>
      <c r="E29" s="2018"/>
      <c r="F29" s="2018"/>
      <c r="G29" s="2018"/>
      <c r="H29" s="2018"/>
      <c r="I29" s="2018"/>
      <c r="J29" s="2018"/>
      <c r="K29" s="2018"/>
      <c r="L29" s="2018"/>
      <c r="M29" s="2018"/>
      <c r="N29" s="2018"/>
      <c r="O29" s="2018"/>
      <c r="P29" s="1992"/>
      <c r="Q29" s="2288"/>
      <c r="R29" s="1993"/>
      <c r="S29" s="2018"/>
      <c r="T29" s="1993"/>
      <c r="U29" s="1993"/>
      <c r="V29" s="2018"/>
      <c r="W29" s="1995"/>
    </row>
    <row r="30" spans="1:23" s="940" customFormat="1" ht="12.75" customHeight="1" thickBot="1" x14ac:dyDescent="0.25">
      <c r="A30" s="2267"/>
      <c r="B30" s="2268" t="s">
        <v>38</v>
      </c>
      <c r="C30" s="2287"/>
      <c r="D30" s="2018"/>
      <c r="E30" s="2289"/>
      <c r="F30" s="2289"/>
      <c r="G30" s="2289"/>
      <c r="H30" s="2018"/>
      <c r="I30" s="2018"/>
      <c r="J30" s="1993"/>
      <c r="K30" s="2570"/>
      <c r="L30" s="2570"/>
      <c r="M30" s="2570"/>
      <c r="N30" s="2570"/>
      <c r="O30" s="2571"/>
      <c r="P30" s="2570"/>
      <c r="Q30" s="2572"/>
      <c r="R30" s="2570"/>
      <c r="S30" s="2570"/>
      <c r="T30" s="2570"/>
      <c r="U30" s="2570"/>
      <c r="V30" s="2569"/>
      <c r="W30" s="2290"/>
    </row>
    <row r="31" spans="1:23" s="3" customFormat="1" ht="12.75" customHeight="1" x14ac:dyDescent="0.2">
      <c r="A31" s="2445"/>
      <c r="B31" s="2048" t="s">
        <v>482</v>
      </c>
      <c r="C31" s="2049"/>
      <c r="D31" s="1942"/>
      <c r="E31" s="2246"/>
      <c r="F31" s="2246"/>
      <c r="G31" s="2246"/>
      <c r="H31" s="1933"/>
      <c r="I31" s="1933"/>
      <c r="J31" s="1940"/>
      <c r="K31" s="2280"/>
      <c r="L31" s="2280"/>
      <c r="M31" s="2280"/>
      <c r="N31" s="2280"/>
      <c r="O31" s="2571"/>
      <c r="P31" s="2570"/>
      <c r="Q31" s="2280"/>
      <c r="R31" s="2280"/>
      <c r="S31" s="2280"/>
      <c r="T31" s="2280"/>
      <c r="U31" s="2280"/>
      <c r="V31" s="2247"/>
      <c r="W31" s="2248"/>
    </row>
    <row r="32" spans="1:23" s="45" customFormat="1" ht="12.75" customHeight="1" x14ac:dyDescent="0.25">
      <c r="A32" s="2567"/>
      <c r="B32" s="2568"/>
      <c r="C32" s="2266"/>
      <c r="D32" s="2239"/>
      <c r="E32" s="2251"/>
      <c r="F32" s="2251"/>
      <c r="G32" s="2251"/>
      <c r="H32" s="2239"/>
      <c r="I32" s="2239"/>
      <c r="J32" s="2252"/>
      <c r="K32" s="2252"/>
      <c r="L32" s="2252"/>
      <c r="M32" s="2252"/>
      <c r="N32" s="2252"/>
      <c r="O32" s="2253"/>
      <c r="P32" s="2252"/>
      <c r="Q32" s="2252"/>
      <c r="R32" s="2252"/>
      <c r="S32" s="2252"/>
      <c r="T32" s="2252"/>
      <c r="U32" s="2252"/>
      <c r="V32" s="2254"/>
      <c r="W32" s="2255"/>
    </row>
    <row r="33" spans="1:24" s="3" customFormat="1" ht="12.75" customHeight="1" thickBot="1" x14ac:dyDescent="0.25">
      <c r="A33" s="2445"/>
      <c r="B33" s="2446"/>
      <c r="C33" s="2049"/>
      <c r="D33" s="1942"/>
      <c r="E33" s="2246"/>
      <c r="F33" s="2246"/>
      <c r="G33" s="2246"/>
      <c r="H33" s="1933"/>
      <c r="I33" s="1933"/>
      <c r="J33" s="1940"/>
      <c r="K33" s="2291"/>
      <c r="L33" s="2291"/>
      <c r="M33" s="2291"/>
      <c r="N33" s="2291"/>
      <c r="O33" s="1940"/>
      <c r="P33" s="1940"/>
      <c r="Q33" s="1940"/>
      <c r="R33" s="1940"/>
      <c r="S33" s="1940"/>
      <c r="T33" s="1940"/>
      <c r="U33" s="2291"/>
      <c r="V33" s="2247"/>
      <c r="W33" s="2248"/>
    </row>
    <row r="34" spans="1:24" s="22" customFormat="1" ht="12.75" customHeight="1" x14ac:dyDescent="0.2">
      <c r="A34" s="2187" t="s">
        <v>1544</v>
      </c>
      <c r="B34" s="1510"/>
      <c r="C34" s="2004"/>
      <c r="D34" s="1933"/>
      <c r="E34" s="2246"/>
      <c r="F34" s="2246"/>
      <c r="G34" s="2246"/>
      <c r="H34" s="1933"/>
      <c r="I34" s="1933"/>
      <c r="J34" s="1940"/>
      <c r="K34" s="2450"/>
      <c r="L34" s="2450"/>
      <c r="M34" s="2450"/>
      <c r="N34" s="2450"/>
      <c r="O34" s="1940"/>
      <c r="P34" s="1940"/>
      <c r="Q34" s="2450"/>
      <c r="R34" s="2450"/>
      <c r="S34" s="2450"/>
      <c r="T34" s="2450"/>
      <c r="U34" s="2450"/>
      <c r="V34" s="2247"/>
      <c r="W34" s="2248"/>
    </row>
    <row r="35" spans="1:24" s="4" customFormat="1" ht="12.75" customHeight="1" thickBot="1" x14ac:dyDescent="0.25">
      <c r="A35" s="2188" t="s">
        <v>1495</v>
      </c>
      <c r="B35" s="2396"/>
      <c r="C35" s="2338"/>
      <c r="D35" s="2325"/>
      <c r="E35" s="2563"/>
      <c r="F35" s="2563"/>
      <c r="G35" s="2563"/>
      <c r="H35" s="2563"/>
      <c r="I35" s="2563"/>
      <c r="J35" s="2564"/>
      <c r="K35" s="2564"/>
      <c r="L35" s="2564"/>
      <c r="M35" s="2564"/>
      <c r="N35" s="2564"/>
      <c r="O35" s="2564"/>
      <c r="P35" s="2564"/>
      <c r="Q35" s="2564"/>
      <c r="R35" s="2564"/>
      <c r="S35" s="2564"/>
      <c r="T35" s="2564"/>
      <c r="U35" s="2564"/>
      <c r="V35" s="2565"/>
      <c r="W35" s="2566"/>
    </row>
    <row r="36" spans="1:24" s="22" customFormat="1" ht="12.75" customHeight="1" thickBot="1" x14ac:dyDescent="0.25">
      <c r="A36" s="4091" t="s">
        <v>1545</v>
      </c>
      <c r="B36" s="4092"/>
      <c r="C36" s="4093"/>
      <c r="D36" s="691"/>
      <c r="E36" s="291"/>
      <c r="F36" s="291"/>
      <c r="G36" s="291"/>
      <c r="H36" s="236"/>
      <c r="I36" s="236"/>
      <c r="J36" s="234"/>
      <c r="K36" s="292"/>
      <c r="L36" s="292"/>
      <c r="M36" s="292"/>
      <c r="N36" s="292"/>
      <c r="O36" s="234"/>
      <c r="P36" s="234"/>
      <c r="Q36" s="292"/>
      <c r="R36" s="292"/>
      <c r="S36" s="292"/>
      <c r="T36" s="292"/>
      <c r="U36" s="292"/>
      <c r="V36" s="293"/>
      <c r="W36" s="294"/>
    </row>
    <row r="37" spans="1:24" ht="12.75" customHeight="1" x14ac:dyDescent="0.2">
      <c r="A37" s="2466"/>
      <c r="B37" s="876"/>
      <c r="C37" s="876"/>
      <c r="D37" s="876"/>
      <c r="E37" s="876"/>
      <c r="F37" s="876"/>
      <c r="G37" s="876"/>
      <c r="H37" s="876"/>
      <c r="I37" s="876"/>
      <c r="J37" s="1972"/>
      <c r="K37" s="1972"/>
      <c r="L37" s="1972"/>
      <c r="M37" s="1972"/>
      <c r="N37" s="1972"/>
      <c r="O37" s="1972"/>
      <c r="P37" s="1972"/>
      <c r="Q37" s="1972"/>
      <c r="R37" s="2292"/>
      <c r="S37" s="1972"/>
      <c r="T37" s="1972"/>
      <c r="U37" s="2292"/>
      <c r="V37" s="876"/>
      <c r="W37" s="876"/>
      <c r="X37" s="98"/>
    </row>
    <row r="38" spans="1:24" ht="12.75" customHeight="1" x14ac:dyDescent="0.2">
      <c r="A38" s="876"/>
      <c r="B38" s="876"/>
      <c r="C38" s="4086" t="s">
        <v>460</v>
      </c>
      <c r="D38" s="4086"/>
      <c r="E38" s="4086"/>
      <c r="F38" s="4088">
        <f>N36</f>
        <v>0</v>
      </c>
      <c r="G38" s="4088"/>
      <c r="H38" s="4088"/>
      <c r="I38" s="876"/>
      <c r="J38" s="1972"/>
      <c r="K38" s="1972"/>
      <c r="L38" s="1972"/>
      <c r="M38" s="1972"/>
      <c r="N38" s="2292"/>
      <c r="O38" s="1972"/>
      <c r="P38" s="1972"/>
      <c r="Q38" s="2292"/>
      <c r="R38" s="876"/>
      <c r="S38" s="876"/>
      <c r="T38" s="1984"/>
      <c r="U38" s="876"/>
      <c r="V38" s="876"/>
      <c r="W38" s="876"/>
    </row>
    <row r="39" spans="1:24" ht="12.75" customHeight="1" thickBot="1" x14ac:dyDescent="0.25">
      <c r="A39" s="2113"/>
      <c r="B39" s="2113"/>
      <c r="C39" s="4087" t="s">
        <v>459</v>
      </c>
      <c r="D39" s="4087"/>
      <c r="E39" s="4087"/>
      <c r="F39" s="4089"/>
      <c r="G39" s="4089"/>
      <c r="H39" s="4089"/>
      <c r="I39" s="876"/>
      <c r="J39" s="2293"/>
      <c r="K39" s="1972"/>
      <c r="L39" s="1972"/>
      <c r="M39" s="1972"/>
      <c r="N39" s="1972"/>
      <c r="O39" s="1972"/>
      <c r="P39" s="1972"/>
      <c r="Q39" s="1972"/>
      <c r="R39" s="876"/>
      <c r="S39" s="876"/>
      <c r="T39" s="876"/>
      <c r="U39" s="876"/>
      <c r="V39" s="876"/>
      <c r="W39" s="876"/>
    </row>
    <row r="40" spans="1:24" ht="12.75" customHeight="1" thickBot="1" x14ac:dyDescent="0.25">
      <c r="A40" s="2561"/>
      <c r="B40" s="1044"/>
      <c r="C40" s="4086" t="s">
        <v>461</v>
      </c>
      <c r="D40" s="4086"/>
      <c r="E40" s="4086"/>
      <c r="F40" s="4090"/>
      <c r="G40" s="4090"/>
      <c r="H40" s="4090"/>
      <c r="I40" s="876"/>
      <c r="J40" s="2292"/>
      <c r="K40" s="1972"/>
      <c r="L40" s="1972"/>
      <c r="M40" s="1972"/>
      <c r="N40" s="1972"/>
      <c r="O40" s="1972"/>
      <c r="P40" s="1972"/>
      <c r="Q40" s="1972"/>
      <c r="R40" s="876"/>
      <c r="S40" s="876"/>
      <c r="T40" s="2573"/>
      <c r="U40" s="876"/>
      <c r="V40" s="876"/>
      <c r="W40" s="876"/>
    </row>
    <row r="41" spans="1:24" ht="12.75" customHeight="1" thickTop="1" x14ac:dyDescent="0.2">
      <c r="A41" s="876"/>
      <c r="B41" s="876"/>
      <c r="C41" s="876"/>
      <c r="D41" s="876"/>
      <c r="E41" s="876"/>
      <c r="F41" s="876"/>
      <c r="G41" s="876"/>
      <c r="H41" s="876"/>
      <c r="I41" s="876"/>
      <c r="J41" s="876"/>
      <c r="K41" s="876"/>
      <c r="L41" s="876"/>
      <c r="M41" s="876"/>
      <c r="N41" s="876"/>
      <c r="O41" s="876"/>
      <c r="P41" s="876"/>
      <c r="Q41" s="876"/>
      <c r="R41" s="876"/>
      <c r="S41" s="876"/>
      <c r="T41" s="876"/>
      <c r="U41" s="876"/>
      <c r="V41" s="876"/>
      <c r="W41" s="876"/>
    </row>
    <row r="42" spans="1:24" ht="12.75" customHeight="1" x14ac:dyDescent="0.25">
      <c r="A42" s="3863" t="s">
        <v>1472</v>
      </c>
      <c r="B42" s="3863"/>
      <c r="C42" s="3863"/>
      <c r="D42" s="876"/>
      <c r="E42" s="876"/>
      <c r="F42" s="876"/>
      <c r="G42" s="876"/>
      <c r="H42" s="876"/>
      <c r="I42" s="876"/>
      <c r="J42" s="876"/>
      <c r="K42" s="876"/>
      <c r="L42" s="876"/>
      <c r="M42" s="876"/>
      <c r="N42" s="876"/>
      <c r="O42" s="876"/>
      <c r="P42" s="876"/>
      <c r="Q42" s="876"/>
      <c r="R42" s="876"/>
      <c r="S42" s="876"/>
      <c r="T42" s="876"/>
      <c r="U42" s="876"/>
      <c r="V42" s="876"/>
      <c r="W42" s="876"/>
    </row>
    <row r="43" spans="1:24" ht="12.75" customHeight="1" x14ac:dyDescent="0.25">
      <c r="A43" s="1974">
        <v>1</v>
      </c>
      <c r="B43" s="2208" t="s">
        <v>2885</v>
      </c>
      <c r="C43" s="2117"/>
      <c r="D43" s="876"/>
      <c r="E43" s="876"/>
      <c r="F43" s="876"/>
      <c r="G43" s="876"/>
      <c r="H43" s="876"/>
      <c r="I43" s="876"/>
      <c r="J43" s="876"/>
      <c r="K43" s="876"/>
      <c r="L43" s="876"/>
      <c r="M43" s="876"/>
      <c r="N43" s="876"/>
      <c r="O43" s="876"/>
      <c r="P43" s="876"/>
      <c r="Q43" s="876"/>
      <c r="R43" s="876"/>
      <c r="S43" s="876"/>
      <c r="T43" s="876"/>
      <c r="U43" s="876"/>
      <c r="V43" s="876"/>
      <c r="W43" s="876"/>
    </row>
    <row r="44" spans="1:24" ht="12.75" customHeight="1" x14ac:dyDescent="0.2">
      <c r="A44" s="2562">
        <v>2</v>
      </c>
      <c r="B44" s="2215" t="s">
        <v>1446</v>
      </c>
      <c r="C44" s="1975"/>
      <c r="D44" s="876"/>
      <c r="E44" s="876"/>
      <c r="F44" s="876"/>
      <c r="G44" s="876"/>
      <c r="H44" s="876"/>
      <c r="I44" s="876"/>
      <c r="J44" s="876"/>
      <c r="K44" s="876"/>
      <c r="L44" s="876"/>
      <c r="M44" s="876"/>
      <c r="N44" s="876"/>
      <c r="O44" s="876"/>
      <c r="P44" s="876"/>
      <c r="Q44" s="876"/>
      <c r="R44" s="876"/>
      <c r="S44" s="876"/>
      <c r="T44" s="876"/>
      <c r="U44" s="876"/>
      <c r="V44" s="876"/>
      <c r="W44" s="876"/>
    </row>
    <row r="45" spans="1:24" ht="12.75" customHeight="1" x14ac:dyDescent="0.2">
      <c r="A45" s="2562">
        <v>3</v>
      </c>
      <c r="B45" s="2215" t="s">
        <v>1447</v>
      </c>
      <c r="C45" s="1975"/>
      <c r="D45" s="876"/>
      <c r="E45" s="876"/>
      <c r="F45" s="876"/>
      <c r="G45" s="876"/>
      <c r="H45" s="876"/>
      <c r="I45" s="876"/>
      <c r="J45" s="876"/>
      <c r="K45" s="876"/>
      <c r="L45" s="876"/>
      <c r="M45" s="876"/>
      <c r="N45" s="876"/>
      <c r="O45" s="876"/>
      <c r="P45" s="876"/>
      <c r="Q45" s="876"/>
      <c r="R45" s="876"/>
      <c r="S45" s="876"/>
      <c r="T45" s="876"/>
      <c r="U45" s="876"/>
      <c r="V45" s="876"/>
      <c r="W45" s="876"/>
    </row>
    <row r="46" spans="1:24" ht="12.75" customHeight="1" x14ac:dyDescent="0.2">
      <c r="A46" s="2562">
        <v>4</v>
      </c>
      <c r="B46" s="2215" t="s">
        <v>1448</v>
      </c>
      <c r="C46" s="1975"/>
      <c r="D46" s="876"/>
      <c r="E46" s="876"/>
      <c r="F46" s="876"/>
      <c r="G46" s="876"/>
      <c r="H46" s="876"/>
      <c r="I46" s="876"/>
      <c r="J46" s="876"/>
      <c r="K46" s="876"/>
      <c r="L46" s="876"/>
      <c r="M46" s="876"/>
      <c r="N46" s="876"/>
      <c r="O46" s="876"/>
      <c r="P46" s="876"/>
      <c r="Q46" s="876"/>
      <c r="R46" s="876"/>
      <c r="S46" s="876"/>
      <c r="T46" s="876"/>
      <c r="U46" s="876"/>
      <c r="V46" s="876"/>
      <c r="W46" s="876"/>
    </row>
    <row r="47" spans="1:24" ht="12.75" customHeight="1" x14ac:dyDescent="0.2">
      <c r="A47" s="1975"/>
      <c r="B47" s="1975"/>
      <c r="C47" s="1975"/>
      <c r="D47" s="876"/>
      <c r="E47" s="876"/>
      <c r="F47" s="876"/>
      <c r="G47" s="876"/>
      <c r="H47" s="876"/>
      <c r="I47" s="876"/>
      <c r="J47" s="876"/>
      <c r="K47" s="876"/>
      <c r="L47" s="876"/>
      <c r="M47" s="876"/>
      <c r="N47" s="876"/>
      <c r="O47" s="876"/>
      <c r="P47" s="876"/>
      <c r="Q47" s="876"/>
      <c r="R47" s="876"/>
      <c r="S47" s="876"/>
      <c r="T47" s="876"/>
      <c r="U47" s="876"/>
      <c r="V47" s="876"/>
      <c r="W47" s="876"/>
    </row>
    <row r="48" spans="1:24" ht="12.75" customHeight="1" x14ac:dyDescent="0.2">
      <c r="A48" s="1975"/>
      <c r="B48" s="1975"/>
      <c r="C48" s="1975"/>
      <c r="D48" s="876"/>
      <c r="E48" s="876"/>
      <c r="F48" s="876"/>
      <c r="G48" s="876"/>
      <c r="H48" s="876"/>
      <c r="I48" s="876"/>
      <c r="J48" s="876"/>
      <c r="K48" s="876"/>
      <c r="L48" s="876"/>
      <c r="M48" s="876"/>
      <c r="N48" s="876"/>
      <c r="O48" s="876"/>
      <c r="P48" s="876"/>
      <c r="Q48" s="876"/>
      <c r="R48" s="876"/>
      <c r="S48" s="876"/>
      <c r="T48" s="876"/>
      <c r="U48" s="876"/>
      <c r="V48" s="876"/>
      <c r="W48" s="876"/>
    </row>
    <row r="49" spans="1:23" ht="12.75" customHeight="1" x14ac:dyDescent="0.2">
      <c r="A49" s="876"/>
      <c r="B49" s="876"/>
      <c r="C49" s="876"/>
      <c r="D49" s="876"/>
      <c r="E49" s="876"/>
      <c r="F49" s="876"/>
      <c r="G49" s="876"/>
      <c r="H49" s="876"/>
      <c r="I49" s="876"/>
      <c r="J49" s="876"/>
      <c r="K49" s="876"/>
      <c r="L49" s="876"/>
      <c r="M49" s="876"/>
      <c r="N49" s="876"/>
      <c r="O49" s="876"/>
      <c r="P49" s="876"/>
      <c r="Q49" s="876"/>
      <c r="R49" s="876"/>
      <c r="S49" s="876"/>
      <c r="T49" s="876"/>
      <c r="U49" s="876"/>
      <c r="V49" s="876"/>
      <c r="W49" s="876"/>
    </row>
  </sheetData>
  <mergeCells count="36">
    <mergeCell ref="W7:W10"/>
    <mergeCell ref="M7:M10"/>
    <mergeCell ref="N7:N10"/>
    <mergeCell ref="O8:O10"/>
    <mergeCell ref="P8:P10"/>
    <mergeCell ref="Q8:Q10"/>
    <mergeCell ref="V7:V10"/>
    <mergeCell ref="C2:W2"/>
    <mergeCell ref="C4:W4"/>
    <mergeCell ref="E7:G8"/>
    <mergeCell ref="H7:J7"/>
    <mergeCell ref="O7:T7"/>
    <mergeCell ref="R8:R10"/>
    <mergeCell ref="A7:C10"/>
    <mergeCell ref="H8:H10"/>
    <mergeCell ref="D7:D10"/>
    <mergeCell ref="E9:E10"/>
    <mergeCell ref="F9:F10"/>
    <mergeCell ref="G9:G10"/>
    <mergeCell ref="I9:I10"/>
    <mergeCell ref="S8:S10"/>
    <mergeCell ref="T8:T10"/>
    <mergeCell ref="U7:U10"/>
    <mergeCell ref="I8:J8"/>
    <mergeCell ref="J9:J10"/>
    <mergeCell ref="K7:K10"/>
    <mergeCell ref="L7:L10"/>
    <mergeCell ref="A36:C36"/>
    <mergeCell ref="A11:C11"/>
    <mergeCell ref="A42:C42"/>
    <mergeCell ref="C38:E38"/>
    <mergeCell ref="C39:E39"/>
    <mergeCell ref="C40:E40"/>
    <mergeCell ref="F38:H38"/>
    <mergeCell ref="F39:H39"/>
    <mergeCell ref="F40:H40"/>
  </mergeCells>
  <hyperlinks>
    <hyperlink ref="Y1" location="Content!A1" display="Content"/>
    <hyperlink ref="Y2" location="'P4, E2 - SFP - Asset'!A1" display="SFP-Asset"/>
    <hyperlink ref="Y3" location="'P5, E2 - SFP - Liab, NW '!A1" display="SFP-Liab and NW"/>
    <hyperlink ref="Y4" location="'P6, E3 - SCI'!A1" display="SCI"/>
  </hyperlinks>
  <pageMargins left="0.5" right="0.5" top="1" bottom="0.5" header="0.2" footer="0.1"/>
  <pageSetup paperSize="5" scale="60" fitToHeight="0" orientation="landscape" r:id="rId1"/>
  <headerFooter>
    <oddFooter>&amp;R&amp;"Arial,Bold"&amp;10Page 49</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tint="0.39997558519241921"/>
    <pageSetUpPr fitToPage="1"/>
  </sheetPr>
  <dimension ref="A1:X160"/>
  <sheetViews>
    <sheetView showGridLines="0" zoomScale="85" zoomScaleNormal="85" zoomScaleSheetLayoutView="75" zoomScalePageLayoutView="50" workbookViewId="0">
      <pane xSplit="2" ySplit="12" topLeftCell="C13" activePane="bottomRight" state="frozen"/>
      <selection activeCell="F9" sqref="F9:F11"/>
      <selection pane="topRight" activeCell="F9" sqref="F9:F11"/>
      <selection pane="bottomLeft" activeCell="F9" sqref="F9:F11"/>
      <selection pane="bottomRight" activeCell="X1" sqref="X1"/>
    </sheetView>
  </sheetViews>
  <sheetFormatPr defaultRowHeight="12.75" customHeight="1" x14ac:dyDescent="0.2"/>
  <cols>
    <col min="1" max="1" width="4" style="4" customWidth="1"/>
    <col min="2" max="2" width="36" style="1" customWidth="1"/>
    <col min="3" max="3" width="9.5703125" style="910" customWidth="1"/>
    <col min="4" max="4" width="14.42578125" style="1" customWidth="1"/>
    <col min="5" max="5" width="8.7109375" style="1" customWidth="1"/>
    <col min="6" max="6" width="10" style="1" customWidth="1"/>
    <col min="7" max="7" width="10.7109375" style="1" customWidth="1"/>
    <col min="8" max="8" width="6.140625" style="1" customWidth="1"/>
    <col min="9" max="9" width="5.85546875" style="1" customWidth="1"/>
    <col min="10" max="11" width="12.28515625" style="1" customWidth="1"/>
    <col min="12" max="15" width="15.42578125" style="1" customWidth="1"/>
    <col min="16" max="19" width="11.28515625" style="1" customWidth="1"/>
    <col min="20" max="20" width="15.140625" style="1" customWidth="1"/>
    <col min="21" max="21" width="16" style="1" customWidth="1"/>
    <col min="22" max="22" width="10.140625" style="1" customWidth="1"/>
    <col min="23" max="23" width="6.42578125" style="1" customWidth="1"/>
    <col min="24" max="24" width="21.5703125" style="1" bestFit="1" customWidth="1"/>
    <col min="25" max="16384" width="9.140625" style="1"/>
  </cols>
  <sheetData>
    <row r="1" spans="1:24" s="43" customFormat="1" ht="15.2" customHeight="1" thickTop="1" thickBot="1" x14ac:dyDescent="0.25">
      <c r="A1" s="1389"/>
      <c r="B1" s="2577"/>
      <c r="C1" s="2578"/>
      <c r="D1" s="2577"/>
      <c r="E1" s="1039"/>
      <c r="F1" s="1039"/>
      <c r="G1" s="1039"/>
      <c r="H1" s="1039"/>
      <c r="I1" s="1039"/>
      <c r="J1" s="1039"/>
      <c r="K1" s="1039"/>
      <c r="L1" s="1039"/>
      <c r="M1" s="1039"/>
      <c r="N1" s="1039"/>
      <c r="O1" s="1039"/>
      <c r="P1" s="1039"/>
      <c r="Q1" s="1039"/>
      <c r="R1" s="1039"/>
      <c r="S1" s="1039"/>
      <c r="T1" s="1039"/>
      <c r="U1" s="1039"/>
      <c r="V1" s="1039"/>
      <c r="W1" s="776"/>
      <c r="X1" s="3117" t="s">
        <v>2247</v>
      </c>
    </row>
    <row r="2" spans="1:24" s="43" customFormat="1" ht="15.2" customHeight="1" thickTop="1" thickBot="1" x14ac:dyDescent="0.3">
      <c r="A2" s="1389"/>
      <c r="B2" s="3437" t="s">
        <v>2222</v>
      </c>
      <c r="C2" s="3437"/>
      <c r="D2" s="3437"/>
      <c r="E2" s="3437"/>
      <c r="F2" s="3437"/>
      <c r="G2" s="3437"/>
      <c r="H2" s="3437"/>
      <c r="I2" s="3437"/>
      <c r="J2" s="3437"/>
      <c r="K2" s="3437"/>
      <c r="L2" s="3437"/>
      <c r="M2" s="3437"/>
      <c r="N2" s="3437"/>
      <c r="O2" s="3437"/>
      <c r="P2" s="3437"/>
      <c r="Q2" s="3437"/>
      <c r="R2" s="3437"/>
      <c r="S2" s="3437"/>
      <c r="T2" s="3437"/>
      <c r="U2" s="3437"/>
      <c r="V2" s="3437"/>
      <c r="X2" s="3117" t="s">
        <v>2248</v>
      </c>
    </row>
    <row r="3" spans="1:24" s="43" customFormat="1" ht="15.2" customHeight="1" thickTop="1" thickBot="1" x14ac:dyDescent="0.3">
      <c r="A3" s="1389"/>
      <c r="B3" s="2577"/>
      <c r="C3" s="2578"/>
      <c r="D3" s="2577"/>
      <c r="E3" s="2111"/>
      <c r="F3" s="2111"/>
      <c r="G3" s="2111"/>
      <c r="H3" s="2111"/>
      <c r="I3" s="2111"/>
      <c r="J3" s="2111"/>
      <c r="K3" s="2111"/>
      <c r="L3" s="2111"/>
      <c r="M3" s="2111"/>
      <c r="N3" s="2111"/>
      <c r="O3" s="2111"/>
      <c r="P3" s="2111"/>
      <c r="Q3" s="2111"/>
      <c r="R3" s="2111"/>
      <c r="S3" s="2111"/>
      <c r="T3" s="2111"/>
      <c r="U3" s="2111"/>
      <c r="V3" s="2111"/>
      <c r="W3" s="44"/>
      <c r="X3" s="3117" t="s">
        <v>2249</v>
      </c>
    </row>
    <row r="4" spans="1:24" s="43" customFormat="1" ht="15.2" customHeight="1" thickTop="1" thickBot="1" x14ac:dyDescent="0.3">
      <c r="A4" s="3438" t="s">
        <v>2285</v>
      </c>
      <c r="B4" s="3438"/>
      <c r="C4" s="3438"/>
      <c r="D4" s="3438"/>
      <c r="E4" s="3438"/>
      <c r="F4" s="3438"/>
      <c r="G4" s="3438"/>
      <c r="H4" s="3438"/>
      <c r="I4" s="3438"/>
      <c r="J4" s="3438"/>
      <c r="K4" s="3438"/>
      <c r="L4" s="3438"/>
      <c r="M4" s="3438"/>
      <c r="N4" s="3438"/>
      <c r="O4" s="3438"/>
      <c r="P4" s="3438"/>
      <c r="Q4" s="3438"/>
      <c r="R4" s="3438"/>
      <c r="S4" s="3438"/>
      <c r="T4" s="3438"/>
      <c r="U4" s="3438"/>
      <c r="V4" s="3438"/>
      <c r="X4" s="3117" t="s">
        <v>2250</v>
      </c>
    </row>
    <row r="5" spans="1:24" s="43" customFormat="1" ht="15.2" customHeight="1" thickTop="1" x14ac:dyDescent="0.2">
      <c r="A5" s="1389"/>
      <c r="B5" s="2577"/>
      <c r="C5" s="2578"/>
      <c r="D5" s="2577"/>
      <c r="E5" s="1039"/>
      <c r="F5" s="1039"/>
      <c r="G5" s="1039"/>
      <c r="H5" s="1039"/>
      <c r="I5" s="1039"/>
      <c r="J5" s="1039"/>
      <c r="K5" s="1039"/>
      <c r="L5" s="1039"/>
      <c r="M5" s="1039"/>
      <c r="N5" s="1039"/>
      <c r="O5" s="1039"/>
      <c r="P5" s="1039"/>
      <c r="Q5" s="1039"/>
      <c r="R5" s="1039"/>
      <c r="S5" s="1039"/>
      <c r="T5" s="1039"/>
      <c r="U5" s="1039"/>
      <c r="V5" s="1039"/>
      <c r="X5" s="181"/>
    </row>
    <row r="6" spans="1:24" s="43" customFormat="1" ht="14.1" customHeight="1" thickBot="1" x14ac:dyDescent="0.25">
      <c r="A6" s="1389"/>
      <c r="B6" s="2577"/>
      <c r="C6" s="2578"/>
      <c r="D6" s="2577"/>
      <c r="E6" s="1039"/>
      <c r="F6" s="1039"/>
      <c r="G6" s="1039"/>
      <c r="H6" s="1039"/>
      <c r="I6" s="1039"/>
      <c r="J6" s="1039"/>
      <c r="K6" s="1039"/>
      <c r="L6" s="1039"/>
      <c r="M6" s="1039"/>
      <c r="N6" s="1039"/>
      <c r="O6" s="1039"/>
      <c r="P6" s="1039"/>
      <c r="Q6" s="1039"/>
      <c r="R6" s="1039"/>
      <c r="S6" s="1039"/>
      <c r="T6" s="1039"/>
      <c r="U6" s="1039"/>
      <c r="V6" s="1039"/>
      <c r="X6" s="181"/>
    </row>
    <row r="7" spans="1:24" ht="12.75" customHeight="1" x14ac:dyDescent="0.2">
      <c r="A7" s="4102" t="s">
        <v>434</v>
      </c>
      <c r="B7" s="4103"/>
      <c r="C7" s="4099" t="s">
        <v>2449</v>
      </c>
      <c r="D7" s="3993" t="s">
        <v>2895</v>
      </c>
      <c r="E7" s="3980" t="s">
        <v>1449</v>
      </c>
      <c r="F7" s="4094" t="s">
        <v>1450</v>
      </c>
      <c r="G7" s="3980" t="s">
        <v>1451</v>
      </c>
      <c r="H7" s="4105" t="s">
        <v>2101</v>
      </c>
      <c r="I7" s="4106"/>
      <c r="J7" s="4014" t="s">
        <v>373</v>
      </c>
      <c r="K7" s="4007"/>
      <c r="L7" s="3980" t="s">
        <v>1455</v>
      </c>
      <c r="M7" s="3980" t="s">
        <v>1456</v>
      </c>
      <c r="N7" s="3980" t="s">
        <v>1457</v>
      </c>
      <c r="O7" s="4004" t="s">
        <v>2214</v>
      </c>
      <c r="P7" s="4103" t="s">
        <v>1480</v>
      </c>
      <c r="Q7" s="4103"/>
      <c r="R7" s="4103"/>
      <c r="S7" s="4103"/>
      <c r="T7" s="3980" t="s">
        <v>1465</v>
      </c>
      <c r="U7" s="3980" t="s">
        <v>1462</v>
      </c>
      <c r="V7" s="3983" t="s">
        <v>1463</v>
      </c>
    </row>
    <row r="8" spans="1:24" ht="12.75" customHeight="1" x14ac:dyDescent="0.2">
      <c r="A8" s="4104"/>
      <c r="B8" s="3538"/>
      <c r="C8" s="4100"/>
      <c r="D8" s="4097"/>
      <c r="E8" s="3981"/>
      <c r="F8" s="4095"/>
      <c r="G8" s="3981"/>
      <c r="H8" s="4107"/>
      <c r="I8" s="4108"/>
      <c r="J8" s="4015"/>
      <c r="K8" s="4013"/>
      <c r="L8" s="3981"/>
      <c r="M8" s="3981"/>
      <c r="N8" s="3981"/>
      <c r="O8" s="3981"/>
      <c r="P8" s="4079" t="s">
        <v>1488</v>
      </c>
      <c r="Q8" s="4079" t="s">
        <v>1489</v>
      </c>
      <c r="R8" s="4079" t="s">
        <v>2592</v>
      </c>
      <c r="S8" s="4079" t="s">
        <v>1490</v>
      </c>
      <c r="T8" s="3981"/>
      <c r="U8" s="3981"/>
      <c r="V8" s="3984"/>
    </row>
    <row r="9" spans="1:24" ht="12.75" customHeight="1" x14ac:dyDescent="0.2">
      <c r="A9" s="4104"/>
      <c r="B9" s="3538"/>
      <c r="C9" s="4100"/>
      <c r="D9" s="4097"/>
      <c r="E9" s="3981"/>
      <c r="F9" s="4095"/>
      <c r="G9" s="3981"/>
      <c r="H9" s="4109"/>
      <c r="I9" s="4110"/>
      <c r="J9" s="3986" t="s">
        <v>1453</v>
      </c>
      <c r="K9" s="3986" t="s">
        <v>1454</v>
      </c>
      <c r="L9" s="3981"/>
      <c r="M9" s="3981"/>
      <c r="N9" s="3981"/>
      <c r="O9" s="3981"/>
      <c r="P9" s="3543"/>
      <c r="Q9" s="3543"/>
      <c r="R9" s="3543"/>
      <c r="S9" s="3543"/>
      <c r="T9" s="3981"/>
      <c r="U9" s="3981"/>
      <c r="V9" s="3984"/>
    </row>
    <row r="10" spans="1:24" ht="12.75" customHeight="1" x14ac:dyDescent="0.2">
      <c r="A10" s="4104"/>
      <c r="B10" s="3538"/>
      <c r="C10" s="4100"/>
      <c r="D10" s="4097"/>
      <c r="E10" s="3981"/>
      <c r="F10" s="4095"/>
      <c r="G10" s="3981"/>
      <c r="H10" s="4111" t="s">
        <v>325</v>
      </c>
      <c r="I10" s="4111" t="s">
        <v>326</v>
      </c>
      <c r="J10" s="3981"/>
      <c r="K10" s="3981"/>
      <c r="L10" s="3981"/>
      <c r="M10" s="3981"/>
      <c r="N10" s="3981"/>
      <c r="O10" s="3981"/>
      <c r="P10" s="3543"/>
      <c r="Q10" s="3543"/>
      <c r="R10" s="3543"/>
      <c r="S10" s="3543"/>
      <c r="T10" s="3981"/>
      <c r="U10" s="3981"/>
      <c r="V10" s="3984"/>
    </row>
    <row r="11" spans="1:24" ht="12.75" customHeight="1" x14ac:dyDescent="0.2">
      <c r="A11" s="4104"/>
      <c r="B11" s="3538"/>
      <c r="C11" s="4101"/>
      <c r="D11" s="4098"/>
      <c r="E11" s="3982"/>
      <c r="F11" s="4096"/>
      <c r="G11" s="3982"/>
      <c r="H11" s="4112"/>
      <c r="I11" s="4112"/>
      <c r="J11" s="3982"/>
      <c r="K11" s="3982"/>
      <c r="L11" s="3982"/>
      <c r="M11" s="3982"/>
      <c r="N11" s="3982"/>
      <c r="O11" s="3982"/>
      <c r="P11" s="3590"/>
      <c r="Q11" s="3590"/>
      <c r="R11" s="3590"/>
      <c r="S11" s="3590"/>
      <c r="T11" s="3982"/>
      <c r="U11" s="3982"/>
      <c r="V11" s="3985"/>
    </row>
    <row r="12" spans="1:24" ht="12.75" customHeight="1" thickBot="1" x14ac:dyDescent="0.25">
      <c r="A12" s="3852" t="s">
        <v>70</v>
      </c>
      <c r="B12" s="3853"/>
      <c r="C12" s="909" t="s">
        <v>71</v>
      </c>
      <c r="D12" s="549" t="s">
        <v>72</v>
      </c>
      <c r="E12" s="549" t="s">
        <v>73</v>
      </c>
      <c r="F12" s="549" t="s">
        <v>74</v>
      </c>
      <c r="G12" s="549" t="s">
        <v>267</v>
      </c>
      <c r="H12" s="549" t="s">
        <v>268</v>
      </c>
      <c r="I12" s="549" t="s">
        <v>269</v>
      </c>
      <c r="J12" s="549" t="s">
        <v>270</v>
      </c>
      <c r="K12" s="549" t="s">
        <v>271</v>
      </c>
      <c r="L12" s="549" t="s">
        <v>272</v>
      </c>
      <c r="M12" s="549" t="s">
        <v>273</v>
      </c>
      <c r="N12" s="549" t="s">
        <v>274</v>
      </c>
      <c r="O12" s="549" t="s">
        <v>275</v>
      </c>
      <c r="P12" s="549" t="s">
        <v>276</v>
      </c>
      <c r="Q12" s="549" t="s">
        <v>277</v>
      </c>
      <c r="R12" s="549" t="s">
        <v>278</v>
      </c>
      <c r="S12" s="549" t="s">
        <v>327</v>
      </c>
      <c r="T12" s="549" t="s">
        <v>340</v>
      </c>
      <c r="U12" s="175" t="s">
        <v>622</v>
      </c>
      <c r="V12" s="177" t="s">
        <v>623</v>
      </c>
    </row>
    <row r="13" spans="1:24" ht="12.75" customHeight="1" x14ac:dyDescent="0.2">
      <c r="A13" s="1953"/>
      <c r="B13" s="2046"/>
      <c r="C13" s="2579"/>
      <c r="D13" s="2026"/>
      <c r="E13" s="2026"/>
      <c r="F13" s="2026"/>
      <c r="G13" s="2026"/>
      <c r="H13" s="2026"/>
      <c r="I13" s="2026"/>
      <c r="J13" s="2026"/>
      <c r="K13" s="2026"/>
      <c r="L13" s="2026"/>
      <c r="M13" s="2026"/>
      <c r="N13" s="2026"/>
      <c r="O13" s="2026"/>
      <c r="P13" s="2026"/>
      <c r="Q13" s="2026"/>
      <c r="R13" s="2026"/>
      <c r="S13" s="2026"/>
      <c r="T13" s="2026"/>
      <c r="U13" s="2026"/>
      <c r="V13" s="2306"/>
    </row>
    <row r="14" spans="1:24" ht="12.75" customHeight="1" x14ac:dyDescent="0.2">
      <c r="A14" s="2513" t="s">
        <v>36</v>
      </c>
      <c r="B14" s="2286"/>
      <c r="C14" s="2587"/>
      <c r="D14" s="1988"/>
      <c r="E14" s="1988"/>
      <c r="F14" s="2430"/>
      <c r="G14" s="2351"/>
      <c r="H14" s="1990"/>
      <c r="I14" s="1990"/>
      <c r="J14" s="1989"/>
      <c r="K14" s="1990"/>
      <c r="L14" s="1989"/>
      <c r="M14" s="1990"/>
      <c r="N14" s="1990"/>
      <c r="O14" s="1990"/>
      <c r="P14" s="1990"/>
      <c r="Q14" s="1990"/>
      <c r="R14" s="1990"/>
      <c r="S14" s="1990"/>
      <c r="T14" s="2353"/>
      <c r="U14" s="2354"/>
      <c r="V14" s="1991"/>
    </row>
    <row r="15" spans="1:24" ht="12.75" customHeight="1" x14ac:dyDescent="0.2">
      <c r="A15" s="2513" t="s">
        <v>37</v>
      </c>
      <c r="B15" s="2287"/>
      <c r="C15" s="2588"/>
      <c r="D15" s="2018"/>
      <c r="E15" s="2018"/>
      <c r="F15" s="2433"/>
      <c r="G15" s="2356"/>
      <c r="H15" s="1993"/>
      <c r="I15" s="1993"/>
      <c r="J15" s="1992"/>
      <c r="K15" s="1993"/>
      <c r="L15" s="1992"/>
      <c r="M15" s="1993"/>
      <c r="N15" s="1993"/>
      <c r="O15" s="1993"/>
      <c r="P15" s="1993"/>
      <c r="Q15" s="1993"/>
      <c r="R15" s="1993"/>
      <c r="S15" s="1993"/>
      <c r="T15" s="2288"/>
      <c r="U15" s="2358"/>
      <c r="V15" s="1995"/>
    </row>
    <row r="16" spans="1:24" ht="12.75" customHeight="1" x14ac:dyDescent="0.2">
      <c r="A16" s="2513" t="s">
        <v>38</v>
      </c>
      <c r="B16" s="2287"/>
      <c r="C16" s="2588"/>
      <c r="D16" s="2018"/>
      <c r="E16" s="2018"/>
      <c r="F16" s="2433"/>
      <c r="G16" s="2356"/>
      <c r="H16" s="1993"/>
      <c r="I16" s="1993"/>
      <c r="J16" s="1992"/>
      <c r="K16" s="1993"/>
      <c r="L16" s="1992"/>
      <c r="M16" s="1993"/>
      <c r="N16" s="1993"/>
      <c r="O16" s="1993"/>
      <c r="P16" s="1993"/>
      <c r="Q16" s="1993"/>
      <c r="R16" s="1993"/>
      <c r="S16" s="1993"/>
      <c r="T16" s="2288"/>
      <c r="U16" s="2018"/>
      <c r="V16" s="1995"/>
    </row>
    <row r="17" spans="1:22" ht="12.75" customHeight="1" x14ac:dyDescent="0.2">
      <c r="A17" s="2513" t="s">
        <v>51</v>
      </c>
      <c r="B17" s="2287"/>
      <c r="C17" s="2588"/>
      <c r="D17" s="2018"/>
      <c r="E17" s="2018"/>
      <c r="F17" s="2433"/>
      <c r="G17" s="2356"/>
      <c r="H17" s="1993"/>
      <c r="I17" s="1993"/>
      <c r="J17" s="1992"/>
      <c r="K17" s="1993"/>
      <c r="L17" s="1992"/>
      <c r="M17" s="1993"/>
      <c r="N17" s="1993"/>
      <c r="O17" s="1993"/>
      <c r="P17" s="1993"/>
      <c r="Q17" s="1993"/>
      <c r="R17" s="1993"/>
      <c r="S17" s="1993"/>
      <c r="T17" s="2288"/>
      <c r="U17" s="2432"/>
      <c r="V17" s="2589"/>
    </row>
    <row r="18" spans="1:22" ht="12.75" customHeight="1" x14ac:dyDescent="0.2">
      <c r="A18" s="2513" t="s">
        <v>39</v>
      </c>
      <c r="B18" s="2287"/>
      <c r="C18" s="2588"/>
      <c r="D18" s="2018"/>
      <c r="E18" s="2018"/>
      <c r="F18" s="2433"/>
      <c r="G18" s="2356"/>
      <c r="H18" s="1993"/>
      <c r="I18" s="1993"/>
      <c r="J18" s="1992"/>
      <c r="K18" s="1993"/>
      <c r="L18" s="1992"/>
      <c r="M18" s="1993"/>
      <c r="N18" s="1993"/>
      <c r="O18" s="1993"/>
      <c r="P18" s="1993"/>
      <c r="Q18" s="1993"/>
      <c r="R18" s="1993"/>
      <c r="S18" s="1993"/>
      <c r="T18" s="2288"/>
      <c r="U18" s="2432"/>
      <c r="V18" s="2589"/>
    </row>
    <row r="19" spans="1:22" ht="12.75" customHeight="1" x14ac:dyDescent="0.2">
      <c r="A19" s="2513" t="s">
        <v>41</v>
      </c>
      <c r="B19" s="2287"/>
      <c r="C19" s="2588"/>
      <c r="D19" s="2018"/>
      <c r="E19" s="2018"/>
      <c r="F19" s="2433"/>
      <c r="G19" s="2356"/>
      <c r="H19" s="1993"/>
      <c r="I19" s="1993"/>
      <c r="J19" s="1992"/>
      <c r="K19" s="1993"/>
      <c r="L19" s="1992"/>
      <c r="M19" s="1993"/>
      <c r="N19" s="1993"/>
      <c r="O19" s="1993"/>
      <c r="P19" s="1993"/>
      <c r="Q19" s="1993"/>
      <c r="R19" s="1993"/>
      <c r="S19" s="1993"/>
      <c r="T19" s="2288"/>
      <c r="U19" s="2432"/>
      <c r="V19" s="2589"/>
    </row>
    <row r="20" spans="1:22" ht="12.75" customHeight="1" x14ac:dyDescent="0.2">
      <c r="A20" s="2513" t="s">
        <v>42</v>
      </c>
      <c r="B20" s="2287"/>
      <c r="C20" s="2588"/>
      <c r="D20" s="2018"/>
      <c r="E20" s="2018"/>
      <c r="F20" s="2433"/>
      <c r="G20" s="2356"/>
      <c r="H20" s="1993"/>
      <c r="I20" s="1993"/>
      <c r="J20" s="1992"/>
      <c r="K20" s="1993"/>
      <c r="L20" s="1992"/>
      <c r="M20" s="1993"/>
      <c r="N20" s="1993"/>
      <c r="O20" s="1993"/>
      <c r="P20" s="1993"/>
      <c r="Q20" s="1993"/>
      <c r="R20" s="1993"/>
      <c r="S20" s="1993"/>
      <c r="T20" s="2288"/>
      <c r="U20" s="2432"/>
      <c r="V20" s="2589"/>
    </row>
    <row r="21" spans="1:22" s="940" customFormat="1" ht="12.75" customHeight="1" x14ac:dyDescent="0.2">
      <c r="A21" s="2047" t="s">
        <v>2593</v>
      </c>
      <c r="B21" s="2583"/>
      <c r="C21" s="2584"/>
      <c r="D21" s="2585"/>
      <c r="E21" s="2585"/>
      <c r="F21" s="2585"/>
      <c r="G21" s="2585"/>
      <c r="H21" s="2585"/>
      <c r="I21" s="2585"/>
      <c r="J21" s="2585"/>
      <c r="K21" s="2585"/>
      <c r="L21" s="2585"/>
      <c r="M21" s="2585"/>
      <c r="N21" s="2585"/>
      <c r="O21" s="2585"/>
      <c r="P21" s="2585"/>
      <c r="Q21" s="2585"/>
      <c r="R21" s="2585"/>
      <c r="S21" s="2585"/>
      <c r="T21" s="2585"/>
      <c r="U21" s="2585"/>
      <c r="V21" s="2586"/>
    </row>
    <row r="22" spans="1:22" s="940" customFormat="1" ht="12.75" customHeight="1" x14ac:dyDescent="0.2">
      <c r="A22" s="2513" t="s">
        <v>36</v>
      </c>
      <c r="B22" s="2286"/>
      <c r="C22" s="2587"/>
      <c r="D22" s="1988"/>
      <c r="E22" s="1988"/>
      <c r="F22" s="2430"/>
      <c r="G22" s="2351"/>
      <c r="H22" s="1990"/>
      <c r="I22" s="1990"/>
      <c r="J22" s="1989"/>
      <c r="K22" s="1990"/>
      <c r="L22" s="1989"/>
      <c r="M22" s="1990"/>
      <c r="N22" s="1990"/>
      <c r="O22" s="1990"/>
      <c r="P22" s="1990"/>
      <c r="Q22" s="1990"/>
      <c r="R22" s="1990"/>
      <c r="S22" s="1990"/>
      <c r="T22" s="2353"/>
      <c r="U22" s="2354"/>
      <c r="V22" s="1991"/>
    </row>
    <row r="23" spans="1:22" s="940" customFormat="1" ht="12.75" customHeight="1" x14ac:dyDescent="0.2">
      <c r="A23" s="2513" t="s">
        <v>37</v>
      </c>
      <c r="B23" s="2287"/>
      <c r="C23" s="2588"/>
      <c r="D23" s="2018"/>
      <c r="E23" s="2018"/>
      <c r="F23" s="2433"/>
      <c r="G23" s="2356"/>
      <c r="H23" s="1993"/>
      <c r="I23" s="1993"/>
      <c r="J23" s="1992"/>
      <c r="K23" s="1993"/>
      <c r="L23" s="1992"/>
      <c r="M23" s="1993"/>
      <c r="N23" s="1993"/>
      <c r="O23" s="1993"/>
      <c r="P23" s="1993"/>
      <c r="Q23" s="1993"/>
      <c r="R23" s="1993"/>
      <c r="S23" s="1993"/>
      <c r="T23" s="2288"/>
      <c r="U23" s="2358"/>
      <c r="V23" s="1995"/>
    </row>
    <row r="24" spans="1:22" s="940" customFormat="1" ht="12.75" customHeight="1" x14ac:dyDescent="0.2">
      <c r="A24" s="2513" t="s">
        <v>38</v>
      </c>
      <c r="B24" s="2287"/>
      <c r="C24" s="2588"/>
      <c r="D24" s="2018"/>
      <c r="E24" s="2018"/>
      <c r="F24" s="2433"/>
      <c r="G24" s="2356"/>
      <c r="H24" s="1993"/>
      <c r="I24" s="1993"/>
      <c r="J24" s="1992"/>
      <c r="K24" s="1993"/>
      <c r="L24" s="1992"/>
      <c r="M24" s="1993"/>
      <c r="N24" s="1993"/>
      <c r="O24" s="1993"/>
      <c r="P24" s="1993"/>
      <c r="Q24" s="1993"/>
      <c r="R24" s="1993"/>
      <c r="S24" s="1993"/>
      <c r="T24" s="2288"/>
      <c r="U24" s="2018"/>
      <c r="V24" s="1995"/>
    </row>
    <row r="25" spans="1:22" ht="12.75" customHeight="1" x14ac:dyDescent="0.2">
      <c r="A25" s="1962"/>
      <c r="B25" s="2223"/>
      <c r="C25" s="2590"/>
      <c r="D25" s="2013"/>
      <c r="E25" s="2013"/>
      <c r="F25" s="2426"/>
      <c r="G25" s="2585"/>
      <c r="H25" s="1986"/>
      <c r="I25" s="1986"/>
      <c r="J25" s="1948"/>
      <c r="K25" s="1986"/>
      <c r="L25" s="1948"/>
      <c r="M25" s="1986"/>
      <c r="N25" s="1986"/>
      <c r="O25" s="1986"/>
      <c r="P25" s="1986"/>
      <c r="Q25" s="1986"/>
      <c r="R25" s="1986"/>
      <c r="S25" s="1986"/>
      <c r="T25" s="2340"/>
      <c r="U25" s="2021"/>
      <c r="V25" s="2025"/>
    </row>
    <row r="26" spans="1:22" ht="12.75" customHeight="1" thickBot="1" x14ac:dyDescent="0.25">
      <c r="A26" s="1968"/>
      <c r="B26" s="1970"/>
      <c r="C26" s="2580"/>
      <c r="D26" s="2218"/>
      <c r="E26" s="2218"/>
      <c r="F26" s="2421"/>
      <c r="G26" s="2563"/>
      <c r="H26" s="2465"/>
      <c r="I26" s="2465"/>
      <c r="J26" s="2219"/>
      <c r="K26" s="2465"/>
      <c r="L26" s="2219"/>
      <c r="M26" s="2465"/>
      <c r="N26" s="2465"/>
      <c r="O26" s="2465"/>
      <c r="P26" s="2465"/>
      <c r="Q26" s="2465"/>
      <c r="R26" s="2465"/>
      <c r="S26" s="2465"/>
      <c r="T26" s="2581"/>
      <c r="U26" s="2325"/>
      <c r="V26" s="2457"/>
    </row>
    <row r="27" spans="1:22" s="3" customFormat="1" ht="12.75" customHeight="1" thickBot="1" x14ac:dyDescent="0.25">
      <c r="A27" s="2119" t="s">
        <v>1543</v>
      </c>
      <c r="B27" s="558"/>
      <c r="C27" s="236"/>
      <c r="D27" s="236"/>
      <c r="E27" s="236"/>
      <c r="F27" s="2688"/>
      <c r="G27" s="236"/>
      <c r="H27" s="234"/>
      <c r="I27" s="234"/>
      <c r="J27" s="292"/>
      <c r="K27" s="292"/>
      <c r="L27" s="292"/>
      <c r="M27" s="292"/>
      <c r="N27" s="292"/>
      <c r="O27" s="292"/>
      <c r="P27" s="292"/>
      <c r="Q27" s="292"/>
      <c r="R27" s="292"/>
      <c r="S27" s="292"/>
      <c r="T27" s="292"/>
      <c r="U27" s="236"/>
      <c r="V27" s="237"/>
    </row>
    <row r="28" spans="1:22" ht="12.75" customHeight="1" x14ac:dyDescent="0.2">
      <c r="A28" s="2466"/>
      <c r="B28" s="876"/>
      <c r="C28" s="876"/>
      <c r="D28" s="876"/>
      <c r="E28" s="876"/>
      <c r="F28" s="876"/>
      <c r="G28" s="876"/>
      <c r="H28" s="876"/>
      <c r="I28" s="2292"/>
      <c r="J28" s="2292"/>
      <c r="K28" s="2292"/>
      <c r="L28" s="2292"/>
      <c r="M28" s="2292"/>
      <c r="N28" s="2292"/>
      <c r="O28" s="2292"/>
      <c r="P28" s="2292"/>
      <c r="Q28" s="2292"/>
      <c r="R28" s="2292"/>
      <c r="S28" s="2292"/>
      <c r="T28" s="2292"/>
      <c r="U28" s="1043"/>
      <c r="V28" s="1043"/>
    </row>
    <row r="29" spans="1:22" ht="12.75" customHeight="1" x14ac:dyDescent="0.2">
      <c r="A29" s="876"/>
      <c r="B29" s="4086" t="s">
        <v>460</v>
      </c>
      <c r="C29" s="4086"/>
      <c r="D29" s="4086"/>
      <c r="E29" s="4086"/>
      <c r="F29" s="4088">
        <f>O27</f>
        <v>0</v>
      </c>
      <c r="G29" s="4088"/>
      <c r="H29" s="4088"/>
      <c r="I29" s="2292"/>
      <c r="J29" s="2292"/>
      <c r="K29" s="2292"/>
      <c r="L29" s="2292"/>
      <c r="M29" s="2292"/>
      <c r="N29" s="2292"/>
      <c r="O29" s="2292"/>
      <c r="P29" s="2292"/>
      <c r="Q29" s="2292"/>
      <c r="R29" s="2292"/>
      <c r="S29" s="2292"/>
      <c r="T29" s="2292"/>
      <c r="U29" s="1043"/>
      <c r="V29" s="1043"/>
    </row>
    <row r="30" spans="1:22" ht="12.75" customHeight="1" thickBot="1" x14ac:dyDescent="0.25">
      <c r="A30" s="2113"/>
      <c r="B30" s="4087" t="s">
        <v>459</v>
      </c>
      <c r="C30" s="4087"/>
      <c r="D30" s="4087"/>
      <c r="E30" s="4087"/>
      <c r="F30" s="4089"/>
      <c r="G30" s="4089"/>
      <c r="H30" s="4089"/>
      <c r="I30" s="876"/>
      <c r="J30" s="1043"/>
      <c r="K30" s="876"/>
      <c r="L30" s="2574"/>
      <c r="M30" s="1043"/>
      <c r="N30" s="2293"/>
      <c r="O30" s="2293"/>
      <c r="P30" s="876"/>
      <c r="Q30" s="876"/>
      <c r="R30" s="876"/>
      <c r="S30" s="876"/>
      <c r="T30" s="876"/>
      <c r="U30" s="876"/>
      <c r="V30" s="876"/>
    </row>
    <row r="31" spans="1:22" ht="12.75" customHeight="1" thickBot="1" x14ac:dyDescent="0.25">
      <c r="A31" s="2561"/>
      <c r="B31" s="4086" t="s">
        <v>461</v>
      </c>
      <c r="C31" s="4086"/>
      <c r="D31" s="4086"/>
      <c r="E31" s="4086"/>
      <c r="F31" s="4090"/>
      <c r="G31" s="4090"/>
      <c r="H31" s="4090"/>
      <c r="I31" s="876"/>
      <c r="J31" s="1043"/>
      <c r="K31" s="876"/>
      <c r="L31" s="2574"/>
      <c r="M31" s="1043"/>
      <c r="N31" s="2292"/>
      <c r="O31" s="2292"/>
      <c r="P31" s="1042"/>
      <c r="Q31" s="876"/>
      <c r="R31" s="876"/>
      <c r="S31" s="876"/>
      <c r="T31" s="876"/>
      <c r="U31" s="876"/>
      <c r="V31" s="876"/>
    </row>
    <row r="32" spans="1:22" ht="12.75" customHeight="1" thickTop="1" x14ac:dyDescent="0.2">
      <c r="A32" s="876"/>
      <c r="B32" s="876"/>
      <c r="C32" s="876"/>
      <c r="D32" s="876"/>
      <c r="E32" s="876"/>
      <c r="F32" s="876"/>
      <c r="G32" s="876"/>
      <c r="H32" s="876"/>
      <c r="I32" s="876"/>
      <c r="J32" s="1043"/>
      <c r="K32" s="876"/>
      <c r="L32" s="2574"/>
      <c r="M32" s="1043"/>
      <c r="N32" s="2292"/>
      <c r="O32" s="2292"/>
      <c r="P32" s="2575"/>
      <c r="Q32" s="876"/>
      <c r="R32" s="876"/>
      <c r="S32" s="876"/>
      <c r="T32" s="876"/>
      <c r="U32" s="876"/>
      <c r="V32" s="876"/>
    </row>
    <row r="33" spans="1:23" ht="12.75" customHeight="1" x14ac:dyDescent="0.25">
      <c r="A33" s="3863" t="s">
        <v>1472</v>
      </c>
      <c r="B33" s="3863"/>
      <c r="C33" s="3863"/>
      <c r="D33" s="876"/>
      <c r="E33" s="876"/>
      <c r="F33" s="876"/>
      <c r="G33" s="876"/>
      <c r="H33" s="876"/>
      <c r="I33" s="876"/>
      <c r="J33" s="876"/>
      <c r="K33" s="876"/>
      <c r="L33" s="1042"/>
      <c r="M33" s="876"/>
      <c r="N33" s="2576"/>
      <c r="O33" s="2576"/>
      <c r="P33" s="2575"/>
      <c r="Q33" s="876"/>
      <c r="R33" s="876"/>
      <c r="S33" s="876"/>
      <c r="T33" s="876"/>
      <c r="U33" s="876"/>
      <c r="V33" s="876"/>
    </row>
    <row r="34" spans="1:23" ht="12.75" customHeight="1" x14ac:dyDescent="0.25">
      <c r="A34" s="1974">
        <v>1</v>
      </c>
      <c r="B34" s="2208" t="s">
        <v>2885</v>
      </c>
      <c r="C34" s="2117"/>
      <c r="D34" s="876"/>
      <c r="E34" s="876"/>
      <c r="F34" s="876"/>
      <c r="G34" s="876"/>
      <c r="H34" s="876"/>
      <c r="I34" s="876"/>
      <c r="J34" s="876"/>
      <c r="K34" s="876"/>
      <c r="L34" s="1042"/>
      <c r="M34" s="876"/>
      <c r="N34" s="876"/>
      <c r="O34" s="876"/>
      <c r="P34" s="876"/>
      <c r="Q34" s="876"/>
      <c r="R34" s="876"/>
      <c r="S34" s="876"/>
      <c r="T34" s="876"/>
      <c r="U34" s="876"/>
      <c r="V34" s="876"/>
    </row>
    <row r="35" spans="1:23" ht="12.75" customHeight="1" x14ac:dyDescent="0.2">
      <c r="A35" s="2562">
        <v>2</v>
      </c>
      <c r="B35" s="2215" t="s">
        <v>1446</v>
      </c>
      <c r="C35" s="1975"/>
      <c r="D35" s="876"/>
      <c r="E35" s="876"/>
      <c r="F35" s="876"/>
      <c r="G35" s="876"/>
      <c r="H35" s="876"/>
      <c r="I35" s="876"/>
      <c r="J35" s="876"/>
      <c r="K35" s="876"/>
      <c r="L35" s="1042"/>
      <c r="M35" s="876"/>
      <c r="N35" s="876"/>
      <c r="O35" s="876"/>
      <c r="P35" s="876"/>
      <c r="Q35" s="876"/>
      <c r="R35" s="876"/>
      <c r="S35" s="876"/>
      <c r="T35" s="876"/>
      <c r="U35" s="876"/>
      <c r="V35" s="876"/>
      <c r="W35" s="102"/>
    </row>
    <row r="36" spans="1:23" ht="12.75" customHeight="1" x14ac:dyDescent="0.2">
      <c r="A36" s="2562">
        <v>3</v>
      </c>
      <c r="B36" s="2215" t="s">
        <v>1447</v>
      </c>
      <c r="C36" s="1975"/>
      <c r="D36" s="876"/>
      <c r="E36" s="876"/>
      <c r="F36" s="876"/>
      <c r="G36" s="876"/>
      <c r="H36" s="876"/>
      <c r="I36" s="876"/>
      <c r="J36" s="876"/>
      <c r="K36" s="876"/>
      <c r="L36" s="1042"/>
      <c r="M36" s="876"/>
      <c r="N36" s="876"/>
      <c r="O36" s="876"/>
      <c r="P36" s="876"/>
      <c r="Q36" s="876"/>
      <c r="R36" s="876"/>
      <c r="S36" s="876"/>
      <c r="T36" s="876"/>
      <c r="U36" s="876"/>
      <c r="V36" s="876"/>
    </row>
    <row r="37" spans="1:23" ht="12.75" customHeight="1" x14ac:dyDescent="0.2">
      <c r="A37" s="2562">
        <v>4</v>
      </c>
      <c r="B37" s="2215" t="s">
        <v>1448</v>
      </c>
      <c r="C37" s="1975"/>
      <c r="D37" s="876"/>
      <c r="E37" s="876"/>
      <c r="F37" s="876"/>
      <c r="G37" s="876"/>
      <c r="H37" s="876"/>
      <c r="I37" s="876"/>
      <c r="J37" s="876"/>
      <c r="K37" s="876"/>
      <c r="L37" s="1042"/>
      <c r="M37" s="876"/>
      <c r="N37" s="876"/>
      <c r="O37" s="876"/>
      <c r="P37" s="876"/>
      <c r="Q37" s="876"/>
      <c r="R37" s="876"/>
      <c r="S37" s="876"/>
      <c r="T37" s="876"/>
      <c r="U37" s="876"/>
      <c r="V37" s="876"/>
    </row>
    <row r="38" spans="1:23" ht="12.75" customHeight="1" x14ac:dyDescent="0.2">
      <c r="A38" s="1975"/>
      <c r="B38" s="1975"/>
      <c r="C38" s="1975"/>
      <c r="D38" s="876"/>
      <c r="E38" s="876"/>
      <c r="F38" s="876"/>
      <c r="G38" s="876"/>
      <c r="H38" s="876"/>
      <c r="I38" s="876"/>
      <c r="J38" s="876"/>
      <c r="K38" s="876"/>
      <c r="L38" s="1042"/>
      <c r="M38" s="876"/>
      <c r="N38" s="876"/>
      <c r="O38" s="876"/>
      <c r="P38" s="876"/>
      <c r="Q38" s="876"/>
      <c r="R38" s="876"/>
      <c r="S38" s="876"/>
      <c r="T38" s="876"/>
      <c r="U38" s="876"/>
      <c r="V38" s="876"/>
    </row>
    <row r="39" spans="1:23" ht="12.75" customHeight="1" x14ac:dyDescent="0.2">
      <c r="L39" s="2"/>
    </row>
    <row r="40" spans="1:23" ht="12.75" customHeight="1" x14ac:dyDescent="0.2">
      <c r="L40" s="2"/>
    </row>
    <row r="41" spans="1:23" ht="12.75" customHeight="1" x14ac:dyDescent="0.2">
      <c r="L41" s="2"/>
    </row>
    <row r="42" spans="1:23" ht="12.75" customHeight="1" x14ac:dyDescent="0.2">
      <c r="L42" s="2"/>
    </row>
    <row r="43" spans="1:23" ht="12.75" customHeight="1" x14ac:dyDescent="0.2">
      <c r="L43" s="2"/>
    </row>
    <row r="44" spans="1:23" ht="12.75" customHeight="1" x14ac:dyDescent="0.2">
      <c r="L44" s="2"/>
    </row>
    <row r="45" spans="1:23" ht="12.75" customHeight="1" x14ac:dyDescent="0.2">
      <c r="L45" s="2"/>
    </row>
    <row r="46" spans="1:23" ht="12.75" customHeight="1" x14ac:dyDescent="0.2">
      <c r="L46" s="2"/>
    </row>
    <row r="47" spans="1:23" ht="12.75" customHeight="1" x14ac:dyDescent="0.2">
      <c r="L47" s="2"/>
    </row>
    <row r="48" spans="1:23" ht="12.75" customHeight="1" x14ac:dyDescent="0.2">
      <c r="L48" s="2"/>
    </row>
    <row r="49" spans="12:12" ht="12.75" customHeight="1" x14ac:dyDescent="0.2">
      <c r="L49" s="2"/>
    </row>
    <row r="50" spans="12:12" ht="12.75" customHeight="1" x14ac:dyDescent="0.2">
      <c r="L50" s="2"/>
    </row>
    <row r="51" spans="12:12" ht="12.75" customHeight="1" x14ac:dyDescent="0.2">
      <c r="L51" s="2"/>
    </row>
    <row r="52" spans="12:12" ht="12.75" customHeight="1" x14ac:dyDescent="0.2">
      <c r="L52" s="2"/>
    </row>
    <row r="53" spans="12:12" ht="12.75" customHeight="1" x14ac:dyDescent="0.2">
      <c r="L53" s="2"/>
    </row>
    <row r="54" spans="12:12" ht="12.75" customHeight="1" x14ac:dyDescent="0.2">
      <c r="L54" s="2"/>
    </row>
    <row r="55" spans="12:12" ht="12.75" customHeight="1" x14ac:dyDescent="0.2">
      <c r="L55" s="2"/>
    </row>
    <row r="56" spans="12:12" ht="12.75" customHeight="1" x14ac:dyDescent="0.2">
      <c r="L56" s="2"/>
    </row>
    <row r="57" spans="12:12" ht="12.75" customHeight="1" x14ac:dyDescent="0.2">
      <c r="L57" s="2"/>
    </row>
    <row r="58" spans="12:12" ht="12.75" customHeight="1" x14ac:dyDescent="0.2">
      <c r="L58" s="2"/>
    </row>
    <row r="59" spans="12:12" ht="12.75" customHeight="1" x14ac:dyDescent="0.2">
      <c r="L59" s="2"/>
    </row>
    <row r="60" spans="12:12" ht="12.75" customHeight="1" x14ac:dyDescent="0.2">
      <c r="L60" s="2"/>
    </row>
    <row r="61" spans="12:12" ht="12.75" customHeight="1" x14ac:dyDescent="0.2">
      <c r="L61" s="2"/>
    </row>
    <row r="62" spans="12:12" ht="12.75" customHeight="1" x14ac:dyDescent="0.2">
      <c r="L62" s="2"/>
    </row>
    <row r="63" spans="12:12" ht="12.75" customHeight="1" x14ac:dyDescent="0.2">
      <c r="L63" s="2"/>
    </row>
    <row r="64" spans="12:12" ht="12.75" customHeight="1" x14ac:dyDescent="0.2">
      <c r="L64" s="2"/>
    </row>
    <row r="65" spans="12:12" ht="12.75" customHeight="1" x14ac:dyDescent="0.2">
      <c r="L65" s="2"/>
    </row>
    <row r="66" spans="12:12" ht="12.75" customHeight="1" x14ac:dyDescent="0.2">
      <c r="L66" s="2"/>
    </row>
    <row r="67" spans="12:12" ht="12.75" customHeight="1" x14ac:dyDescent="0.2">
      <c r="L67" s="2"/>
    </row>
    <row r="68" spans="12:12" ht="12.75" customHeight="1" x14ac:dyDescent="0.2">
      <c r="L68" s="2"/>
    </row>
    <row r="69" spans="12:12" ht="12.75" customHeight="1" x14ac:dyDescent="0.2">
      <c r="L69" s="2"/>
    </row>
    <row r="70" spans="12:12" ht="12.75" customHeight="1" x14ac:dyDescent="0.2">
      <c r="L70" s="2"/>
    </row>
    <row r="71" spans="12:12" ht="12.75" customHeight="1" x14ac:dyDescent="0.2">
      <c r="L71" s="2"/>
    </row>
    <row r="72" spans="12:12" ht="12.75" customHeight="1" x14ac:dyDescent="0.2">
      <c r="L72" s="2"/>
    </row>
    <row r="73" spans="12:12" ht="12.75" customHeight="1" x14ac:dyDescent="0.2">
      <c r="L73" s="2"/>
    </row>
    <row r="74" spans="12:12" ht="12.75" customHeight="1" x14ac:dyDescent="0.2">
      <c r="L74" s="2"/>
    </row>
    <row r="75" spans="12:12" ht="12.75" customHeight="1" x14ac:dyDescent="0.2">
      <c r="L75" s="2"/>
    </row>
    <row r="76" spans="12:12" ht="12.75" customHeight="1" x14ac:dyDescent="0.2">
      <c r="L76" s="2"/>
    </row>
    <row r="77" spans="12:12" ht="12.75" customHeight="1" x14ac:dyDescent="0.2">
      <c r="L77" s="2"/>
    </row>
    <row r="78" spans="12:12" ht="12.75" customHeight="1" x14ac:dyDescent="0.2">
      <c r="L78" s="2"/>
    </row>
    <row r="79" spans="12:12" ht="12.75" customHeight="1" x14ac:dyDescent="0.2">
      <c r="L79" s="2"/>
    </row>
    <row r="80" spans="12:12" ht="12.75" customHeight="1" x14ac:dyDescent="0.2">
      <c r="L80" s="2"/>
    </row>
    <row r="81" spans="12:12" ht="12.75" customHeight="1" x14ac:dyDescent="0.2">
      <c r="L81" s="2"/>
    </row>
    <row r="82" spans="12:12" ht="12.75" customHeight="1" x14ac:dyDescent="0.2">
      <c r="L82" s="2"/>
    </row>
    <row r="83" spans="12:12" ht="12.75" customHeight="1" x14ac:dyDescent="0.2">
      <c r="L83" s="2"/>
    </row>
    <row r="84" spans="12:12" ht="12.75" customHeight="1" x14ac:dyDescent="0.2">
      <c r="L84" s="2"/>
    </row>
    <row r="85" spans="12:12" ht="12.75" customHeight="1" x14ac:dyDescent="0.2">
      <c r="L85" s="2"/>
    </row>
    <row r="86" spans="12:12" ht="12.75" customHeight="1" x14ac:dyDescent="0.2">
      <c r="L86" s="2"/>
    </row>
    <row r="87" spans="12:12" ht="12.75" customHeight="1" x14ac:dyDescent="0.2">
      <c r="L87" s="2"/>
    </row>
    <row r="88" spans="12:12" ht="12.75" customHeight="1" x14ac:dyDescent="0.2">
      <c r="L88" s="2"/>
    </row>
    <row r="89" spans="12:12" ht="12.75" customHeight="1" x14ac:dyDescent="0.2">
      <c r="L89" s="2"/>
    </row>
    <row r="90" spans="12:12" ht="12.75" customHeight="1" x14ac:dyDescent="0.2">
      <c r="L90" s="2"/>
    </row>
    <row r="91" spans="12:12" ht="12.75" customHeight="1" x14ac:dyDescent="0.2">
      <c r="L91" s="2"/>
    </row>
    <row r="92" spans="12:12" ht="12.75" customHeight="1" x14ac:dyDescent="0.2">
      <c r="L92" s="2"/>
    </row>
    <row r="93" spans="12:12" ht="12.75" customHeight="1" x14ac:dyDescent="0.2">
      <c r="L93" s="2"/>
    </row>
    <row r="94" spans="12:12" ht="12.75" customHeight="1" x14ac:dyDescent="0.2">
      <c r="L94" s="2"/>
    </row>
    <row r="95" spans="12:12" ht="12.75" customHeight="1" x14ac:dyDescent="0.2">
      <c r="L95" s="2"/>
    </row>
    <row r="96" spans="12:12" ht="12.75" customHeight="1" x14ac:dyDescent="0.2">
      <c r="L96" s="2"/>
    </row>
    <row r="97" spans="12:12" ht="12.75" customHeight="1" x14ac:dyDescent="0.2">
      <c r="L97" s="2"/>
    </row>
    <row r="98" spans="12:12" ht="12.75" customHeight="1" x14ac:dyDescent="0.2">
      <c r="L98" s="2"/>
    </row>
    <row r="99" spans="12:12" ht="12.75" customHeight="1" x14ac:dyDescent="0.2">
      <c r="L99" s="2"/>
    </row>
    <row r="100" spans="12:12" ht="12.75" customHeight="1" x14ac:dyDescent="0.2">
      <c r="L100" s="2"/>
    </row>
    <row r="101" spans="12:12" ht="12.75" customHeight="1" x14ac:dyDescent="0.2">
      <c r="L101" s="2"/>
    </row>
    <row r="102" spans="12:12" ht="12.75" customHeight="1" x14ac:dyDescent="0.2">
      <c r="L102" s="2"/>
    </row>
    <row r="103" spans="12:12" ht="12.75" customHeight="1" x14ac:dyDescent="0.2">
      <c r="L103" s="2"/>
    </row>
    <row r="104" spans="12:12" ht="12.75" customHeight="1" x14ac:dyDescent="0.2">
      <c r="L104" s="2"/>
    </row>
    <row r="105" spans="12:12" ht="12.75" customHeight="1" x14ac:dyDescent="0.2">
      <c r="L105" s="2"/>
    </row>
    <row r="106" spans="12:12" ht="12.75" customHeight="1" x14ac:dyDescent="0.2">
      <c r="L106" s="2"/>
    </row>
    <row r="107" spans="12:12" ht="12.75" customHeight="1" x14ac:dyDescent="0.2">
      <c r="L107" s="2"/>
    </row>
    <row r="108" spans="12:12" ht="12.75" customHeight="1" x14ac:dyDescent="0.2">
      <c r="L108" s="2"/>
    </row>
    <row r="109" spans="12:12" ht="12.75" customHeight="1" x14ac:dyDescent="0.2">
      <c r="L109" s="2"/>
    </row>
    <row r="110" spans="12:12" ht="12.75" customHeight="1" x14ac:dyDescent="0.2">
      <c r="L110" s="2"/>
    </row>
    <row r="111" spans="12:12" ht="12.75" customHeight="1" x14ac:dyDescent="0.2">
      <c r="L111" s="2"/>
    </row>
    <row r="112" spans="12:12" ht="12.75" customHeight="1" x14ac:dyDescent="0.2">
      <c r="L112" s="2"/>
    </row>
    <row r="113" spans="12:12" ht="12.75" customHeight="1" x14ac:dyDescent="0.2">
      <c r="L113" s="2"/>
    </row>
    <row r="114" spans="12:12" ht="12.75" customHeight="1" x14ac:dyDescent="0.2">
      <c r="L114" s="2"/>
    </row>
    <row r="115" spans="12:12" ht="12.75" customHeight="1" x14ac:dyDescent="0.2">
      <c r="L115" s="2"/>
    </row>
    <row r="116" spans="12:12" ht="12.75" customHeight="1" x14ac:dyDescent="0.2">
      <c r="L116" s="2"/>
    </row>
    <row r="117" spans="12:12" ht="12.75" customHeight="1" x14ac:dyDescent="0.2">
      <c r="L117" s="2"/>
    </row>
    <row r="118" spans="12:12" ht="12.75" customHeight="1" x14ac:dyDescent="0.2">
      <c r="L118" s="2"/>
    </row>
    <row r="119" spans="12:12" ht="12.75" customHeight="1" x14ac:dyDescent="0.2">
      <c r="L119" s="2"/>
    </row>
    <row r="120" spans="12:12" ht="12.75" customHeight="1" x14ac:dyDescent="0.2">
      <c r="L120" s="2"/>
    </row>
    <row r="121" spans="12:12" ht="12.75" customHeight="1" x14ac:dyDescent="0.2">
      <c r="L121" s="2"/>
    </row>
    <row r="122" spans="12:12" ht="12.75" customHeight="1" x14ac:dyDescent="0.2">
      <c r="L122" s="2"/>
    </row>
    <row r="123" spans="12:12" ht="12.75" customHeight="1" x14ac:dyDescent="0.2">
      <c r="L123" s="2"/>
    </row>
    <row r="124" spans="12:12" ht="12.75" customHeight="1" x14ac:dyDescent="0.2">
      <c r="L124" s="2"/>
    </row>
    <row r="125" spans="12:12" ht="12.75" customHeight="1" x14ac:dyDescent="0.2">
      <c r="L125" s="2"/>
    </row>
    <row r="126" spans="12:12" ht="12.75" customHeight="1" x14ac:dyDescent="0.2">
      <c r="L126" s="2"/>
    </row>
    <row r="127" spans="12:12" ht="12.75" customHeight="1" x14ac:dyDescent="0.2">
      <c r="L127" s="2"/>
    </row>
    <row r="128" spans="12:12" ht="12.75" customHeight="1" x14ac:dyDescent="0.2">
      <c r="L128" s="2"/>
    </row>
    <row r="129" spans="12:12" ht="12.75" customHeight="1" x14ac:dyDescent="0.2">
      <c r="L129" s="2"/>
    </row>
    <row r="130" spans="12:12" ht="12.75" customHeight="1" x14ac:dyDescent="0.2">
      <c r="L130" s="2"/>
    </row>
    <row r="131" spans="12:12" ht="12.75" customHeight="1" x14ac:dyDescent="0.2">
      <c r="L131" s="2"/>
    </row>
    <row r="132" spans="12:12" ht="12.75" customHeight="1" x14ac:dyDescent="0.2">
      <c r="L132" s="2"/>
    </row>
    <row r="133" spans="12:12" ht="12.75" customHeight="1" x14ac:dyDescent="0.2">
      <c r="L133" s="2"/>
    </row>
    <row r="134" spans="12:12" ht="12.75" customHeight="1" x14ac:dyDescent="0.2">
      <c r="L134" s="2"/>
    </row>
    <row r="135" spans="12:12" ht="12.75" customHeight="1" x14ac:dyDescent="0.2">
      <c r="L135" s="2"/>
    </row>
    <row r="136" spans="12:12" ht="12.75" customHeight="1" x14ac:dyDescent="0.2">
      <c r="L136" s="2"/>
    </row>
    <row r="137" spans="12:12" ht="12.75" customHeight="1" x14ac:dyDescent="0.2">
      <c r="L137" s="2"/>
    </row>
    <row r="138" spans="12:12" ht="12.75" customHeight="1" x14ac:dyDescent="0.2">
      <c r="L138" s="2"/>
    </row>
    <row r="139" spans="12:12" ht="12.75" customHeight="1" x14ac:dyDescent="0.2">
      <c r="L139" s="2"/>
    </row>
    <row r="140" spans="12:12" ht="12.75" customHeight="1" x14ac:dyDescent="0.2">
      <c r="L140" s="2"/>
    </row>
    <row r="141" spans="12:12" ht="12.75" customHeight="1" x14ac:dyDescent="0.2">
      <c r="L141" s="2"/>
    </row>
    <row r="142" spans="12:12" ht="12.75" customHeight="1" x14ac:dyDescent="0.2">
      <c r="L142" s="2"/>
    </row>
    <row r="143" spans="12:12" ht="12.75" customHeight="1" x14ac:dyDescent="0.2">
      <c r="L143" s="2"/>
    </row>
    <row r="144" spans="12:12" ht="12.75" customHeight="1" x14ac:dyDescent="0.2">
      <c r="L144" s="2"/>
    </row>
    <row r="145" spans="12:12" ht="12.75" customHeight="1" x14ac:dyDescent="0.2">
      <c r="L145" s="2"/>
    </row>
    <row r="146" spans="12:12" ht="12.75" customHeight="1" x14ac:dyDescent="0.2">
      <c r="L146" s="2"/>
    </row>
    <row r="147" spans="12:12" ht="12.75" customHeight="1" x14ac:dyDescent="0.2">
      <c r="L147" s="2"/>
    </row>
    <row r="148" spans="12:12" ht="12.75" customHeight="1" x14ac:dyDescent="0.2">
      <c r="L148" s="2"/>
    </row>
    <row r="149" spans="12:12" ht="12.75" customHeight="1" x14ac:dyDescent="0.2">
      <c r="L149" s="2"/>
    </row>
    <row r="150" spans="12:12" ht="12.75" customHeight="1" x14ac:dyDescent="0.2">
      <c r="L150" s="2"/>
    </row>
    <row r="151" spans="12:12" ht="12.75" customHeight="1" x14ac:dyDescent="0.2">
      <c r="L151" s="2"/>
    </row>
    <row r="152" spans="12:12" ht="12.75" customHeight="1" x14ac:dyDescent="0.2">
      <c r="L152" s="2"/>
    </row>
    <row r="153" spans="12:12" ht="12.75" customHeight="1" x14ac:dyDescent="0.2">
      <c r="L153" s="2"/>
    </row>
    <row r="154" spans="12:12" ht="12.75" customHeight="1" x14ac:dyDescent="0.2">
      <c r="L154" s="2"/>
    </row>
    <row r="155" spans="12:12" ht="12.75" customHeight="1" x14ac:dyDescent="0.2">
      <c r="L155" s="2"/>
    </row>
    <row r="156" spans="12:12" ht="12.75" customHeight="1" x14ac:dyDescent="0.2">
      <c r="L156" s="2"/>
    </row>
    <row r="157" spans="12:12" ht="12.75" customHeight="1" x14ac:dyDescent="0.2">
      <c r="L157" s="2"/>
    </row>
    <row r="158" spans="12:12" ht="12.75" customHeight="1" x14ac:dyDescent="0.2">
      <c r="L158" s="2"/>
    </row>
    <row r="159" spans="12:12" ht="12.75" customHeight="1" x14ac:dyDescent="0.2">
      <c r="L159" s="2"/>
    </row>
    <row r="160" spans="12:12" ht="12.75" customHeight="1" x14ac:dyDescent="0.2">
      <c r="L160" s="2"/>
    </row>
  </sheetData>
  <mergeCells count="34">
    <mergeCell ref="A12:B12"/>
    <mergeCell ref="A7:B11"/>
    <mergeCell ref="P7:S7"/>
    <mergeCell ref="M7:M11"/>
    <mergeCell ref="N7:N11"/>
    <mergeCell ref="J9:J11"/>
    <mergeCell ref="K9:K11"/>
    <mergeCell ref="H7:I9"/>
    <mergeCell ref="I10:I11"/>
    <mergeCell ref="H10:H11"/>
    <mergeCell ref="J7:K8"/>
    <mergeCell ref="L7:L11"/>
    <mergeCell ref="P8:P11"/>
    <mergeCell ref="Q8:Q11"/>
    <mergeCell ref="R8:R11"/>
    <mergeCell ref="S8:S11"/>
    <mergeCell ref="B2:V2"/>
    <mergeCell ref="A4:V4"/>
    <mergeCell ref="E7:E11"/>
    <mergeCell ref="F7:F11"/>
    <mergeCell ref="G7:G11"/>
    <mergeCell ref="D7:D11"/>
    <mergeCell ref="O7:O11"/>
    <mergeCell ref="T7:T11"/>
    <mergeCell ref="U7:U11"/>
    <mergeCell ref="V7:V11"/>
    <mergeCell ref="C7:C11"/>
    <mergeCell ref="A33:C33"/>
    <mergeCell ref="B29:E29"/>
    <mergeCell ref="B30:E30"/>
    <mergeCell ref="B31:E31"/>
    <mergeCell ref="F29:H29"/>
    <mergeCell ref="F30:H30"/>
    <mergeCell ref="F31:H31"/>
  </mergeCells>
  <hyperlinks>
    <hyperlink ref="X1" location="Content!A1" display="Content"/>
    <hyperlink ref="X2" location="'P4, E2 - SFP - Asset'!A1" display="SFP-Asset"/>
    <hyperlink ref="X3" location="'P5, E2 - SFP - Liab, NW '!A1" display="SFP-Liab and NW"/>
    <hyperlink ref="X4" location="'P6, E3 - SCI'!A1" display="SCI"/>
  </hyperlinks>
  <pageMargins left="0.5" right="0.5" top="1" bottom="0.5" header="0.2" footer="0.1"/>
  <pageSetup paperSize="5" scale="59" fitToHeight="0" orientation="landscape" r:id="rId1"/>
  <headerFooter>
    <oddFooter>&amp;R&amp;"Arial,Bold"&amp;10Page 50</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39997558519241921"/>
    <pageSetUpPr fitToPage="1"/>
  </sheetPr>
  <dimension ref="A1:Y49"/>
  <sheetViews>
    <sheetView showGridLines="0" zoomScale="85" zoomScaleNormal="85" zoomScaleSheetLayoutView="75" zoomScalePageLayoutView="50" workbookViewId="0">
      <pane xSplit="3" ySplit="9" topLeftCell="D13" activePane="bottomRight" state="frozen"/>
      <selection activeCell="F9" sqref="F9:F11"/>
      <selection pane="topRight" activeCell="F9" sqref="F9:F11"/>
      <selection pane="bottomLeft" activeCell="F9" sqref="F9:F11"/>
      <selection pane="bottomRight" activeCell="B32" sqref="B32"/>
    </sheetView>
  </sheetViews>
  <sheetFormatPr defaultRowHeight="12.75" customHeight="1" x14ac:dyDescent="0.2"/>
  <cols>
    <col min="1" max="1" width="3" style="1" customWidth="1"/>
    <col min="2" max="2" width="3" style="20" customWidth="1"/>
    <col min="3" max="3" width="42.85546875" style="1" customWidth="1"/>
    <col min="4" max="4" width="17" style="1" customWidth="1"/>
    <col min="5" max="5" width="16.28515625" style="1" customWidth="1"/>
    <col min="6" max="6" width="14.85546875" style="36" customWidth="1"/>
    <col min="7" max="7" width="22.85546875" style="14" customWidth="1"/>
    <col min="8" max="8" width="23" style="14" customWidth="1"/>
    <col min="9" max="10" width="17.7109375" style="12" customWidth="1"/>
    <col min="11" max="11" width="19.140625" style="2" customWidth="1"/>
    <col min="12" max="12" width="16.42578125" style="2" customWidth="1"/>
    <col min="13" max="13" width="17.7109375" style="12" customWidth="1"/>
    <col min="14" max="14" width="19.28515625" style="2" customWidth="1"/>
    <col min="15" max="15" width="4.42578125" style="1" customWidth="1"/>
    <col min="16" max="16" width="21.5703125" style="1" bestFit="1" customWidth="1"/>
    <col min="17" max="17" width="9.140625" style="1" customWidth="1"/>
    <col min="18" max="18" width="11.5703125" style="1" bestFit="1" customWidth="1"/>
    <col min="19" max="16384" width="9.140625" style="1"/>
  </cols>
  <sheetData>
    <row r="1" spans="1:25" s="43" customFormat="1" ht="15.2" customHeight="1" thickTop="1" thickBot="1" x14ac:dyDescent="0.25">
      <c r="A1" s="1039"/>
      <c r="B1" s="1927"/>
      <c r="C1" s="1039"/>
      <c r="D1" s="1039"/>
      <c r="E1" s="1039"/>
      <c r="F1" s="1389"/>
      <c r="G1" s="2359"/>
      <c r="H1" s="2359"/>
      <c r="I1" s="2360"/>
      <c r="J1" s="2360"/>
      <c r="K1" s="1040"/>
      <c r="L1" s="1040"/>
      <c r="M1" s="2360"/>
      <c r="N1" s="1040"/>
      <c r="O1" s="776"/>
      <c r="P1" s="3117" t="s">
        <v>2247</v>
      </c>
    </row>
    <row r="2" spans="1:25" s="43" customFormat="1" ht="15.2" customHeight="1" thickTop="1" thickBot="1" x14ac:dyDescent="0.3">
      <c r="A2" s="1039"/>
      <c r="B2" s="1927"/>
      <c r="C2" s="3437" t="s">
        <v>2222</v>
      </c>
      <c r="D2" s="3437"/>
      <c r="E2" s="3437"/>
      <c r="F2" s="3437"/>
      <c r="G2" s="3437"/>
      <c r="H2" s="3437"/>
      <c r="I2" s="3437"/>
      <c r="J2" s="3437"/>
      <c r="K2" s="3437"/>
      <c r="L2" s="3437"/>
      <c r="M2" s="3437"/>
      <c r="N2" s="3437"/>
      <c r="O2" s="180"/>
      <c r="P2" s="3117" t="s">
        <v>2248</v>
      </c>
      <c r="Q2" s="180"/>
      <c r="R2" s="180"/>
      <c r="S2" s="180"/>
      <c r="T2" s="180"/>
      <c r="U2" s="180"/>
      <c r="V2" s="180"/>
      <c r="W2" s="180"/>
      <c r="X2" s="180"/>
      <c r="Y2" s="180"/>
    </row>
    <row r="3" spans="1:25" s="43" customFormat="1" ht="15.2" customHeight="1" thickTop="1" thickBot="1" x14ac:dyDescent="0.3">
      <c r="A3" s="1039"/>
      <c r="B3" s="1927"/>
      <c r="C3" s="2111"/>
      <c r="D3" s="2111"/>
      <c r="E3" s="2111"/>
      <c r="F3" s="2111"/>
      <c r="G3" s="2111"/>
      <c r="H3" s="2111"/>
      <c r="I3" s="2111"/>
      <c r="J3" s="2111"/>
      <c r="K3" s="2111"/>
      <c r="L3" s="2111"/>
      <c r="M3" s="2111"/>
      <c r="N3" s="2111"/>
      <c r="O3" s="180"/>
      <c r="P3" s="3117" t="s">
        <v>2249</v>
      </c>
      <c r="Q3" s="180"/>
      <c r="R3" s="180"/>
      <c r="S3" s="180"/>
      <c r="T3" s="180"/>
      <c r="U3" s="180"/>
      <c r="V3" s="180"/>
      <c r="W3" s="180"/>
      <c r="X3" s="180"/>
      <c r="Y3" s="180"/>
    </row>
    <row r="4" spans="1:25" s="43" customFormat="1" ht="32.25" customHeight="1" thickTop="1" thickBot="1" x14ac:dyDescent="0.3">
      <c r="A4" s="3566" t="s">
        <v>2286</v>
      </c>
      <c r="B4" s="3438"/>
      <c r="C4" s="3438"/>
      <c r="D4" s="3438"/>
      <c r="E4" s="3438"/>
      <c r="F4" s="3438"/>
      <c r="G4" s="3438"/>
      <c r="H4" s="3438"/>
      <c r="I4" s="3438"/>
      <c r="J4" s="3438"/>
      <c r="K4" s="3438"/>
      <c r="L4" s="3438"/>
      <c r="M4" s="3438"/>
      <c r="N4" s="3438"/>
      <c r="O4" s="180"/>
      <c r="P4" s="3117" t="s">
        <v>2250</v>
      </c>
      <c r="Q4" s="180"/>
      <c r="R4" s="180"/>
      <c r="S4" s="180"/>
      <c r="T4" s="180"/>
      <c r="U4" s="180"/>
      <c r="V4" s="180"/>
      <c r="W4" s="180"/>
      <c r="X4" s="180"/>
    </row>
    <row r="5" spans="1:25" s="43" customFormat="1" ht="14.1" customHeight="1" thickTop="1" x14ac:dyDescent="0.2">
      <c r="A5" s="1039"/>
      <c r="B5" s="1927"/>
      <c r="C5" s="1039"/>
      <c r="D5" s="1039"/>
      <c r="E5" s="1039"/>
      <c r="F5" s="1389"/>
      <c r="G5" s="2359"/>
      <c r="H5" s="2359"/>
      <c r="I5" s="2360"/>
      <c r="J5" s="2360"/>
      <c r="K5" s="1040"/>
      <c r="L5" s="1040"/>
      <c r="M5" s="2360"/>
      <c r="N5" s="1040"/>
      <c r="P5" s="181"/>
    </row>
    <row r="6" spans="1:25" s="43" customFormat="1" ht="14.1" customHeight="1" thickBot="1" x14ac:dyDescent="0.25">
      <c r="A6" s="1039"/>
      <c r="B6" s="1927"/>
      <c r="C6" s="1039"/>
      <c r="D6" s="1039"/>
      <c r="E6" s="1039"/>
      <c r="F6" s="1389"/>
      <c r="G6" s="2359"/>
      <c r="H6" s="2359"/>
      <c r="I6" s="2360"/>
      <c r="J6" s="2360"/>
      <c r="K6" s="1040"/>
      <c r="L6" s="1040"/>
      <c r="M6" s="2360"/>
      <c r="N6" s="1040"/>
      <c r="P6" s="181"/>
    </row>
    <row r="7" spans="1:25" s="86" customFormat="1" ht="12.75" customHeight="1" x14ac:dyDescent="0.25">
      <c r="A7" s="3976" t="s">
        <v>346</v>
      </c>
      <c r="B7" s="4118"/>
      <c r="C7" s="3933"/>
      <c r="D7" s="3848" t="s">
        <v>2888</v>
      </c>
      <c r="E7" s="3591" t="s">
        <v>2102</v>
      </c>
      <c r="F7" s="3589" t="s">
        <v>1546</v>
      </c>
      <c r="G7" s="3933" t="s">
        <v>446</v>
      </c>
      <c r="H7" s="3933"/>
      <c r="I7" s="4116" t="s">
        <v>2082</v>
      </c>
      <c r="J7" s="4116" t="s">
        <v>2214</v>
      </c>
      <c r="K7" s="762" t="s">
        <v>345</v>
      </c>
      <c r="L7" s="4027" t="s">
        <v>1489</v>
      </c>
      <c r="M7" s="4040" t="s">
        <v>1487</v>
      </c>
      <c r="N7" s="300" t="s">
        <v>345</v>
      </c>
    </row>
    <row r="8" spans="1:25" s="86" customFormat="1" ht="24.75" customHeight="1" x14ac:dyDescent="0.25">
      <c r="A8" s="4119"/>
      <c r="B8" s="4120"/>
      <c r="C8" s="3797"/>
      <c r="D8" s="3849"/>
      <c r="E8" s="3592"/>
      <c r="F8" s="3543"/>
      <c r="G8" s="743" t="s">
        <v>449</v>
      </c>
      <c r="H8" s="743" t="s">
        <v>450</v>
      </c>
      <c r="I8" s="4117"/>
      <c r="J8" s="4117"/>
      <c r="K8" s="763" t="s">
        <v>2594</v>
      </c>
      <c r="L8" s="3951"/>
      <c r="M8" s="4041"/>
      <c r="N8" s="744" t="s">
        <v>324</v>
      </c>
    </row>
    <row r="9" spans="1:25" ht="12.75" customHeight="1" thickBot="1" x14ac:dyDescent="0.25">
      <c r="A9" s="4113" t="s">
        <v>70</v>
      </c>
      <c r="B9" s="4114"/>
      <c r="C9" s="4115"/>
      <c r="D9" s="748" t="s">
        <v>71</v>
      </c>
      <c r="E9" s="746" t="s">
        <v>72</v>
      </c>
      <c r="F9" s="745" t="s">
        <v>73</v>
      </c>
      <c r="G9" s="747" t="s">
        <v>74</v>
      </c>
      <c r="H9" s="747" t="s">
        <v>267</v>
      </c>
      <c r="I9" s="746" t="s">
        <v>268</v>
      </c>
      <c r="J9" s="746" t="s">
        <v>269</v>
      </c>
      <c r="K9" s="737" t="s">
        <v>270</v>
      </c>
      <c r="L9" s="737" t="s">
        <v>271</v>
      </c>
      <c r="M9" s="746" t="s">
        <v>272</v>
      </c>
      <c r="N9" s="739" t="s">
        <v>273</v>
      </c>
    </row>
    <row r="10" spans="1:25" ht="12.75" customHeight="1" x14ac:dyDescent="0.2">
      <c r="A10" s="2008"/>
      <c r="B10" s="1954"/>
      <c r="C10" s="1955"/>
      <c r="D10" s="1930"/>
      <c r="E10" s="2366"/>
      <c r="F10" s="2367"/>
      <c r="G10" s="2368"/>
      <c r="H10" s="2368"/>
      <c r="I10" s="2366"/>
      <c r="J10" s="2366"/>
      <c r="K10" s="1931"/>
      <c r="L10" s="1931"/>
      <c r="M10" s="2366"/>
      <c r="N10" s="2369"/>
    </row>
    <row r="11" spans="1:25" ht="12.75" customHeight="1" x14ac:dyDescent="0.2">
      <c r="A11" s="1417" t="s">
        <v>35</v>
      </c>
      <c r="B11" s="2048" t="s">
        <v>452</v>
      </c>
      <c r="C11" s="1957"/>
      <c r="D11" s="1934"/>
      <c r="E11" s="2372"/>
      <c r="F11" s="2370"/>
      <c r="G11" s="2373"/>
      <c r="H11" s="2373"/>
      <c r="I11" s="2315"/>
      <c r="J11" s="2315"/>
      <c r="K11" s="1935"/>
      <c r="L11" s="1935"/>
      <c r="M11" s="2315"/>
      <c r="N11" s="2031"/>
    </row>
    <row r="12" spans="1:25" ht="12.75" customHeight="1" x14ac:dyDescent="0.2">
      <c r="A12" s="1417"/>
      <c r="B12" s="2268" t="s">
        <v>36</v>
      </c>
      <c r="C12" s="2391"/>
      <c r="D12" s="2374"/>
      <c r="E12" s="2372"/>
      <c r="F12" s="2370"/>
      <c r="G12" s="2373"/>
      <c r="H12" s="2373"/>
      <c r="I12" s="2315"/>
      <c r="J12" s="2315"/>
      <c r="K12" s="1935"/>
      <c r="L12" s="1935"/>
      <c r="M12" s="2315"/>
      <c r="N12" s="2031"/>
    </row>
    <row r="13" spans="1:25" ht="12.75" customHeight="1" x14ac:dyDescent="0.2">
      <c r="A13" s="1417"/>
      <c r="B13" s="2268" t="s">
        <v>37</v>
      </c>
      <c r="C13" s="2391"/>
      <c r="D13" s="2374"/>
      <c r="E13" s="2372"/>
      <c r="F13" s="2370"/>
      <c r="G13" s="2373"/>
      <c r="H13" s="2373"/>
      <c r="I13" s="2315"/>
      <c r="J13" s="2315"/>
      <c r="K13" s="1935"/>
      <c r="L13" s="1935"/>
      <c r="M13" s="2315"/>
      <c r="N13" s="2031"/>
    </row>
    <row r="14" spans="1:25" ht="12.75" customHeight="1" thickBot="1" x14ac:dyDescent="0.25">
      <c r="A14" s="1417"/>
      <c r="B14" s="2268" t="s">
        <v>38</v>
      </c>
      <c r="C14" s="2391"/>
      <c r="D14" s="2374"/>
      <c r="E14" s="2372"/>
      <c r="F14" s="2370"/>
      <c r="G14" s="2593"/>
      <c r="H14" s="2593"/>
      <c r="I14" s="2405"/>
      <c r="J14" s="2405"/>
      <c r="K14" s="1947"/>
      <c r="L14" s="1947"/>
      <c r="M14" s="2405"/>
      <c r="N14" s="2042"/>
    </row>
    <row r="15" spans="1:25" s="3" customFormat="1" ht="12.75" customHeight="1" x14ac:dyDescent="0.2">
      <c r="A15" s="2187"/>
      <c r="B15" s="2048" t="s">
        <v>1547</v>
      </c>
      <c r="C15" s="2592"/>
      <c r="D15" s="2591"/>
      <c r="E15" s="2322"/>
      <c r="F15" s="2378"/>
      <c r="G15" s="2594"/>
      <c r="H15" s="2594"/>
      <c r="I15" s="2407"/>
      <c r="J15" s="2407"/>
      <c r="K15" s="1949"/>
      <c r="L15" s="1949"/>
      <c r="M15" s="2407"/>
      <c r="N15" s="2408"/>
    </row>
    <row r="16" spans="1:25" ht="12.75" customHeight="1" x14ac:dyDescent="0.2">
      <c r="A16" s="1417"/>
      <c r="B16" s="1586"/>
      <c r="C16" s="2391"/>
      <c r="D16" s="2374"/>
      <c r="E16" s="2315"/>
      <c r="F16" s="2370"/>
      <c r="G16" s="2427"/>
      <c r="H16" s="2427"/>
      <c r="I16" s="2406"/>
      <c r="J16" s="2406"/>
      <c r="K16" s="1948"/>
      <c r="L16" s="1948"/>
      <c r="M16" s="2406"/>
      <c r="N16" s="2038"/>
    </row>
    <row r="17" spans="1:14" ht="12.75" customHeight="1" x14ac:dyDescent="0.2">
      <c r="A17" s="1417" t="s">
        <v>50</v>
      </c>
      <c r="B17" s="2048" t="s">
        <v>2240</v>
      </c>
      <c r="C17" s="1957"/>
      <c r="D17" s="1934"/>
      <c r="E17" s="2315"/>
      <c r="F17" s="2370"/>
      <c r="G17" s="2371"/>
      <c r="H17" s="2371"/>
      <c r="I17" s="2315"/>
      <c r="J17" s="2315"/>
      <c r="K17" s="1935"/>
      <c r="L17" s="1935"/>
      <c r="M17" s="2315"/>
      <c r="N17" s="2031"/>
    </row>
    <row r="18" spans="1:14" ht="12.75" customHeight="1" x14ac:dyDescent="0.2">
      <c r="A18" s="1417"/>
      <c r="B18" s="2268" t="s">
        <v>36</v>
      </c>
      <c r="C18" s="2391"/>
      <c r="D18" s="2374"/>
      <c r="E18" s="2372"/>
      <c r="F18" s="2370"/>
      <c r="G18" s="2373"/>
      <c r="H18" s="2373"/>
      <c r="I18" s="2315"/>
      <c r="J18" s="2315"/>
      <c r="K18" s="1935"/>
      <c r="L18" s="1935"/>
      <c r="M18" s="2315"/>
      <c r="N18" s="2031"/>
    </row>
    <row r="19" spans="1:14" ht="12.75" customHeight="1" x14ac:dyDescent="0.2">
      <c r="A19" s="1417"/>
      <c r="B19" s="2268" t="s">
        <v>37</v>
      </c>
      <c r="C19" s="2391"/>
      <c r="D19" s="2374"/>
      <c r="E19" s="2372"/>
      <c r="F19" s="2370"/>
      <c r="G19" s="2373"/>
      <c r="H19" s="2373"/>
      <c r="I19" s="2315"/>
      <c r="J19" s="2315"/>
      <c r="K19" s="1935"/>
      <c r="L19" s="1935"/>
      <c r="M19" s="2315"/>
      <c r="N19" s="2031"/>
    </row>
    <row r="20" spans="1:14" ht="12.75" customHeight="1" thickBot="1" x14ac:dyDescent="0.25">
      <c r="A20" s="1417"/>
      <c r="B20" s="2268" t="s">
        <v>38</v>
      </c>
      <c r="C20" s="2391"/>
      <c r="D20" s="2374"/>
      <c r="E20" s="2372"/>
      <c r="F20" s="2370"/>
      <c r="G20" s="2373"/>
      <c r="H20" s="2373"/>
      <c r="I20" s="2315"/>
      <c r="J20" s="2315"/>
      <c r="K20" s="1935"/>
      <c r="L20" s="1935"/>
      <c r="M20" s="2315"/>
      <c r="N20" s="2031"/>
    </row>
    <row r="21" spans="1:14" s="3" customFormat="1" ht="12.75" customHeight="1" x14ac:dyDescent="0.2">
      <c r="A21" s="2187"/>
      <c r="B21" s="2048" t="s">
        <v>2241</v>
      </c>
      <c r="C21" s="2592"/>
      <c r="D21" s="2591"/>
      <c r="E21" s="2322"/>
      <c r="F21" s="2378"/>
      <c r="G21" s="2594"/>
      <c r="H21" s="2594"/>
      <c r="I21" s="2407"/>
      <c r="J21" s="2407"/>
      <c r="K21" s="1949"/>
      <c r="L21" s="1949"/>
      <c r="M21" s="2407"/>
      <c r="N21" s="2408"/>
    </row>
    <row r="22" spans="1:14" ht="12.75" customHeight="1" x14ac:dyDescent="0.2">
      <c r="A22" s="1417"/>
      <c r="B22" s="1586"/>
      <c r="C22" s="1957"/>
      <c r="D22" s="1934"/>
      <c r="E22" s="2315"/>
      <c r="F22" s="2370"/>
      <c r="G22" s="2371"/>
      <c r="H22" s="2371"/>
      <c r="I22" s="2315"/>
      <c r="J22" s="2315"/>
      <c r="K22" s="1935"/>
      <c r="L22" s="1935"/>
      <c r="M22" s="2315"/>
      <c r="N22" s="2031"/>
    </row>
    <row r="23" spans="1:14" ht="12.75" customHeight="1" x14ac:dyDescent="0.2">
      <c r="A23" s="1417" t="s">
        <v>114</v>
      </c>
      <c r="B23" s="2048" t="s">
        <v>454</v>
      </c>
      <c r="C23" s="1957"/>
      <c r="D23" s="1934"/>
      <c r="E23" s="2315"/>
      <c r="F23" s="2370"/>
      <c r="G23" s="2371"/>
      <c r="H23" s="2371"/>
      <c r="I23" s="2315"/>
      <c r="J23" s="2315"/>
      <c r="K23" s="1935"/>
      <c r="L23" s="1935"/>
      <c r="M23" s="2315"/>
      <c r="N23" s="2031"/>
    </row>
    <row r="24" spans="1:14" ht="12.75" customHeight="1" x14ac:dyDescent="0.2">
      <c r="A24" s="1417"/>
      <c r="B24" s="2268" t="s">
        <v>36</v>
      </c>
      <c r="C24" s="2391"/>
      <c r="D24" s="2374"/>
      <c r="E24" s="2372"/>
      <c r="F24" s="2370"/>
      <c r="G24" s="2373"/>
      <c r="H24" s="2373"/>
      <c r="I24" s="2315"/>
      <c r="J24" s="2315"/>
      <c r="K24" s="1935"/>
      <c r="L24" s="1935"/>
      <c r="M24" s="2315"/>
      <c r="N24" s="2031"/>
    </row>
    <row r="25" spans="1:14" ht="12.75" customHeight="1" x14ac:dyDescent="0.2">
      <c r="A25" s="1417"/>
      <c r="B25" s="2268" t="s">
        <v>37</v>
      </c>
      <c r="C25" s="2391"/>
      <c r="D25" s="2374"/>
      <c r="E25" s="2372"/>
      <c r="F25" s="2370"/>
      <c r="G25" s="2373"/>
      <c r="H25" s="2373"/>
      <c r="I25" s="2315"/>
      <c r="J25" s="2315"/>
      <c r="K25" s="1935"/>
      <c r="L25" s="1935"/>
      <c r="M25" s="2315"/>
      <c r="N25" s="2031"/>
    </row>
    <row r="26" spans="1:14" ht="12.75" customHeight="1" thickBot="1" x14ac:dyDescent="0.25">
      <c r="A26" s="1417"/>
      <c r="B26" s="2268" t="s">
        <v>38</v>
      </c>
      <c r="C26" s="2391"/>
      <c r="D26" s="2374"/>
      <c r="E26" s="2372"/>
      <c r="F26" s="2370"/>
      <c r="G26" s="2373"/>
      <c r="H26" s="2373"/>
      <c r="I26" s="2315"/>
      <c r="J26" s="2315"/>
      <c r="K26" s="1935"/>
      <c r="L26" s="1935"/>
      <c r="M26" s="2315"/>
      <c r="N26" s="2031"/>
    </row>
    <row r="27" spans="1:14" s="3" customFormat="1" ht="12.75" customHeight="1" x14ac:dyDescent="0.2">
      <c r="A27" s="2187"/>
      <c r="B27" s="2048" t="s">
        <v>1548</v>
      </c>
      <c r="C27" s="2592"/>
      <c r="D27" s="2591"/>
      <c r="E27" s="2322"/>
      <c r="F27" s="2378"/>
      <c r="G27" s="2594"/>
      <c r="H27" s="2594"/>
      <c r="I27" s="2407"/>
      <c r="J27" s="2407"/>
      <c r="K27" s="1949"/>
      <c r="L27" s="1949"/>
      <c r="M27" s="2407"/>
      <c r="N27" s="2408"/>
    </row>
    <row r="28" spans="1:14" ht="12.75" customHeight="1" x14ac:dyDescent="0.2">
      <c r="A28" s="1417"/>
      <c r="B28" s="1586"/>
      <c r="C28" s="2391"/>
      <c r="D28" s="2374"/>
      <c r="E28" s="2315"/>
      <c r="F28" s="2370"/>
      <c r="G28" s="2371"/>
      <c r="H28" s="2371"/>
      <c r="I28" s="2315"/>
      <c r="J28" s="2315"/>
      <c r="K28" s="1935"/>
      <c r="L28" s="1935"/>
      <c r="M28" s="2315"/>
      <c r="N28" s="2031"/>
    </row>
    <row r="29" spans="1:14" ht="12.75" customHeight="1" x14ac:dyDescent="0.2">
      <c r="A29" s="1417"/>
      <c r="B29" s="1586"/>
      <c r="C29" s="1957"/>
      <c r="D29" s="1934"/>
      <c r="E29" s="2315"/>
      <c r="F29" s="2370"/>
      <c r="G29" s="2371"/>
      <c r="H29" s="2371"/>
      <c r="I29" s="2315"/>
      <c r="J29" s="2315"/>
      <c r="K29" s="1935"/>
      <c r="L29" s="1935"/>
      <c r="M29" s="2315"/>
      <c r="N29" s="2031"/>
    </row>
    <row r="30" spans="1:14" ht="12.75" customHeight="1" x14ac:dyDescent="0.2">
      <c r="A30" s="1417" t="s">
        <v>126</v>
      </c>
      <c r="B30" s="2048" t="s">
        <v>426</v>
      </c>
      <c r="C30" s="1957"/>
      <c r="D30" s="1934"/>
      <c r="E30" s="2315"/>
      <c r="F30" s="2370"/>
      <c r="G30" s="2371"/>
      <c r="H30" s="2371"/>
      <c r="I30" s="2315"/>
      <c r="J30" s="2315"/>
      <c r="K30" s="1935"/>
      <c r="L30" s="1935"/>
      <c r="M30" s="2315"/>
      <c r="N30" s="2031"/>
    </row>
    <row r="31" spans="1:14" ht="12.75" customHeight="1" x14ac:dyDescent="0.2">
      <c r="A31" s="1417"/>
      <c r="B31" s="2048"/>
      <c r="C31" s="1957"/>
      <c r="D31" s="1934"/>
      <c r="E31" s="2315"/>
      <c r="F31" s="2370"/>
      <c r="G31" s="2371"/>
      <c r="H31" s="2371"/>
      <c r="I31" s="2315"/>
      <c r="J31" s="2315"/>
      <c r="K31" s="1935"/>
      <c r="L31" s="1935"/>
      <c r="M31" s="2315"/>
      <c r="N31" s="2031"/>
    </row>
    <row r="32" spans="1:14" ht="12.75" customHeight="1" x14ac:dyDescent="0.2">
      <c r="A32" s="1417"/>
      <c r="B32" s="2048" t="s">
        <v>2956</v>
      </c>
      <c r="C32" s="1957"/>
      <c r="D32" s="1934"/>
      <c r="E32" s="2315"/>
      <c r="F32" s="2370"/>
      <c r="G32" s="2371"/>
      <c r="H32" s="2371"/>
      <c r="I32" s="2315"/>
      <c r="J32" s="2315"/>
      <c r="K32" s="1935"/>
      <c r="L32" s="1935"/>
      <c r="M32" s="2315"/>
      <c r="N32" s="2031"/>
    </row>
    <row r="33" spans="1:15" ht="12.75" customHeight="1" x14ac:dyDescent="0.2">
      <c r="A33" s="1417"/>
      <c r="B33" s="2268" t="s">
        <v>36</v>
      </c>
      <c r="C33" s="2391"/>
      <c r="D33" s="2374"/>
      <c r="E33" s="2372"/>
      <c r="F33" s="2370"/>
      <c r="G33" s="2373"/>
      <c r="H33" s="2373"/>
      <c r="I33" s="2315"/>
      <c r="J33" s="2315"/>
      <c r="K33" s="1935"/>
      <c r="L33" s="1935"/>
      <c r="M33" s="2315"/>
      <c r="N33" s="2031"/>
    </row>
    <row r="34" spans="1:15" ht="12.75" customHeight="1" x14ac:dyDescent="0.2">
      <c r="A34" s="1417"/>
      <c r="B34" s="2268" t="s">
        <v>37</v>
      </c>
      <c r="C34" s="2391"/>
      <c r="D34" s="2374"/>
      <c r="E34" s="2372"/>
      <c r="F34" s="2370"/>
      <c r="G34" s="2373"/>
      <c r="H34" s="2373"/>
      <c r="I34" s="2315"/>
      <c r="J34" s="2315"/>
      <c r="K34" s="1935"/>
      <c r="L34" s="1935"/>
      <c r="M34" s="2315"/>
      <c r="N34" s="2031"/>
    </row>
    <row r="35" spans="1:15" ht="12.75" customHeight="1" thickBot="1" x14ac:dyDescent="0.25">
      <c r="A35" s="1417"/>
      <c r="B35" s="2268" t="s">
        <v>38</v>
      </c>
      <c r="C35" s="2391"/>
      <c r="D35" s="2374"/>
      <c r="E35" s="2372"/>
      <c r="F35" s="2370"/>
      <c r="G35" s="2373"/>
      <c r="H35" s="2373"/>
      <c r="I35" s="2315"/>
      <c r="J35" s="2315"/>
      <c r="K35" s="1935"/>
      <c r="L35" s="1935"/>
      <c r="M35" s="2315"/>
      <c r="N35" s="2031"/>
    </row>
    <row r="36" spans="1:15" s="3" customFormat="1" ht="12.75" customHeight="1" x14ac:dyDescent="0.2">
      <c r="A36" s="2187"/>
      <c r="B36" s="2048" t="s">
        <v>247</v>
      </c>
      <c r="C36" s="2592"/>
      <c r="D36" s="2591"/>
      <c r="E36" s="2322"/>
      <c r="F36" s="2378"/>
      <c r="G36" s="2594"/>
      <c r="H36" s="2594"/>
      <c r="I36" s="2407"/>
      <c r="J36" s="2407"/>
      <c r="K36" s="1949"/>
      <c r="L36" s="1949"/>
      <c r="M36" s="2407"/>
      <c r="N36" s="2408"/>
    </row>
    <row r="37" spans="1:15" ht="12.75" customHeight="1" x14ac:dyDescent="0.2">
      <c r="A37" s="1417"/>
      <c r="B37" s="2048"/>
      <c r="C37" s="1957"/>
      <c r="D37" s="1934"/>
      <c r="E37" s="2315"/>
      <c r="F37" s="2370"/>
      <c r="G37" s="2371"/>
      <c r="H37" s="2371"/>
      <c r="I37" s="2315"/>
      <c r="J37" s="2315"/>
      <c r="K37" s="1935"/>
      <c r="L37" s="1935"/>
      <c r="M37" s="2315"/>
      <c r="N37" s="2031"/>
    </row>
    <row r="38" spans="1:15" ht="12.75" customHeight="1" x14ac:dyDescent="0.2">
      <c r="A38" s="1417"/>
      <c r="B38" s="2048" t="s">
        <v>1999</v>
      </c>
      <c r="C38" s="1957"/>
      <c r="D38" s="1934"/>
      <c r="E38" s="2315"/>
      <c r="F38" s="2370"/>
      <c r="G38" s="2371"/>
      <c r="H38" s="2371"/>
      <c r="I38" s="2315"/>
      <c r="J38" s="2315"/>
      <c r="K38" s="1935"/>
      <c r="L38" s="1935"/>
      <c r="M38" s="2315"/>
      <c r="N38" s="2031"/>
    </row>
    <row r="39" spans="1:15" ht="12.75" customHeight="1" x14ac:dyDescent="0.2">
      <c r="A39" s="1417"/>
      <c r="B39" s="2268" t="s">
        <v>36</v>
      </c>
      <c r="C39" s="2391"/>
      <c r="D39" s="2374"/>
      <c r="E39" s="2372"/>
      <c r="F39" s="2370"/>
      <c r="G39" s="2373"/>
      <c r="H39" s="2373"/>
      <c r="I39" s="2315"/>
      <c r="J39" s="2315"/>
      <c r="K39" s="1935"/>
      <c r="L39" s="1935"/>
      <c r="M39" s="2315"/>
      <c r="N39" s="2031"/>
    </row>
    <row r="40" spans="1:15" ht="12.75" customHeight="1" x14ac:dyDescent="0.2">
      <c r="A40" s="1417"/>
      <c r="B40" s="2268" t="s">
        <v>37</v>
      </c>
      <c r="C40" s="2391"/>
      <c r="D40" s="2374"/>
      <c r="E40" s="2372"/>
      <c r="F40" s="2370"/>
      <c r="G40" s="2373"/>
      <c r="H40" s="2373"/>
      <c r="I40" s="2315"/>
      <c r="J40" s="2315"/>
      <c r="K40" s="1935"/>
      <c r="L40" s="1935"/>
      <c r="M40" s="2315"/>
      <c r="N40" s="2031"/>
    </row>
    <row r="41" spans="1:15" ht="12.75" customHeight="1" thickBot="1" x14ac:dyDescent="0.25">
      <c r="A41" s="1417"/>
      <c r="B41" s="2268" t="s">
        <v>38</v>
      </c>
      <c r="C41" s="2391"/>
      <c r="D41" s="2374"/>
      <c r="E41" s="2372"/>
      <c r="F41" s="2370"/>
      <c r="G41" s="2373"/>
      <c r="H41" s="2373"/>
      <c r="I41" s="2315"/>
      <c r="J41" s="2315"/>
      <c r="K41" s="1935"/>
      <c r="L41" s="1935"/>
      <c r="M41" s="2315"/>
      <c r="N41" s="2031"/>
    </row>
    <row r="42" spans="1:15" s="3" customFormat="1" ht="12.75" customHeight="1" x14ac:dyDescent="0.2">
      <c r="A42" s="2187"/>
      <c r="B42" s="2048" t="s">
        <v>247</v>
      </c>
      <c r="C42" s="2592"/>
      <c r="D42" s="2591"/>
      <c r="E42" s="2322"/>
      <c r="F42" s="2378"/>
      <c r="G42" s="2594"/>
      <c r="H42" s="2594"/>
      <c r="I42" s="2407"/>
      <c r="J42" s="2407"/>
      <c r="K42" s="1949"/>
      <c r="L42" s="1949"/>
      <c r="M42" s="2407"/>
      <c r="N42" s="2408"/>
    </row>
    <row r="43" spans="1:15" s="3" customFormat="1" ht="12.75" customHeight="1" thickBot="1" x14ac:dyDescent="0.25">
      <c r="A43" s="2187"/>
      <c r="B43" s="2048"/>
      <c r="C43" s="2592"/>
      <c r="D43" s="2591"/>
      <c r="E43" s="2322"/>
      <c r="F43" s="2378"/>
      <c r="G43" s="2376"/>
      <c r="H43" s="2376"/>
      <c r="I43" s="2322"/>
      <c r="J43" s="2322"/>
      <c r="K43" s="2323"/>
      <c r="L43" s="2323"/>
      <c r="M43" s="2322"/>
      <c r="N43" s="2377"/>
    </row>
    <row r="44" spans="1:15" s="3" customFormat="1" ht="12.75" customHeight="1" thickBot="1" x14ac:dyDescent="0.25">
      <c r="A44" s="2693" t="s">
        <v>2000</v>
      </c>
      <c r="B44" s="2694"/>
      <c r="C44" s="2695"/>
      <c r="D44" s="2696"/>
      <c r="E44" s="2697"/>
      <c r="F44" s="2698"/>
      <c r="G44" s="2689"/>
      <c r="H44" s="2689"/>
      <c r="I44" s="2690"/>
      <c r="J44" s="2690"/>
      <c r="K44" s="2691"/>
      <c r="L44" s="2691"/>
      <c r="M44" s="2690"/>
      <c r="N44" s="2692"/>
    </row>
    <row r="46" spans="1:15" ht="12.75" customHeight="1" x14ac:dyDescent="0.25">
      <c r="A46" s="3863" t="s">
        <v>1472</v>
      </c>
      <c r="B46" s="3863"/>
      <c r="C46" s="3863"/>
      <c r="D46" s="876"/>
      <c r="E46" s="876"/>
      <c r="F46" s="2403"/>
      <c r="G46" s="2404"/>
      <c r="H46" s="2404"/>
      <c r="I46" s="2303"/>
      <c r="J46" s="2303"/>
      <c r="K46" s="1042"/>
      <c r="L46" s="1042"/>
      <c r="M46" s="2303"/>
      <c r="N46" s="1042"/>
      <c r="O46" s="876"/>
    </row>
    <row r="47" spans="1:15" ht="12.75" customHeight="1" x14ac:dyDescent="0.25">
      <c r="A47" s="1974">
        <v>1</v>
      </c>
      <c r="B47" s="2208" t="s">
        <v>2885</v>
      </c>
      <c r="C47" s="2117"/>
      <c r="D47" s="876"/>
      <c r="E47" s="876"/>
      <c r="F47" s="2403"/>
      <c r="G47" s="2404"/>
      <c r="H47" s="2404"/>
      <c r="I47" s="2303"/>
      <c r="J47" s="2303"/>
      <c r="K47" s="1042"/>
      <c r="L47" s="1042"/>
      <c r="M47" s="2303"/>
      <c r="N47" s="1042"/>
      <c r="O47" s="876"/>
    </row>
    <row r="48" spans="1:15" ht="12.75" customHeight="1" x14ac:dyDescent="0.2">
      <c r="A48" s="1975">
        <v>2</v>
      </c>
      <c r="B48" s="1975" t="s">
        <v>1473</v>
      </c>
      <c r="C48" s="1975"/>
      <c r="D48" s="876"/>
      <c r="E48" s="876"/>
      <c r="F48" s="2403"/>
      <c r="G48" s="2404"/>
      <c r="H48" s="2404"/>
      <c r="I48" s="2303"/>
      <c r="J48" s="2303"/>
      <c r="K48" s="1042"/>
      <c r="L48" s="1042"/>
      <c r="M48" s="2303"/>
      <c r="N48" s="1042"/>
      <c r="O48" s="876"/>
    </row>
    <row r="49" spans="1:15" ht="12.75" customHeight="1" x14ac:dyDescent="0.2">
      <c r="A49" s="876"/>
      <c r="B49" s="1053"/>
      <c r="C49" s="876"/>
      <c r="D49" s="876"/>
      <c r="E49" s="876"/>
      <c r="F49" s="2403"/>
      <c r="G49" s="2404"/>
      <c r="H49" s="2404"/>
      <c r="I49" s="2303"/>
      <c r="J49" s="2303"/>
      <c r="K49" s="1042"/>
      <c r="L49" s="1042"/>
      <c r="M49" s="2303"/>
      <c r="N49" s="1042"/>
      <c r="O49" s="876"/>
    </row>
  </sheetData>
  <mergeCells count="13">
    <mergeCell ref="A46:C46"/>
    <mergeCell ref="A9:C9"/>
    <mergeCell ref="C2:N2"/>
    <mergeCell ref="G7:H7"/>
    <mergeCell ref="I7:I8"/>
    <mergeCell ref="A7:C8"/>
    <mergeCell ref="E7:E8"/>
    <mergeCell ref="F7:F8"/>
    <mergeCell ref="A4:N4"/>
    <mergeCell ref="L7:L8"/>
    <mergeCell ref="D7:D8"/>
    <mergeCell ref="J7:J8"/>
    <mergeCell ref="M7:M8"/>
  </mergeCells>
  <hyperlinks>
    <hyperlink ref="P1" location="Content!A1" display="Content"/>
    <hyperlink ref="P2" location="'P4, E2 - SFP - Asset'!A1" display="SFP-Asset"/>
    <hyperlink ref="P3" location="'P5, E2 - SFP - Liab, NW '!A1" display="SFP-Liab and NW"/>
    <hyperlink ref="P4" location="'P6, E3 - SCI'!A1" display="SCI"/>
  </hyperlinks>
  <pageMargins left="0.5" right="0.5" top="1" bottom="0.5" header="0.2" footer="0.1"/>
  <pageSetup paperSize="5" scale="66" fitToHeight="0" orientation="landscape" r:id="rId1"/>
  <headerFooter>
    <oddFooter>&amp;R&amp;"Arial,Bold"&amp;10Page 51</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sheetPr>
  <dimension ref="A1:M50"/>
  <sheetViews>
    <sheetView showGridLines="0" zoomScale="85" zoomScaleNormal="85" zoomScaleSheetLayoutView="75" zoomScalePageLayoutView="50" workbookViewId="0">
      <pane xSplit="4" ySplit="11" topLeftCell="E12" activePane="bottomRight" state="frozen"/>
      <selection activeCell="F9" sqref="F9:F11"/>
      <selection pane="topRight" activeCell="F9" sqref="F9:F11"/>
      <selection pane="bottomLeft" activeCell="F9" sqref="F9:F11"/>
      <selection pane="bottomRight" activeCell="E44" sqref="E44"/>
    </sheetView>
  </sheetViews>
  <sheetFormatPr defaultRowHeight="12.75" customHeight="1" x14ac:dyDescent="0.2"/>
  <cols>
    <col min="1" max="1" width="2.7109375" style="305" customWidth="1"/>
    <col min="2" max="2" width="4" style="305" customWidth="1"/>
    <col min="3" max="3" width="6.7109375" style="305" customWidth="1"/>
    <col min="4" max="4" width="45.7109375" style="34" customWidth="1"/>
    <col min="5" max="5" width="23.85546875" style="34" customWidth="1"/>
    <col min="6" max="11" width="18.140625" style="34" customWidth="1"/>
    <col min="12" max="12" width="2.7109375" style="34" customWidth="1"/>
    <col min="13" max="13" width="20.7109375" style="34" bestFit="1" customWidth="1"/>
    <col min="14" max="16384" width="9.140625" style="34"/>
  </cols>
  <sheetData>
    <row r="1" spans="1:13" s="43" customFormat="1" ht="15.2" customHeight="1" thickTop="1" thickBot="1" x14ac:dyDescent="0.25">
      <c r="A1" s="4121"/>
      <c r="B1" s="4121"/>
      <c r="C1" s="4121"/>
      <c r="D1" s="4121"/>
      <c r="E1" s="4121"/>
      <c r="F1" s="4121"/>
      <c r="G1" s="4121"/>
      <c r="H1" s="4121"/>
      <c r="I1" s="4121"/>
      <c r="J1" s="4121"/>
      <c r="K1" s="4121"/>
      <c r="L1" s="776"/>
      <c r="M1" s="3117" t="s">
        <v>2247</v>
      </c>
    </row>
    <row r="2" spans="1:13" s="180" customFormat="1" ht="15.2" customHeight="1" thickTop="1" thickBot="1" x14ac:dyDescent="0.3">
      <c r="A2" s="3437" t="s">
        <v>2222</v>
      </c>
      <c r="B2" s="3437"/>
      <c r="C2" s="3437"/>
      <c r="D2" s="3437"/>
      <c r="E2" s="3437"/>
      <c r="F2" s="3437"/>
      <c r="G2" s="3437"/>
      <c r="H2" s="3437"/>
      <c r="I2" s="3437"/>
      <c r="J2" s="3437"/>
      <c r="K2" s="3437"/>
      <c r="M2" s="3117" t="s">
        <v>2248</v>
      </c>
    </row>
    <row r="3" spans="1:13" s="180" customFormat="1" ht="15.2" customHeight="1" thickTop="1" thickBot="1" x14ac:dyDescent="0.3">
      <c r="A3" s="3437"/>
      <c r="B3" s="3437"/>
      <c r="C3" s="3437"/>
      <c r="D3" s="3437"/>
      <c r="E3" s="3437"/>
      <c r="F3" s="3437"/>
      <c r="G3" s="3437"/>
      <c r="H3" s="3437"/>
      <c r="I3" s="3437"/>
      <c r="J3" s="3437"/>
      <c r="K3" s="3437"/>
      <c r="L3" s="44"/>
      <c r="M3" s="3117" t="s">
        <v>2249</v>
      </c>
    </row>
    <row r="4" spans="1:13" s="180" customFormat="1" ht="15.2" customHeight="1" thickTop="1" thickBot="1" x14ac:dyDescent="0.3">
      <c r="A4" s="3438" t="s">
        <v>2287</v>
      </c>
      <c r="B4" s="3438"/>
      <c r="C4" s="3438"/>
      <c r="D4" s="3438"/>
      <c r="E4" s="3438"/>
      <c r="F4" s="3438"/>
      <c r="G4" s="3438"/>
      <c r="H4" s="3438"/>
      <c r="I4" s="3438"/>
      <c r="J4" s="3438"/>
      <c r="K4" s="3438"/>
      <c r="L4" s="44"/>
      <c r="M4" s="3117" t="s">
        <v>2250</v>
      </c>
    </row>
    <row r="5" spans="1:13" s="180" customFormat="1" ht="14.1" customHeight="1" thickTop="1" x14ac:dyDescent="0.25">
      <c r="A5" s="3906"/>
      <c r="B5" s="3906"/>
      <c r="C5" s="3906"/>
      <c r="D5" s="3906"/>
      <c r="E5" s="3906"/>
      <c r="F5" s="3906"/>
      <c r="G5" s="3906"/>
      <c r="H5" s="3906"/>
      <c r="I5" s="3906"/>
      <c r="J5" s="3906"/>
      <c r="K5" s="3906"/>
      <c r="M5" s="181"/>
    </row>
    <row r="6" spans="1:13" s="180" customFormat="1" ht="14.1" customHeight="1" thickBot="1" x14ac:dyDescent="0.3">
      <c r="A6" s="3906"/>
      <c r="B6" s="3906"/>
      <c r="C6" s="3906"/>
      <c r="D6" s="3906"/>
      <c r="E6" s="3906"/>
      <c r="F6" s="3906"/>
      <c r="G6" s="3906"/>
      <c r="H6" s="3906"/>
      <c r="I6" s="3906"/>
      <c r="J6" s="3906"/>
      <c r="K6" s="3906"/>
      <c r="M6" s="181"/>
    </row>
    <row r="7" spans="1:13" s="1" customFormat="1" ht="12.75" customHeight="1" x14ac:dyDescent="0.2">
      <c r="A7" s="3510" t="s">
        <v>471</v>
      </c>
      <c r="B7" s="3785"/>
      <c r="C7" s="3785"/>
      <c r="D7" s="3786"/>
      <c r="E7" s="3786" t="s">
        <v>628</v>
      </c>
      <c r="F7" s="4126" t="s">
        <v>470</v>
      </c>
      <c r="G7" s="4126"/>
      <c r="H7" s="4126"/>
      <c r="I7" s="4126"/>
      <c r="J7" s="4126"/>
      <c r="K7" s="4128" t="s">
        <v>627</v>
      </c>
    </row>
    <row r="8" spans="1:13" s="1" customFormat="1" ht="12.75" customHeight="1" x14ac:dyDescent="0.2">
      <c r="A8" s="3511"/>
      <c r="B8" s="4131"/>
      <c r="C8" s="4131"/>
      <c r="D8" s="3891"/>
      <c r="E8" s="3891"/>
      <c r="F8" s="3797" t="s">
        <v>1488</v>
      </c>
      <c r="G8" s="3797" t="s">
        <v>1489</v>
      </c>
      <c r="H8" s="3797" t="s">
        <v>2592</v>
      </c>
      <c r="I8" s="3797" t="s">
        <v>1490</v>
      </c>
      <c r="J8" s="302"/>
      <c r="K8" s="4129"/>
      <c r="L8" s="4"/>
      <c r="M8" s="2"/>
    </row>
    <row r="9" spans="1:13" s="1" customFormat="1" ht="12.75" customHeight="1" x14ac:dyDescent="0.2">
      <c r="A9" s="3511"/>
      <c r="B9" s="4131"/>
      <c r="C9" s="4131"/>
      <c r="D9" s="3891"/>
      <c r="E9" s="3891"/>
      <c r="F9" s="3543"/>
      <c r="G9" s="3543"/>
      <c r="H9" s="3543"/>
      <c r="I9" s="3543"/>
      <c r="J9" s="303" t="s">
        <v>472</v>
      </c>
      <c r="K9" s="4129"/>
      <c r="M9" s="2"/>
    </row>
    <row r="10" spans="1:13" s="1" customFormat="1" ht="12.75" customHeight="1" x14ac:dyDescent="0.2">
      <c r="A10" s="3511"/>
      <c r="B10" s="4131"/>
      <c r="C10" s="4131"/>
      <c r="D10" s="3891"/>
      <c r="E10" s="3891"/>
      <c r="F10" s="3590"/>
      <c r="G10" s="3590"/>
      <c r="H10" s="3590"/>
      <c r="I10" s="3590"/>
      <c r="J10" s="304"/>
      <c r="K10" s="4129"/>
      <c r="M10" s="2"/>
    </row>
    <row r="11" spans="1:13" s="1" customFormat="1" ht="12.75" customHeight="1" thickBot="1" x14ac:dyDescent="0.25">
      <c r="A11" s="4123" t="s">
        <v>70</v>
      </c>
      <c r="B11" s="4124"/>
      <c r="C11" s="4124"/>
      <c r="D11" s="4125"/>
      <c r="E11" s="4130"/>
      <c r="F11" s="360" t="s">
        <v>71</v>
      </c>
      <c r="G11" s="360" t="s">
        <v>72</v>
      </c>
      <c r="H11" s="360" t="s">
        <v>73</v>
      </c>
      <c r="I11" s="360" t="s">
        <v>74</v>
      </c>
      <c r="J11" s="360" t="s">
        <v>267</v>
      </c>
      <c r="K11" s="301" t="s">
        <v>268</v>
      </c>
      <c r="M11" s="2"/>
    </row>
    <row r="12" spans="1:13" s="1" customFormat="1" ht="12.75" customHeight="1" x14ac:dyDescent="0.2">
      <c r="A12" s="2601"/>
      <c r="B12" s="2602"/>
      <c r="C12" s="2602"/>
      <c r="D12" s="2603"/>
      <c r="E12" s="2597"/>
      <c r="F12" s="2598"/>
      <c r="G12" s="2596"/>
      <c r="H12" s="2596"/>
      <c r="I12" s="2596"/>
      <c r="J12" s="2596"/>
      <c r="K12" s="2599"/>
      <c r="M12" s="2"/>
    </row>
    <row r="13" spans="1:13" s="1" customFormat="1" ht="12.75" customHeight="1" x14ac:dyDescent="0.2">
      <c r="A13" s="2604" t="s">
        <v>36</v>
      </c>
      <c r="B13" s="2605"/>
      <c r="C13" s="2605"/>
      <c r="D13" s="2606" t="s">
        <v>2297</v>
      </c>
      <c r="E13" s="2621" t="s">
        <v>2897</v>
      </c>
      <c r="F13" s="2616"/>
      <c r="G13" s="2616"/>
      <c r="H13" s="2616"/>
      <c r="I13" s="2616"/>
      <c r="J13" s="1989"/>
      <c r="K13" s="2039"/>
      <c r="M13" s="2"/>
    </row>
    <row r="14" spans="1:13" s="1" customFormat="1" ht="12.75" customHeight="1" x14ac:dyDescent="0.2">
      <c r="A14" s="2604" t="s">
        <v>37</v>
      </c>
      <c r="B14" s="2605"/>
      <c r="C14" s="2605"/>
      <c r="D14" s="2607" t="s">
        <v>474</v>
      </c>
      <c r="E14" s="2621" t="s">
        <v>2898</v>
      </c>
      <c r="F14" s="2617"/>
      <c r="G14" s="2617"/>
      <c r="H14" s="2617"/>
      <c r="I14" s="2617"/>
      <c r="J14" s="1992"/>
      <c r="K14" s="2040"/>
      <c r="L14" s="17"/>
      <c r="M14" s="2"/>
    </row>
    <row r="15" spans="1:13" s="1" customFormat="1" ht="12.75" customHeight="1" x14ac:dyDescent="0.2">
      <c r="A15" s="2604" t="s">
        <v>38</v>
      </c>
      <c r="B15" s="2605"/>
      <c r="C15" s="2605"/>
      <c r="D15" s="2607" t="s">
        <v>2949</v>
      </c>
      <c r="E15" s="2622"/>
      <c r="F15" s="2617"/>
      <c r="G15" s="2617"/>
      <c r="H15" s="2617"/>
      <c r="I15" s="2617"/>
      <c r="J15" s="1992"/>
      <c r="K15" s="2040"/>
      <c r="L15" s="17"/>
      <c r="M15" s="2"/>
    </row>
    <row r="16" spans="1:13" s="1" customFormat="1" ht="12.75" customHeight="1" x14ac:dyDescent="0.2">
      <c r="A16" s="2608"/>
      <c r="B16" s="4122">
        <v>3.1</v>
      </c>
      <c r="C16" s="4122"/>
      <c r="D16" s="2607" t="s">
        <v>1553</v>
      </c>
      <c r="E16" s="2622"/>
      <c r="F16" s="2617"/>
      <c r="G16" s="2617"/>
      <c r="H16" s="2617"/>
      <c r="I16" s="2617"/>
      <c r="J16" s="1992"/>
      <c r="K16" s="2040"/>
      <c r="L16" s="17"/>
      <c r="M16" s="2"/>
    </row>
    <row r="17" spans="1:13" s="1" customFormat="1" ht="12.75" customHeight="1" x14ac:dyDescent="0.2">
      <c r="A17" s="2608"/>
      <c r="B17" s="2605"/>
      <c r="C17" s="2605" t="s">
        <v>1549</v>
      </c>
      <c r="D17" s="2607" t="s">
        <v>1554</v>
      </c>
      <c r="E17" s="2621" t="s">
        <v>2899</v>
      </c>
      <c r="F17" s="2617"/>
      <c r="G17" s="2617"/>
      <c r="H17" s="2617"/>
      <c r="I17" s="2617"/>
      <c r="J17" s="1992"/>
      <c r="K17" s="2040"/>
      <c r="L17" s="17"/>
      <c r="M17" s="2"/>
    </row>
    <row r="18" spans="1:13" s="1" customFormat="1" ht="12.75" customHeight="1" x14ac:dyDescent="0.2">
      <c r="A18" s="2608"/>
      <c r="B18" s="2605"/>
      <c r="C18" s="2605" t="s">
        <v>1550</v>
      </c>
      <c r="D18" s="2607" t="s">
        <v>1555</v>
      </c>
      <c r="E18" s="2621" t="s">
        <v>2899</v>
      </c>
      <c r="F18" s="2617"/>
      <c r="G18" s="2617"/>
      <c r="H18" s="2617"/>
      <c r="I18" s="2617"/>
      <c r="J18" s="1992"/>
      <c r="K18" s="2040"/>
      <c r="L18" s="17"/>
      <c r="M18" s="2"/>
    </row>
    <row r="19" spans="1:13" s="1" customFormat="1" ht="12.75" customHeight="1" x14ac:dyDescent="0.2">
      <c r="A19" s="2608"/>
      <c r="B19" s="4122">
        <v>3.2</v>
      </c>
      <c r="C19" s="4122"/>
      <c r="D19" s="2607" t="s">
        <v>2950</v>
      </c>
      <c r="E19" s="2622"/>
      <c r="F19" s="2617"/>
      <c r="G19" s="2617"/>
      <c r="H19" s="2617"/>
      <c r="I19" s="2617"/>
      <c r="J19" s="1992"/>
      <c r="K19" s="2040"/>
      <c r="L19" s="17"/>
      <c r="M19" s="2"/>
    </row>
    <row r="20" spans="1:13" s="1" customFormat="1" ht="12.75" customHeight="1" x14ac:dyDescent="0.2">
      <c r="A20" s="2608"/>
      <c r="B20" s="2605"/>
      <c r="C20" s="2605" t="s">
        <v>1551</v>
      </c>
      <c r="D20" s="2609" t="s">
        <v>1554</v>
      </c>
      <c r="E20" s="2621" t="s">
        <v>2899</v>
      </c>
      <c r="F20" s="2617"/>
      <c r="G20" s="2617"/>
      <c r="H20" s="2617"/>
      <c r="I20" s="2617"/>
      <c r="J20" s="1992"/>
      <c r="K20" s="2040"/>
      <c r="L20" s="17"/>
      <c r="M20" s="2"/>
    </row>
    <row r="21" spans="1:13" s="1" customFormat="1" ht="12.75" customHeight="1" x14ac:dyDescent="0.2">
      <c r="A21" s="2608"/>
      <c r="B21" s="2605"/>
      <c r="C21" s="2605" t="s">
        <v>1552</v>
      </c>
      <c r="D21" s="2609" t="s">
        <v>1555</v>
      </c>
      <c r="E21" s="2621" t="s">
        <v>2899</v>
      </c>
      <c r="F21" s="2617"/>
      <c r="G21" s="2617"/>
      <c r="H21" s="2617"/>
      <c r="I21" s="2617"/>
      <c r="J21" s="1992"/>
      <c r="K21" s="2040"/>
      <c r="L21" s="17"/>
      <c r="M21" s="2"/>
    </row>
    <row r="22" spans="1:13" s="1" customFormat="1" ht="12.75" customHeight="1" x14ac:dyDescent="0.2">
      <c r="A22" s="2604" t="s">
        <v>51</v>
      </c>
      <c r="B22" s="2605"/>
      <c r="C22" s="2605"/>
      <c r="D22" s="2607" t="s">
        <v>475</v>
      </c>
      <c r="E22" s="2622"/>
      <c r="F22" s="2617"/>
      <c r="G22" s="2617"/>
      <c r="H22" s="2617"/>
      <c r="I22" s="2617"/>
      <c r="J22" s="1992"/>
      <c r="K22" s="2040"/>
      <c r="L22" s="17"/>
      <c r="M22" s="2"/>
    </row>
    <row r="23" spans="1:13" s="1" customFormat="1" ht="12.75" customHeight="1" x14ac:dyDescent="0.2">
      <c r="A23" s="2608"/>
      <c r="B23" s="4122">
        <v>4.0999999999999996</v>
      </c>
      <c r="C23" s="4122"/>
      <c r="D23" s="2607" t="s">
        <v>1558</v>
      </c>
      <c r="E23" s="2621" t="s">
        <v>2914</v>
      </c>
      <c r="F23" s="2617"/>
      <c r="G23" s="2617"/>
      <c r="H23" s="2617"/>
      <c r="I23" s="2617"/>
      <c r="J23" s="1992"/>
      <c r="K23" s="2040"/>
      <c r="L23" s="17"/>
      <c r="M23" s="2"/>
    </row>
    <row r="24" spans="1:13" s="1" customFormat="1" ht="12.75" customHeight="1" x14ac:dyDescent="0.2">
      <c r="A24" s="2608"/>
      <c r="B24" s="4122">
        <v>4.2</v>
      </c>
      <c r="C24" s="4122"/>
      <c r="D24" s="2607" t="s">
        <v>1559</v>
      </c>
      <c r="E24" s="2621" t="s">
        <v>2914</v>
      </c>
      <c r="F24" s="2617"/>
      <c r="G24" s="2617"/>
      <c r="H24" s="2617"/>
      <c r="I24" s="2617"/>
      <c r="J24" s="1992"/>
      <c r="K24" s="2040"/>
      <c r="L24" s="17"/>
      <c r="M24" s="2"/>
    </row>
    <row r="25" spans="1:13" s="1" customFormat="1" ht="12.75" customHeight="1" x14ac:dyDescent="0.2">
      <c r="A25" s="2604" t="s">
        <v>39</v>
      </c>
      <c r="B25" s="2605"/>
      <c r="C25" s="2605"/>
      <c r="D25" s="2607" t="s">
        <v>476</v>
      </c>
      <c r="E25" s="2622"/>
      <c r="F25" s="2617"/>
      <c r="G25" s="2617"/>
      <c r="H25" s="2617"/>
      <c r="I25" s="2617"/>
      <c r="J25" s="1992"/>
      <c r="K25" s="2040"/>
      <c r="L25" s="17"/>
      <c r="M25" s="2"/>
    </row>
    <row r="26" spans="1:13" s="1" customFormat="1" ht="12.75" customHeight="1" x14ac:dyDescent="0.2">
      <c r="A26" s="2608"/>
      <c r="B26" s="4122">
        <v>5.0999999999999996</v>
      </c>
      <c r="C26" s="4122"/>
      <c r="D26" s="2607" t="s">
        <v>1560</v>
      </c>
      <c r="E26" s="2621" t="s">
        <v>2901</v>
      </c>
      <c r="F26" s="2617"/>
      <c r="G26" s="2617"/>
      <c r="H26" s="2617"/>
      <c r="I26" s="2617"/>
      <c r="J26" s="1992"/>
      <c r="K26" s="2040"/>
      <c r="L26" s="17"/>
      <c r="M26" s="2"/>
    </row>
    <row r="27" spans="1:13" s="1" customFormat="1" ht="12.75" customHeight="1" x14ac:dyDescent="0.2">
      <c r="A27" s="2608"/>
      <c r="B27" s="4122">
        <v>5.2</v>
      </c>
      <c r="C27" s="4122"/>
      <c r="D27" s="2607" t="s">
        <v>1561</v>
      </c>
      <c r="E27" s="2621" t="s">
        <v>2901</v>
      </c>
      <c r="F27" s="2617"/>
      <c r="G27" s="2617"/>
      <c r="H27" s="2617"/>
      <c r="I27" s="2617"/>
      <c r="J27" s="1992"/>
      <c r="K27" s="2040"/>
      <c r="L27" s="17"/>
      <c r="M27" s="2"/>
    </row>
    <row r="28" spans="1:13" s="1" customFormat="1" ht="12.75" customHeight="1" x14ac:dyDescent="0.2">
      <c r="A28" s="2604" t="s">
        <v>41</v>
      </c>
      <c r="B28" s="2605"/>
      <c r="C28" s="2605"/>
      <c r="D28" s="2607" t="s">
        <v>477</v>
      </c>
      <c r="E28" s="2622"/>
      <c r="F28" s="2617"/>
      <c r="G28" s="2617"/>
      <c r="H28" s="2617"/>
      <c r="I28" s="2617"/>
      <c r="J28" s="1992"/>
      <c r="K28" s="2040"/>
      <c r="L28" s="17"/>
      <c r="M28" s="2"/>
    </row>
    <row r="29" spans="1:13" s="1" customFormat="1" ht="12.75" customHeight="1" x14ac:dyDescent="0.2">
      <c r="A29" s="2608"/>
      <c r="B29" s="4122">
        <v>6.1</v>
      </c>
      <c r="C29" s="4122"/>
      <c r="D29" s="2607" t="s">
        <v>1562</v>
      </c>
      <c r="E29" s="2621" t="s">
        <v>2902</v>
      </c>
      <c r="F29" s="2617"/>
      <c r="G29" s="2617"/>
      <c r="H29" s="2617"/>
      <c r="I29" s="2617"/>
      <c r="J29" s="1992"/>
      <c r="K29" s="2040"/>
      <c r="L29" s="17"/>
      <c r="M29" s="2"/>
    </row>
    <row r="30" spans="1:13" s="1" customFormat="1" ht="12.75" customHeight="1" x14ac:dyDescent="0.2">
      <c r="A30" s="2608"/>
      <c r="B30" s="4122">
        <v>6.2</v>
      </c>
      <c r="C30" s="4122"/>
      <c r="D30" s="2607" t="s">
        <v>1563</v>
      </c>
      <c r="E30" s="2621" t="s">
        <v>2903</v>
      </c>
      <c r="F30" s="2617"/>
      <c r="G30" s="2617"/>
      <c r="H30" s="2617"/>
      <c r="I30" s="2617"/>
      <c r="J30" s="1992"/>
      <c r="K30" s="2040"/>
      <c r="L30" s="17"/>
      <c r="M30" s="2"/>
    </row>
    <row r="31" spans="1:13" s="1" customFormat="1" ht="12.75" customHeight="1" x14ac:dyDescent="0.2">
      <c r="A31" s="2608"/>
      <c r="B31" s="4122">
        <v>6.3</v>
      </c>
      <c r="C31" s="4122"/>
      <c r="D31" s="2607" t="s">
        <v>1564</v>
      </c>
      <c r="E31" s="2621" t="s">
        <v>2904</v>
      </c>
      <c r="F31" s="2617"/>
      <c r="G31" s="2617"/>
      <c r="H31" s="2617"/>
      <c r="I31" s="2617"/>
      <c r="J31" s="1992"/>
      <c r="K31" s="2040"/>
      <c r="L31" s="17"/>
      <c r="M31" s="2"/>
    </row>
    <row r="32" spans="1:13" s="1" customFormat="1" ht="12.75" customHeight="1" x14ac:dyDescent="0.2">
      <c r="A32" s="2608"/>
      <c r="B32" s="4122">
        <v>6.4</v>
      </c>
      <c r="C32" s="4122"/>
      <c r="D32" s="2607" t="s">
        <v>1565</v>
      </c>
      <c r="E32" s="2621" t="s">
        <v>2905</v>
      </c>
      <c r="F32" s="2617"/>
      <c r="G32" s="2617"/>
      <c r="H32" s="2617"/>
      <c r="I32" s="2617"/>
      <c r="J32" s="1992"/>
      <c r="K32" s="2040"/>
      <c r="L32" s="17"/>
      <c r="M32" s="2"/>
    </row>
    <row r="33" spans="1:13" s="1" customFormat="1" ht="12.75" customHeight="1" x14ac:dyDescent="0.2">
      <c r="A33" s="2608"/>
      <c r="B33" s="4122">
        <v>6.5</v>
      </c>
      <c r="C33" s="4122"/>
      <c r="D33" s="2607" t="s">
        <v>1566</v>
      </c>
      <c r="E33" s="2621" t="s">
        <v>2906</v>
      </c>
      <c r="F33" s="2617"/>
      <c r="G33" s="2617"/>
      <c r="H33" s="2617"/>
      <c r="I33" s="2617"/>
      <c r="J33" s="1992"/>
      <c r="K33" s="2040"/>
      <c r="L33" s="17"/>
      <c r="M33" s="2"/>
    </row>
    <row r="34" spans="1:13" s="1" customFormat="1" ht="12.75" customHeight="1" x14ac:dyDescent="0.2">
      <c r="A34" s="2608"/>
      <c r="B34" s="4122">
        <v>6.6</v>
      </c>
      <c r="C34" s="4122"/>
      <c r="D34" s="2607" t="s">
        <v>1567</v>
      </c>
      <c r="E34" s="2621" t="s">
        <v>2907</v>
      </c>
      <c r="F34" s="2617"/>
      <c r="G34" s="2617"/>
      <c r="H34" s="2617"/>
      <c r="I34" s="2617"/>
      <c r="J34" s="1992"/>
      <c r="K34" s="2040"/>
      <c r="L34" s="17"/>
      <c r="M34" s="2"/>
    </row>
    <row r="35" spans="1:13" s="1" customFormat="1" ht="12.75" customHeight="1" x14ac:dyDescent="0.2">
      <c r="A35" s="2608"/>
      <c r="B35" s="4122">
        <v>6.7</v>
      </c>
      <c r="C35" s="4122"/>
      <c r="D35" s="2607" t="s">
        <v>1568</v>
      </c>
      <c r="E35" s="2621" t="s">
        <v>2908</v>
      </c>
      <c r="F35" s="2617"/>
      <c r="G35" s="2617"/>
      <c r="H35" s="2617"/>
      <c r="I35" s="2617"/>
      <c r="J35" s="1992"/>
      <c r="K35" s="2040"/>
      <c r="L35" s="17"/>
      <c r="M35" s="2"/>
    </row>
    <row r="36" spans="1:13" s="1" customFormat="1" ht="12.75" customHeight="1" x14ac:dyDescent="0.2">
      <c r="A36" s="2608"/>
      <c r="B36" s="4122">
        <v>6.8</v>
      </c>
      <c r="C36" s="4122"/>
      <c r="D36" s="2606" t="s">
        <v>2304</v>
      </c>
      <c r="E36" s="2621" t="s">
        <v>2909</v>
      </c>
      <c r="F36" s="2617"/>
      <c r="G36" s="2617"/>
      <c r="H36" s="2617"/>
      <c r="I36" s="2617"/>
      <c r="J36" s="1992"/>
      <c r="K36" s="2040"/>
      <c r="L36" s="17"/>
      <c r="M36" s="2"/>
    </row>
    <row r="37" spans="1:13" s="1" customFormat="1" ht="12.75" customHeight="1" x14ac:dyDescent="0.2">
      <c r="A37" s="2608"/>
      <c r="B37" s="4122">
        <v>6.9</v>
      </c>
      <c r="C37" s="4122"/>
      <c r="D37" s="2607" t="s">
        <v>1569</v>
      </c>
      <c r="E37" s="2621" t="s">
        <v>2910</v>
      </c>
      <c r="F37" s="2617"/>
      <c r="G37" s="2617"/>
      <c r="H37" s="2617"/>
      <c r="I37" s="2617"/>
      <c r="J37" s="1992"/>
      <c r="K37" s="2040"/>
      <c r="L37" s="17"/>
      <c r="M37" s="2"/>
    </row>
    <row r="38" spans="1:13" s="1" customFormat="1" ht="12.75" customHeight="1" x14ac:dyDescent="0.2">
      <c r="A38" s="2608"/>
      <c r="B38" s="4122" t="s">
        <v>1322</v>
      </c>
      <c r="C38" s="4122"/>
      <c r="D38" s="2607" t="s">
        <v>1570</v>
      </c>
      <c r="E38" s="2621" t="s">
        <v>2911</v>
      </c>
      <c r="F38" s="2617"/>
      <c r="G38" s="2617"/>
      <c r="H38" s="2617"/>
      <c r="I38" s="2617"/>
      <c r="J38" s="1992"/>
      <c r="K38" s="2040"/>
      <c r="L38" s="17"/>
      <c r="M38" s="2"/>
    </row>
    <row r="39" spans="1:13" s="1" customFormat="1" ht="12.75" customHeight="1" x14ac:dyDescent="0.2">
      <c r="A39" s="2608"/>
      <c r="B39" s="4122">
        <v>6.11</v>
      </c>
      <c r="C39" s="4122"/>
      <c r="D39" s="2607" t="s">
        <v>1571</v>
      </c>
      <c r="E39" s="2621" t="s">
        <v>2912</v>
      </c>
      <c r="F39" s="2617"/>
      <c r="G39" s="2617"/>
      <c r="H39" s="2617"/>
      <c r="I39" s="2617"/>
      <c r="J39" s="1992"/>
      <c r="K39" s="2040"/>
      <c r="L39" s="17"/>
      <c r="M39" s="2"/>
    </row>
    <row r="40" spans="1:13" s="1" customFormat="1" ht="12.75" customHeight="1" x14ac:dyDescent="0.2">
      <c r="A40" s="2608"/>
      <c r="B40" s="4122">
        <v>6.12</v>
      </c>
      <c r="C40" s="4122"/>
      <c r="D40" s="2607" t="s">
        <v>1572</v>
      </c>
      <c r="E40" s="2621" t="s">
        <v>2913</v>
      </c>
      <c r="F40" s="2617"/>
      <c r="G40" s="2617"/>
      <c r="H40" s="2617"/>
      <c r="I40" s="2617"/>
      <c r="J40" s="1992"/>
      <c r="K40" s="2040"/>
      <c r="L40" s="17"/>
      <c r="M40" s="2"/>
    </row>
    <row r="41" spans="1:13" s="1" customFormat="1" ht="12.75" customHeight="1" x14ac:dyDescent="0.2">
      <c r="A41" s="2608"/>
      <c r="B41" s="4122">
        <v>6.13</v>
      </c>
      <c r="C41" s="4122"/>
      <c r="D41" s="2607" t="s">
        <v>1573</v>
      </c>
      <c r="E41" s="2622"/>
      <c r="F41" s="2617"/>
      <c r="G41" s="2617"/>
      <c r="H41" s="2617"/>
      <c r="I41" s="2617"/>
      <c r="J41" s="1992"/>
      <c r="K41" s="2040"/>
      <c r="L41" s="17"/>
      <c r="M41" s="2"/>
    </row>
    <row r="42" spans="1:13" s="1" customFormat="1" ht="12.75" customHeight="1" x14ac:dyDescent="0.2">
      <c r="A42" s="2608"/>
      <c r="B42" s="2605"/>
      <c r="C42" s="2605" t="s">
        <v>2305</v>
      </c>
      <c r="D42" s="2607" t="s">
        <v>2951</v>
      </c>
      <c r="E42" s="2621" t="s">
        <v>2900</v>
      </c>
      <c r="F42" s="2617"/>
      <c r="G42" s="2617"/>
      <c r="H42" s="2617"/>
      <c r="I42" s="2617"/>
      <c r="J42" s="1992"/>
      <c r="K42" s="2040"/>
      <c r="L42" s="17"/>
      <c r="M42" s="2"/>
    </row>
    <row r="43" spans="1:13" s="1" customFormat="1" ht="12.75" customHeight="1" x14ac:dyDescent="0.2">
      <c r="A43" s="2608"/>
      <c r="B43" s="2605"/>
      <c r="C43" s="2605" t="s">
        <v>2306</v>
      </c>
      <c r="D43" s="2606" t="s">
        <v>1556</v>
      </c>
      <c r="E43" s="2621"/>
      <c r="F43" s="2617"/>
      <c r="G43" s="2617"/>
      <c r="H43" s="2617"/>
      <c r="I43" s="2617"/>
      <c r="J43" s="1992"/>
      <c r="K43" s="2040"/>
      <c r="L43" s="17"/>
      <c r="M43" s="2"/>
    </row>
    <row r="44" spans="1:13" s="1" customFormat="1" ht="12.75" customHeight="1" x14ac:dyDescent="0.2">
      <c r="A44" s="2608"/>
      <c r="B44" s="2605"/>
      <c r="C44" s="2605" t="s">
        <v>2307</v>
      </c>
      <c r="D44" s="2606" t="s">
        <v>1557</v>
      </c>
      <c r="E44" s="2621" t="s">
        <v>2915</v>
      </c>
      <c r="F44" s="2617"/>
      <c r="G44" s="2617"/>
      <c r="H44" s="2617"/>
      <c r="I44" s="2617"/>
      <c r="J44" s="1992"/>
      <c r="K44" s="2040"/>
      <c r="L44" s="17"/>
      <c r="M44" s="2"/>
    </row>
    <row r="45" spans="1:13" s="1" customFormat="1" ht="12.75" customHeight="1" x14ac:dyDescent="0.2">
      <c r="A45" s="2610" t="s">
        <v>42</v>
      </c>
      <c r="B45" s="2611"/>
      <c r="C45" s="2611"/>
      <c r="D45" s="2612" t="s">
        <v>2075</v>
      </c>
      <c r="E45" s="2622"/>
      <c r="F45" s="2617"/>
      <c r="G45" s="2617"/>
      <c r="H45" s="2617"/>
      <c r="I45" s="2617"/>
      <c r="J45" s="1992"/>
      <c r="K45" s="2040"/>
      <c r="L45" s="17"/>
      <c r="M45" s="2"/>
    </row>
    <row r="46" spans="1:13" s="1" customFormat="1" ht="12.75" customHeight="1" thickBot="1" x14ac:dyDescent="0.25">
      <c r="A46" s="2613" t="s">
        <v>43</v>
      </c>
      <c r="B46" s="2614"/>
      <c r="C46" s="2614"/>
      <c r="D46" s="2615" t="s">
        <v>2215</v>
      </c>
      <c r="E46" s="2623"/>
      <c r="F46" s="2618"/>
      <c r="G46" s="2618"/>
      <c r="H46" s="2618"/>
      <c r="I46" s="2618"/>
      <c r="J46" s="2619"/>
      <c r="K46" s="2620"/>
      <c r="L46" s="17"/>
      <c r="M46" s="2"/>
    </row>
    <row r="47" spans="1:13" s="1" customFormat="1" ht="12.75" customHeight="1" thickBot="1" x14ac:dyDescent="0.25">
      <c r="A47" s="3878" t="s">
        <v>1977</v>
      </c>
      <c r="B47" s="3879"/>
      <c r="C47" s="3879"/>
      <c r="D47" s="3879"/>
      <c r="E47" s="4127"/>
      <c r="F47" s="217">
        <f t="shared" ref="F47:K47" si="0">F13+F14+F15+F22+F25+F28</f>
        <v>0</v>
      </c>
      <c r="G47" s="217">
        <f t="shared" si="0"/>
        <v>0</v>
      </c>
      <c r="H47" s="217">
        <f t="shared" si="0"/>
        <v>0</v>
      </c>
      <c r="I47" s="217">
        <f t="shared" si="0"/>
        <v>0</v>
      </c>
      <c r="J47" s="217">
        <f t="shared" si="0"/>
        <v>0</v>
      </c>
      <c r="K47" s="2699">
        <f t="shared" si="0"/>
        <v>0</v>
      </c>
      <c r="L47" s="17"/>
      <c r="M47" s="2"/>
    </row>
    <row r="49" spans="1:3" ht="12.75" customHeight="1" x14ac:dyDescent="0.25">
      <c r="A49" s="3863" t="s">
        <v>1472</v>
      </c>
      <c r="B49" s="3863"/>
      <c r="C49" s="3863"/>
    </row>
    <row r="50" spans="1:3" ht="12.75" customHeight="1" x14ac:dyDescent="0.2">
      <c r="A50" s="1975">
        <v>1</v>
      </c>
      <c r="B50" s="1975" t="s">
        <v>1473</v>
      </c>
      <c r="C50" s="1975"/>
    </row>
  </sheetData>
  <mergeCells count="36">
    <mergeCell ref="B24:C24"/>
    <mergeCell ref="B30:C30"/>
    <mergeCell ref="A5:K5"/>
    <mergeCell ref="K7:K10"/>
    <mergeCell ref="B26:C26"/>
    <mergeCell ref="A6:K6"/>
    <mergeCell ref="E7:E11"/>
    <mergeCell ref="B23:C23"/>
    <mergeCell ref="A7:D10"/>
    <mergeCell ref="B32:C32"/>
    <mergeCell ref="B36:C36"/>
    <mergeCell ref="B37:C37"/>
    <mergeCell ref="B27:C27"/>
    <mergeCell ref="B29:C29"/>
    <mergeCell ref="B33:C33"/>
    <mergeCell ref="B38:C38"/>
    <mergeCell ref="A47:E47"/>
    <mergeCell ref="B41:C41"/>
    <mergeCell ref="B39:C39"/>
    <mergeCell ref="B40:C40"/>
    <mergeCell ref="A49:C49"/>
    <mergeCell ref="A1:K1"/>
    <mergeCell ref="A3:K3"/>
    <mergeCell ref="B16:C16"/>
    <mergeCell ref="B19:C19"/>
    <mergeCell ref="A11:D11"/>
    <mergeCell ref="A4:K4"/>
    <mergeCell ref="A2:K2"/>
    <mergeCell ref="F7:J7"/>
    <mergeCell ref="F8:F10"/>
    <mergeCell ref="G8:G10"/>
    <mergeCell ref="H8:H10"/>
    <mergeCell ref="I8:I10"/>
    <mergeCell ref="B34:C34"/>
    <mergeCell ref="B35:C35"/>
    <mergeCell ref="B31:C31"/>
  </mergeCells>
  <hyperlinks>
    <hyperlink ref="M1" location="Content!A1" display="Content"/>
    <hyperlink ref="M2" location="'P4, E2 - SFP - Asset'!A1" display="SFP-Asset"/>
    <hyperlink ref="M3" location="'P5, E2 - SFP - Liab, NW '!A1" display="SFP-Liab and NW"/>
    <hyperlink ref="M4" location="'P6, E3 - SCI'!A1" display="SCI"/>
  </hyperlinks>
  <pageMargins left="0.5" right="0.5" top="1" bottom="0.5" header="0.2" footer="0.1"/>
  <pageSetup paperSize="5" scale="68" fitToWidth="0" fitToHeight="0" orientation="landscape" r:id="rId1"/>
  <headerFooter>
    <oddFooter>&amp;R&amp;"Arial,Bold"&amp;10Page 52</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pageSetUpPr fitToPage="1"/>
  </sheetPr>
  <dimension ref="A1:N41"/>
  <sheetViews>
    <sheetView showGridLines="0" zoomScale="85" zoomScaleNormal="85" zoomScaleSheetLayoutView="75" zoomScalePageLayoutView="50" workbookViewId="0">
      <pane xSplit="3" ySplit="12" topLeftCell="D13" activePane="bottomRight" state="frozen"/>
      <selection activeCell="F9" sqref="F9:F11"/>
      <selection pane="topRight" activeCell="F9" sqref="F9:F11"/>
      <selection pane="bottomLeft" activeCell="F9" sqref="F9:F11"/>
      <selection pane="bottomRight"/>
    </sheetView>
  </sheetViews>
  <sheetFormatPr defaultColWidth="65.28515625" defaultRowHeight="12.75" customHeight="1" x14ac:dyDescent="0.2"/>
  <cols>
    <col min="1" max="1" width="2.5703125" style="197" customWidth="1"/>
    <col min="2" max="2" width="3.140625" style="197" customWidth="1"/>
    <col min="3" max="3" width="54.5703125" style="197" customWidth="1"/>
    <col min="4" max="4" width="16" style="197" customWidth="1"/>
    <col min="5" max="12" width="20.42578125" style="197" customWidth="1"/>
    <col min="13" max="13" width="6.5703125" style="197" customWidth="1"/>
    <col min="14" max="14" width="20.7109375" style="197" bestFit="1" customWidth="1"/>
    <col min="15" max="16384" width="65.28515625" style="197"/>
  </cols>
  <sheetData>
    <row r="1" spans="1:14" s="339" customFormat="1" ht="14.1" customHeight="1" thickTop="1" thickBot="1" x14ac:dyDescent="0.3">
      <c r="A1" s="2625"/>
      <c r="B1" s="2625"/>
      <c r="C1" s="2625"/>
      <c r="D1" s="2625"/>
      <c r="E1" s="2625"/>
      <c r="F1" s="2625"/>
      <c r="G1" s="2625"/>
      <c r="H1" s="2625"/>
      <c r="I1" s="2625"/>
      <c r="J1" s="2625"/>
      <c r="K1" s="2625"/>
      <c r="L1" s="2625"/>
      <c r="M1" s="776"/>
      <c r="N1" s="3117" t="s">
        <v>2247</v>
      </c>
    </row>
    <row r="2" spans="1:14" s="180" customFormat="1" ht="15.2" customHeight="1" thickTop="1" thickBot="1" x14ac:dyDescent="0.3">
      <c r="A2" s="3437" t="s">
        <v>2222</v>
      </c>
      <c r="B2" s="3437"/>
      <c r="C2" s="3437"/>
      <c r="D2" s="3437"/>
      <c r="E2" s="3437"/>
      <c r="F2" s="3437"/>
      <c r="G2" s="3437"/>
      <c r="H2" s="3437"/>
      <c r="I2" s="3437"/>
      <c r="J2" s="3437"/>
      <c r="K2" s="3437"/>
      <c r="L2" s="3437"/>
      <c r="N2" s="3117" t="s">
        <v>2248</v>
      </c>
    </row>
    <row r="3" spans="1:14" s="180" customFormat="1" ht="15.2" customHeight="1" thickTop="1" thickBot="1" x14ac:dyDescent="0.3">
      <c r="A3" s="2111"/>
      <c r="B3" s="2111"/>
      <c r="C3" s="2111"/>
      <c r="D3" s="2111"/>
      <c r="E3" s="2111"/>
      <c r="F3" s="2111"/>
      <c r="G3" s="2111"/>
      <c r="H3" s="2111"/>
      <c r="I3" s="2111"/>
      <c r="J3" s="2111"/>
      <c r="K3" s="2111"/>
      <c r="L3" s="2111"/>
      <c r="N3" s="3117" t="s">
        <v>2249</v>
      </c>
    </row>
    <row r="4" spans="1:14" s="180" customFormat="1" ht="15.2" customHeight="1" thickTop="1" thickBot="1" x14ac:dyDescent="0.3">
      <c r="A4" s="3438" t="s">
        <v>2288</v>
      </c>
      <c r="B4" s="3438"/>
      <c r="C4" s="3438"/>
      <c r="D4" s="3438"/>
      <c r="E4" s="3438"/>
      <c r="F4" s="3438"/>
      <c r="G4" s="3438"/>
      <c r="H4" s="3438"/>
      <c r="I4" s="3438"/>
      <c r="J4" s="3438"/>
      <c r="K4" s="3438"/>
      <c r="L4" s="3438"/>
      <c r="N4" s="3117" t="s">
        <v>2250</v>
      </c>
    </row>
    <row r="5" spans="1:14" s="180" customFormat="1" ht="14.1" customHeight="1" thickTop="1" x14ac:dyDescent="0.25">
      <c r="A5" s="2118"/>
      <c r="B5" s="2118"/>
      <c r="C5" s="2624"/>
      <c r="D5" s="2624"/>
      <c r="E5" s="2624"/>
      <c r="F5" s="2624"/>
      <c r="G5" s="2624"/>
      <c r="H5" s="2624"/>
      <c r="I5" s="2624"/>
      <c r="J5" s="2624"/>
      <c r="K5" s="2624"/>
      <c r="L5" s="2624"/>
      <c r="M5" s="343"/>
      <c r="N5" s="181"/>
    </row>
    <row r="6" spans="1:14" s="180" customFormat="1" ht="14.1" customHeight="1" thickBot="1" x14ac:dyDescent="0.3">
      <c r="A6" s="2118"/>
      <c r="B6" s="2118"/>
      <c r="C6" s="2624"/>
      <c r="D6" s="2624"/>
      <c r="E6" s="2624"/>
      <c r="F6" s="2624"/>
      <c r="G6" s="2624"/>
      <c r="H6" s="2624"/>
      <c r="I6" s="2624"/>
      <c r="J6" s="2624"/>
      <c r="K6" s="2624"/>
      <c r="L6" s="2624"/>
      <c r="M6" s="343"/>
      <c r="N6" s="181"/>
    </row>
    <row r="7" spans="1:14" s="86" customFormat="1" ht="12.75" customHeight="1" x14ac:dyDescent="0.25">
      <c r="A7" s="4138" t="s">
        <v>2308</v>
      </c>
      <c r="B7" s="4139"/>
      <c r="C7" s="4140"/>
      <c r="D7" s="4154" t="s">
        <v>2278</v>
      </c>
      <c r="E7" s="4150" t="s">
        <v>1575</v>
      </c>
      <c r="F7" s="4135" t="s">
        <v>478</v>
      </c>
      <c r="G7" s="4135"/>
      <c r="H7" s="4135"/>
      <c r="I7" s="4135"/>
      <c r="J7" s="4150" t="s">
        <v>1578</v>
      </c>
      <c r="K7" s="4150" t="s">
        <v>1579</v>
      </c>
      <c r="L7" s="4136" t="s">
        <v>328</v>
      </c>
      <c r="M7" s="307"/>
    </row>
    <row r="8" spans="1:14" s="86" customFormat="1" ht="12.75" customHeight="1" x14ac:dyDescent="0.25">
      <c r="A8" s="4141"/>
      <c r="B8" s="4142"/>
      <c r="C8" s="4143"/>
      <c r="D8" s="4155"/>
      <c r="E8" s="4151"/>
      <c r="F8" s="4153" t="s">
        <v>2103</v>
      </c>
      <c r="G8" s="4157" t="s">
        <v>2104</v>
      </c>
      <c r="H8" s="4153" t="s">
        <v>1576</v>
      </c>
      <c r="I8" s="4153" t="s">
        <v>1577</v>
      </c>
      <c r="J8" s="4151"/>
      <c r="K8" s="4151"/>
      <c r="L8" s="4137"/>
      <c r="M8" s="308"/>
    </row>
    <row r="9" spans="1:14" s="86" customFormat="1" ht="12.75" customHeight="1" x14ac:dyDescent="0.25">
      <c r="A9" s="4141"/>
      <c r="B9" s="4142"/>
      <c r="C9" s="4143"/>
      <c r="D9" s="4155"/>
      <c r="E9" s="4151"/>
      <c r="F9" s="4151"/>
      <c r="G9" s="4155"/>
      <c r="H9" s="4151"/>
      <c r="I9" s="4151"/>
      <c r="J9" s="4151"/>
      <c r="K9" s="4151"/>
      <c r="L9" s="4137"/>
      <c r="M9" s="308"/>
    </row>
    <row r="10" spans="1:14" s="86" customFormat="1" ht="12.75" customHeight="1" x14ac:dyDescent="0.25">
      <c r="A10" s="4141"/>
      <c r="B10" s="4142"/>
      <c r="C10" s="4143"/>
      <c r="D10" s="4155"/>
      <c r="E10" s="4151"/>
      <c r="F10" s="4151"/>
      <c r="G10" s="4155"/>
      <c r="H10" s="4151"/>
      <c r="I10" s="4151"/>
      <c r="J10" s="4151"/>
      <c r="K10" s="4151"/>
      <c r="L10" s="4137"/>
      <c r="M10" s="308"/>
    </row>
    <row r="11" spans="1:14" s="86" customFormat="1" ht="12.75" customHeight="1" x14ac:dyDescent="0.25">
      <c r="A11" s="4144"/>
      <c r="B11" s="4145"/>
      <c r="C11" s="4146"/>
      <c r="D11" s="4156"/>
      <c r="E11" s="4152"/>
      <c r="F11" s="4152"/>
      <c r="G11" s="4156"/>
      <c r="H11" s="4152"/>
      <c r="I11" s="4152"/>
      <c r="J11" s="4152"/>
      <c r="K11" s="4152"/>
      <c r="L11" s="4137"/>
      <c r="M11" s="308"/>
    </row>
    <row r="12" spans="1:14" s="1" customFormat="1" ht="12.75" customHeight="1" thickBot="1" x14ac:dyDescent="0.25">
      <c r="A12" s="4147" t="s">
        <v>70</v>
      </c>
      <c r="B12" s="4148"/>
      <c r="C12" s="4149"/>
      <c r="D12" s="694" t="s">
        <v>71</v>
      </c>
      <c r="E12" s="306" t="s">
        <v>72</v>
      </c>
      <c r="F12" s="306" t="s">
        <v>73</v>
      </c>
      <c r="G12" s="306" t="s">
        <v>74</v>
      </c>
      <c r="H12" s="306" t="s">
        <v>267</v>
      </c>
      <c r="I12" s="306" t="s">
        <v>268</v>
      </c>
      <c r="J12" s="306" t="s">
        <v>269</v>
      </c>
      <c r="K12" s="749" t="s">
        <v>270</v>
      </c>
      <c r="L12" s="750" t="s">
        <v>271</v>
      </c>
      <c r="M12" s="33"/>
    </row>
    <row r="13" spans="1:14" s="1" customFormat="1" ht="12.75" customHeight="1" x14ac:dyDescent="0.2">
      <c r="A13" s="2008"/>
      <c r="B13" s="1507"/>
      <c r="C13" s="2641"/>
      <c r="D13" s="2626"/>
      <c r="E13" s="2626"/>
      <c r="F13" s="2626"/>
      <c r="G13" s="2626"/>
      <c r="H13" s="2626"/>
      <c r="I13" s="2626"/>
      <c r="J13" s="2626"/>
      <c r="K13" s="2626"/>
      <c r="L13" s="2627"/>
      <c r="M13" s="2"/>
    </row>
    <row r="14" spans="1:14" s="20" customFormat="1" ht="12.75" customHeight="1" x14ac:dyDescent="0.2">
      <c r="A14" s="2050" t="s">
        <v>1838</v>
      </c>
      <c r="B14" s="2642" t="s">
        <v>479</v>
      </c>
      <c r="C14" s="2643"/>
      <c r="D14" s="2628"/>
      <c r="E14" s="2629"/>
      <c r="F14" s="2629"/>
      <c r="G14" s="2629"/>
      <c r="H14" s="2629"/>
      <c r="I14" s="2629"/>
      <c r="J14" s="2629"/>
      <c r="K14" s="2630"/>
      <c r="L14" s="2631"/>
      <c r="M14" s="309"/>
    </row>
    <row r="15" spans="1:14" s="20" customFormat="1" ht="12.75" customHeight="1" x14ac:dyDescent="0.2">
      <c r="A15" s="2050"/>
      <c r="B15" s="1586"/>
      <c r="C15" s="2644" t="s">
        <v>1580</v>
      </c>
      <c r="D15" s="2632"/>
      <c r="E15" s="2629"/>
      <c r="F15" s="2629"/>
      <c r="G15" s="2629"/>
      <c r="H15" s="2629"/>
      <c r="I15" s="2629"/>
      <c r="J15" s="2629"/>
      <c r="K15" s="2630"/>
      <c r="L15" s="2631"/>
      <c r="M15" s="309"/>
    </row>
    <row r="16" spans="1:14" s="126" customFormat="1" ht="12.75" customHeight="1" x14ac:dyDescent="0.2">
      <c r="A16" s="2645"/>
      <c r="B16" s="2268" t="s">
        <v>36</v>
      </c>
      <c r="C16" s="2657"/>
      <c r="D16" s="2658"/>
      <c r="E16" s="2659"/>
      <c r="F16" s="2660"/>
      <c r="G16" s="2660"/>
      <c r="H16" s="2660"/>
      <c r="I16" s="2660"/>
      <c r="J16" s="2660"/>
      <c r="K16" s="2660"/>
      <c r="L16" s="2661"/>
      <c r="M16" s="310"/>
    </row>
    <row r="17" spans="1:13" s="126" customFormat="1" ht="12.75" customHeight="1" x14ac:dyDescent="0.2">
      <c r="A17" s="2645"/>
      <c r="B17" s="2268" t="s">
        <v>37</v>
      </c>
      <c r="C17" s="2662"/>
      <c r="D17" s="2663"/>
      <c r="E17" s="2664"/>
      <c r="F17" s="2665"/>
      <c r="G17" s="2665"/>
      <c r="H17" s="2665"/>
      <c r="I17" s="2665"/>
      <c r="J17" s="2665"/>
      <c r="K17" s="2665"/>
      <c r="L17" s="2666"/>
      <c r="M17" s="310"/>
    </row>
    <row r="18" spans="1:13" s="126" customFormat="1" ht="12.75" customHeight="1" thickBot="1" x14ac:dyDescent="0.25">
      <c r="A18" s="2645"/>
      <c r="B18" s="2268" t="s">
        <v>38</v>
      </c>
      <c r="C18" s="2662"/>
      <c r="D18" s="2663"/>
      <c r="E18" s="2664"/>
      <c r="F18" s="2667"/>
      <c r="G18" s="2667"/>
      <c r="H18" s="2667"/>
      <c r="I18" s="2667"/>
      <c r="J18" s="2667"/>
      <c r="K18" s="2667"/>
      <c r="L18" s="2666"/>
      <c r="M18" s="310"/>
    </row>
    <row r="19" spans="1:13" s="103" customFormat="1" ht="12.75" customHeight="1" x14ac:dyDescent="0.2">
      <c r="A19" s="2646"/>
      <c r="B19" s="2642" t="s">
        <v>1581</v>
      </c>
      <c r="C19" s="2653"/>
      <c r="D19" s="2654"/>
      <c r="E19" s="2655"/>
      <c r="F19" s="2669"/>
      <c r="G19" s="2669"/>
      <c r="H19" s="2669"/>
      <c r="I19" s="2669"/>
      <c r="J19" s="2669"/>
      <c r="K19" s="2669"/>
      <c r="L19" s="2656"/>
      <c r="M19" s="311"/>
    </row>
    <row r="20" spans="1:13" s="20" customFormat="1" ht="12.75" customHeight="1" x14ac:dyDescent="0.2">
      <c r="A20" s="2648"/>
      <c r="B20" s="2649"/>
      <c r="C20" s="2650"/>
      <c r="D20" s="2630"/>
      <c r="E20" s="2629"/>
      <c r="F20" s="2668"/>
      <c r="G20" s="2668"/>
      <c r="H20" s="2668"/>
      <c r="I20" s="2668"/>
      <c r="J20" s="2668"/>
      <c r="K20" s="2668"/>
      <c r="L20" s="2631"/>
      <c r="M20" s="309"/>
    </row>
    <row r="21" spans="1:13" s="20" customFormat="1" ht="12.75" customHeight="1" x14ac:dyDescent="0.2">
      <c r="A21" s="2050" t="s">
        <v>1831</v>
      </c>
      <c r="B21" s="2642" t="s">
        <v>480</v>
      </c>
      <c r="C21" s="2643"/>
      <c r="D21" s="2628"/>
      <c r="E21" s="2629"/>
      <c r="F21" s="2636"/>
      <c r="G21" s="2636"/>
      <c r="H21" s="2636"/>
      <c r="I21" s="2636"/>
      <c r="J21" s="2636"/>
      <c r="K21" s="2636"/>
      <c r="L21" s="2631"/>
      <c r="M21" s="309"/>
    </row>
    <row r="22" spans="1:13" s="20" customFormat="1" ht="12.75" customHeight="1" x14ac:dyDescent="0.2">
      <c r="A22" s="2050"/>
      <c r="B22" s="1586"/>
      <c r="C22" s="2644" t="s">
        <v>1580</v>
      </c>
      <c r="D22" s="2632"/>
      <c r="E22" s="2629"/>
      <c r="F22" s="2629"/>
      <c r="G22" s="2629"/>
      <c r="H22" s="2629"/>
      <c r="I22" s="2629"/>
      <c r="J22" s="2629"/>
      <c r="K22" s="2630"/>
      <c r="L22" s="2631"/>
      <c r="M22" s="309"/>
    </row>
    <row r="23" spans="1:13" s="126" customFormat="1" ht="12.75" customHeight="1" x14ac:dyDescent="0.2">
      <c r="A23" s="2645"/>
      <c r="B23" s="2268" t="s">
        <v>36</v>
      </c>
      <c r="C23" s="2657"/>
      <c r="D23" s="2658"/>
      <c r="E23" s="2659"/>
      <c r="F23" s="2660"/>
      <c r="G23" s="2660"/>
      <c r="H23" s="2660"/>
      <c r="I23" s="2660"/>
      <c r="J23" s="2660"/>
      <c r="K23" s="2660"/>
      <c r="L23" s="2661"/>
      <c r="M23" s="310"/>
    </row>
    <row r="24" spans="1:13" s="126" customFormat="1" ht="12.75" customHeight="1" x14ac:dyDescent="0.2">
      <c r="A24" s="2645"/>
      <c r="B24" s="2268" t="s">
        <v>37</v>
      </c>
      <c r="C24" s="2662"/>
      <c r="D24" s="2663"/>
      <c r="E24" s="2664"/>
      <c r="F24" s="2665"/>
      <c r="G24" s="2665"/>
      <c r="H24" s="2665"/>
      <c r="I24" s="2665"/>
      <c r="J24" s="2665"/>
      <c r="K24" s="2665"/>
      <c r="L24" s="2666"/>
      <c r="M24" s="310"/>
    </row>
    <row r="25" spans="1:13" s="126" customFormat="1" ht="12.75" customHeight="1" thickBot="1" x14ac:dyDescent="0.25">
      <c r="A25" s="2645"/>
      <c r="B25" s="2268" t="s">
        <v>38</v>
      </c>
      <c r="C25" s="2662"/>
      <c r="D25" s="2663"/>
      <c r="E25" s="2664"/>
      <c r="F25" s="2665"/>
      <c r="G25" s="2665"/>
      <c r="H25" s="2665"/>
      <c r="I25" s="2665"/>
      <c r="J25" s="2665"/>
      <c r="K25" s="2665"/>
      <c r="L25" s="2666"/>
      <c r="M25" s="310"/>
    </row>
    <row r="26" spans="1:13" s="103" customFormat="1" ht="12.75" customHeight="1" x14ac:dyDescent="0.2">
      <c r="A26" s="2646"/>
      <c r="B26" s="2642" t="s">
        <v>1582</v>
      </c>
      <c r="C26" s="2647"/>
      <c r="D26" s="2633"/>
      <c r="E26" s="2318"/>
      <c r="F26" s="2669"/>
      <c r="G26" s="2669"/>
      <c r="H26" s="2669"/>
      <c r="I26" s="2669"/>
      <c r="J26" s="2669"/>
      <c r="K26" s="2669"/>
      <c r="L26" s="2635"/>
      <c r="M26" s="311"/>
    </row>
    <row r="27" spans="1:13" s="103" customFormat="1" ht="12.75" customHeight="1" x14ac:dyDescent="0.2">
      <c r="A27" s="2646"/>
      <c r="B27" s="2651"/>
      <c r="C27" s="2647"/>
      <c r="D27" s="2633"/>
      <c r="E27" s="2318"/>
      <c r="F27" s="2634"/>
      <c r="G27" s="2634"/>
      <c r="H27" s="2634"/>
      <c r="I27" s="2634"/>
      <c r="J27" s="2634"/>
      <c r="K27" s="2634"/>
      <c r="L27" s="2635"/>
      <c r="M27" s="311"/>
    </row>
    <row r="28" spans="1:13" s="103" customFormat="1" ht="12.75" customHeight="1" thickBot="1" x14ac:dyDescent="0.25">
      <c r="A28" s="2646"/>
      <c r="B28" s="2651"/>
      <c r="C28" s="2647"/>
      <c r="D28" s="2633"/>
      <c r="E28" s="2318"/>
      <c r="F28" s="2670"/>
      <c r="G28" s="2670"/>
      <c r="H28" s="2670"/>
      <c r="I28" s="2670"/>
      <c r="J28" s="2670"/>
      <c r="K28" s="2670"/>
      <c r="L28" s="2635"/>
      <c r="M28" s="311"/>
    </row>
    <row r="29" spans="1:13" s="103" customFormat="1" ht="12.75" customHeight="1" x14ac:dyDescent="0.2">
      <c r="A29" s="2047" t="s">
        <v>1584</v>
      </c>
      <c r="B29" s="2048"/>
      <c r="C29" s="2652"/>
      <c r="D29" s="2637"/>
      <c r="E29" s="2318"/>
      <c r="F29" s="2671"/>
      <c r="G29" s="2671"/>
      <c r="H29" s="2671"/>
      <c r="I29" s="2671"/>
      <c r="J29" s="2671"/>
      <c r="K29" s="2671"/>
      <c r="L29" s="2635"/>
      <c r="M29" s="311"/>
    </row>
    <row r="30" spans="1:13" s="103" customFormat="1" ht="12.75" customHeight="1" thickBot="1" x14ac:dyDescent="0.25">
      <c r="A30" s="4132" t="s">
        <v>1443</v>
      </c>
      <c r="B30" s="4133"/>
      <c r="C30" s="4134"/>
      <c r="D30" s="2638"/>
      <c r="E30" s="2328"/>
      <c r="F30" s="2639"/>
      <c r="G30" s="2639"/>
      <c r="H30" s="2639"/>
      <c r="I30" s="2639"/>
      <c r="J30" s="2639"/>
      <c r="K30" s="2639"/>
      <c r="L30" s="2640"/>
      <c r="M30" s="311"/>
    </row>
    <row r="31" spans="1:13" s="103" customFormat="1" ht="12.75" customHeight="1" thickBot="1" x14ac:dyDescent="0.25">
      <c r="A31" s="558" t="s">
        <v>1583</v>
      </c>
      <c r="B31" s="312"/>
      <c r="C31" s="313"/>
      <c r="D31" s="313"/>
      <c r="E31" s="314"/>
      <c r="F31" s="316"/>
      <c r="G31" s="316"/>
      <c r="H31" s="316"/>
      <c r="I31" s="316"/>
      <c r="J31" s="316"/>
      <c r="K31" s="316"/>
      <c r="L31" s="315"/>
      <c r="M31" s="311"/>
    </row>
    <row r="33" spans="1:3" ht="12.75" customHeight="1" x14ac:dyDescent="0.25">
      <c r="A33" s="3863" t="s">
        <v>1472</v>
      </c>
      <c r="B33" s="3863"/>
      <c r="C33" s="3863"/>
    </row>
    <row r="34" spans="1:3" ht="12.75" customHeight="1" x14ac:dyDescent="0.25">
      <c r="A34" s="1974">
        <v>1</v>
      </c>
      <c r="B34" s="2208" t="s">
        <v>2885</v>
      </c>
      <c r="C34" s="2117"/>
    </row>
    <row r="35" spans="1:3" ht="12.75" customHeight="1" x14ac:dyDescent="0.25">
      <c r="A35" s="2672">
        <v>2</v>
      </c>
      <c r="B35" s="1975" t="s">
        <v>1574</v>
      </c>
      <c r="C35" s="2673"/>
    </row>
    <row r="36" spans="1:3" ht="12.75" customHeight="1" x14ac:dyDescent="0.25">
      <c r="A36" s="2672">
        <v>3</v>
      </c>
      <c r="B36" s="1975" t="s">
        <v>1473</v>
      </c>
      <c r="C36" s="2673"/>
    </row>
    <row r="37" spans="1:3" ht="12.75" customHeight="1" x14ac:dyDescent="0.25">
      <c r="A37" s="2673"/>
      <c r="B37" s="2673"/>
      <c r="C37" s="2673"/>
    </row>
    <row r="38" spans="1:3" ht="12.75" customHeight="1" x14ac:dyDescent="0.25">
      <c r="A38" s="2673"/>
      <c r="B38" s="2673"/>
      <c r="C38" s="2673"/>
    </row>
    <row r="39" spans="1:3" ht="12.75" customHeight="1" x14ac:dyDescent="0.2">
      <c r="A39" s="2674"/>
      <c r="B39" s="2674"/>
      <c r="C39" s="2674"/>
    </row>
    <row r="40" spans="1:3" ht="12.75" customHeight="1" x14ac:dyDescent="0.2">
      <c r="A40" s="2674"/>
      <c r="B40" s="2674"/>
      <c r="C40" s="2674"/>
    </row>
    <row r="41" spans="1:3" ht="12.75" customHeight="1" x14ac:dyDescent="0.2">
      <c r="A41" s="2674"/>
      <c r="B41" s="2674"/>
      <c r="C41" s="2674"/>
    </row>
  </sheetData>
  <mergeCells count="16">
    <mergeCell ref="A33:C33"/>
    <mergeCell ref="A2:L2"/>
    <mergeCell ref="A4:L4"/>
    <mergeCell ref="A30:C30"/>
    <mergeCell ref="F7:I7"/>
    <mergeCell ref="L7:L11"/>
    <mergeCell ref="A7:C11"/>
    <mergeCell ref="A12:C12"/>
    <mergeCell ref="E7:E11"/>
    <mergeCell ref="F8:F11"/>
    <mergeCell ref="H8:H11"/>
    <mergeCell ref="D7:D11"/>
    <mergeCell ref="I8:I11"/>
    <mergeCell ref="J7:J11"/>
    <mergeCell ref="G8:G11"/>
    <mergeCell ref="K7:K11"/>
  </mergeCells>
  <hyperlinks>
    <hyperlink ref="N1" location="Content!A1" display="Content"/>
    <hyperlink ref="N2" location="'P4, E2 - SFP - Asset'!A1" display="SFP-Asset"/>
    <hyperlink ref="N3" location="'P5, E2 - SFP - Liab, NW '!A1" display="SFP-Liab and NW"/>
    <hyperlink ref="N4" location="'P6, E3 - SCI'!A1" display="SCI"/>
  </hyperlinks>
  <pageMargins left="0.5" right="0.5" top="1" bottom="0.5" header="0.2" footer="0.1"/>
  <pageSetup paperSize="5" scale="69" fitToHeight="0" orientation="landscape" r:id="rId1"/>
  <headerFooter>
    <oddFooter>&amp;R&amp;"Arial,Bold"&amp;10Page 53</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pageSetUpPr fitToPage="1"/>
  </sheetPr>
  <dimension ref="A1:W161"/>
  <sheetViews>
    <sheetView showGridLines="0" zoomScale="85" zoomScaleNormal="85" zoomScaleSheetLayoutView="75" zoomScalePageLayoutView="50" workbookViewId="0">
      <pane xSplit="3" ySplit="12" topLeftCell="H13" activePane="bottomRight" state="frozen"/>
      <selection activeCell="F9" sqref="F9:F11"/>
      <selection pane="topRight" activeCell="F9" sqref="F9:F11"/>
      <selection pane="bottomLeft" activeCell="F9" sqref="F9:F11"/>
      <selection pane="bottomRight" sqref="A1:U1"/>
    </sheetView>
  </sheetViews>
  <sheetFormatPr defaultRowHeight="12.75" customHeight="1" x14ac:dyDescent="0.2"/>
  <cols>
    <col min="1" max="1" width="2.28515625" style="3" customWidth="1"/>
    <col min="2" max="2" width="3" style="103" customWidth="1"/>
    <col min="3" max="3" width="60.5703125" style="3" customWidth="1"/>
    <col min="4" max="4" width="14.7109375" style="3" customWidth="1"/>
    <col min="5" max="5" width="13.28515625" style="3" customWidth="1"/>
    <col min="6" max="7" width="12.140625" style="3" customWidth="1"/>
    <col min="8" max="9" width="9.85546875" style="3" customWidth="1"/>
    <col min="10" max="11" width="13.28515625" style="3" customWidth="1"/>
    <col min="12" max="14" width="17.28515625" style="3" customWidth="1"/>
    <col min="15" max="18" width="16.85546875" style="3" customWidth="1"/>
    <col min="19" max="20" width="18" style="3" customWidth="1"/>
    <col min="21" max="21" width="15.5703125" style="3" customWidth="1"/>
    <col min="22" max="22" width="6.42578125" style="3" customWidth="1"/>
    <col min="23" max="23" width="20.7109375" style="3" bestFit="1" customWidth="1"/>
    <col min="24" max="16384" width="9.140625" style="3"/>
  </cols>
  <sheetData>
    <row r="1" spans="1:23" s="180" customFormat="1" ht="15.2" customHeight="1" thickTop="1" thickBot="1" x14ac:dyDescent="0.3">
      <c r="A1" s="3906"/>
      <c r="B1" s="3906"/>
      <c r="C1" s="3906"/>
      <c r="D1" s="3906"/>
      <c r="E1" s="3906"/>
      <c r="F1" s="3906"/>
      <c r="G1" s="3906"/>
      <c r="H1" s="3906"/>
      <c r="I1" s="3906"/>
      <c r="J1" s="3906"/>
      <c r="K1" s="3906"/>
      <c r="L1" s="3906"/>
      <c r="M1" s="3906"/>
      <c r="N1" s="3906"/>
      <c r="O1" s="3906"/>
      <c r="P1" s="3906"/>
      <c r="Q1" s="3906"/>
      <c r="R1" s="3906"/>
      <c r="S1" s="3906"/>
      <c r="T1" s="3906"/>
      <c r="U1" s="3906"/>
      <c r="V1" s="776"/>
      <c r="W1" s="3117" t="s">
        <v>2247</v>
      </c>
    </row>
    <row r="2" spans="1:23" s="180" customFormat="1" ht="15.2" customHeight="1" thickTop="1" thickBot="1" x14ac:dyDescent="0.3">
      <c r="A2" s="3437" t="s">
        <v>2222</v>
      </c>
      <c r="B2" s="3437"/>
      <c r="C2" s="3437"/>
      <c r="D2" s="3437"/>
      <c r="E2" s="3437"/>
      <c r="F2" s="3437"/>
      <c r="G2" s="3437"/>
      <c r="H2" s="3437"/>
      <c r="I2" s="3437"/>
      <c r="J2" s="3437"/>
      <c r="K2" s="3437"/>
      <c r="L2" s="3437"/>
      <c r="M2" s="3437"/>
      <c r="N2" s="3437"/>
      <c r="O2" s="3437"/>
      <c r="P2" s="3437"/>
      <c r="Q2" s="3437"/>
      <c r="R2" s="3437"/>
      <c r="S2" s="3437"/>
      <c r="T2" s="3437"/>
      <c r="U2" s="3437"/>
      <c r="V2" s="44"/>
      <c r="W2" s="3117" t="s">
        <v>2248</v>
      </c>
    </row>
    <row r="3" spans="1:23" s="180" customFormat="1" ht="15.2" customHeight="1" thickTop="1" thickBot="1" x14ac:dyDescent="0.3">
      <c r="A3" s="3906"/>
      <c r="B3" s="3906"/>
      <c r="C3" s="3906"/>
      <c r="D3" s="3906"/>
      <c r="E3" s="3906"/>
      <c r="F3" s="3906"/>
      <c r="G3" s="3906"/>
      <c r="H3" s="3906"/>
      <c r="I3" s="3906"/>
      <c r="J3" s="3906"/>
      <c r="K3" s="3906"/>
      <c r="L3" s="3906"/>
      <c r="M3" s="3906"/>
      <c r="N3" s="3906"/>
      <c r="O3" s="3906"/>
      <c r="P3" s="3906"/>
      <c r="Q3" s="3906"/>
      <c r="R3" s="3906"/>
      <c r="S3" s="3906"/>
      <c r="T3" s="3906"/>
      <c r="U3" s="3906"/>
      <c r="V3" s="44"/>
      <c r="W3" s="3117" t="s">
        <v>2249</v>
      </c>
    </row>
    <row r="4" spans="1:23" s="180" customFormat="1" ht="15.2" customHeight="1" thickTop="1" thickBot="1" x14ac:dyDescent="0.3">
      <c r="A4" s="3438" t="s">
        <v>2289</v>
      </c>
      <c r="B4" s="3438"/>
      <c r="C4" s="3438"/>
      <c r="D4" s="3438"/>
      <c r="E4" s="3438"/>
      <c r="F4" s="3438"/>
      <c r="G4" s="3438"/>
      <c r="H4" s="3438"/>
      <c r="I4" s="3438"/>
      <c r="J4" s="3438"/>
      <c r="K4" s="3438"/>
      <c r="L4" s="3438"/>
      <c r="M4" s="3438"/>
      <c r="N4" s="3438"/>
      <c r="O4" s="3438"/>
      <c r="P4" s="3438"/>
      <c r="Q4" s="3438"/>
      <c r="R4" s="3438"/>
      <c r="S4" s="3438"/>
      <c r="T4" s="3438"/>
      <c r="U4" s="3438"/>
      <c r="V4" s="44"/>
      <c r="W4" s="3117" t="s">
        <v>2250</v>
      </c>
    </row>
    <row r="5" spans="1:23" s="180" customFormat="1" ht="14.1" customHeight="1" thickTop="1" x14ac:dyDescent="0.25">
      <c r="A5" s="3906"/>
      <c r="B5" s="3906"/>
      <c r="C5" s="3906"/>
      <c r="D5" s="3906"/>
      <c r="E5" s="3906"/>
      <c r="F5" s="3906"/>
      <c r="G5" s="3906"/>
      <c r="H5" s="3906"/>
      <c r="I5" s="3906"/>
      <c r="J5" s="3906"/>
      <c r="K5" s="3906"/>
      <c r="L5" s="3906"/>
      <c r="M5" s="3906"/>
      <c r="N5" s="3906"/>
      <c r="O5" s="3906"/>
      <c r="P5" s="3906"/>
      <c r="Q5" s="3906"/>
      <c r="R5" s="3906"/>
      <c r="S5" s="3906"/>
      <c r="T5" s="3906"/>
      <c r="U5" s="3906"/>
      <c r="W5" s="181"/>
    </row>
    <row r="6" spans="1:23" s="180" customFormat="1" ht="14.1" customHeight="1" thickBot="1" x14ac:dyDescent="0.3">
      <c r="A6" s="3906"/>
      <c r="B6" s="3906"/>
      <c r="C6" s="3906"/>
      <c r="D6" s="3906"/>
      <c r="E6" s="3906"/>
      <c r="F6" s="3906"/>
      <c r="G6" s="3906"/>
      <c r="H6" s="3906"/>
      <c r="I6" s="3906"/>
      <c r="J6" s="3906"/>
      <c r="K6" s="3906"/>
      <c r="L6" s="3906"/>
      <c r="M6" s="3906"/>
      <c r="N6" s="3906"/>
      <c r="O6" s="3906"/>
      <c r="P6" s="3906"/>
      <c r="Q6" s="3906"/>
      <c r="R6" s="3906"/>
      <c r="S6" s="3906"/>
      <c r="T6" s="3906"/>
      <c r="U6" s="3906"/>
      <c r="W6" s="181"/>
    </row>
    <row r="7" spans="1:23" s="1" customFormat="1" ht="12.75" customHeight="1" x14ac:dyDescent="0.2">
      <c r="A7" s="4102" t="s">
        <v>346</v>
      </c>
      <c r="B7" s="4103"/>
      <c r="C7" s="4103"/>
      <c r="D7" s="3993" t="s">
        <v>2896</v>
      </c>
      <c r="E7" s="4103" t="s">
        <v>1449</v>
      </c>
      <c r="F7" s="4158" t="s">
        <v>1450</v>
      </c>
      <c r="G7" s="4103" t="s">
        <v>1451</v>
      </c>
      <c r="H7" s="4162" t="s">
        <v>2094</v>
      </c>
      <c r="I7" s="4162"/>
      <c r="J7" s="4103" t="s">
        <v>373</v>
      </c>
      <c r="K7" s="4103"/>
      <c r="L7" s="4103" t="s">
        <v>1455</v>
      </c>
      <c r="M7" s="4103" t="s">
        <v>1456</v>
      </c>
      <c r="N7" s="4103" t="s">
        <v>1457</v>
      </c>
      <c r="O7" s="4103" t="s">
        <v>1480</v>
      </c>
      <c r="P7" s="4103"/>
      <c r="Q7" s="4103"/>
      <c r="R7" s="4103"/>
      <c r="S7" s="4103" t="s">
        <v>1465</v>
      </c>
      <c r="T7" s="4103" t="s">
        <v>1462</v>
      </c>
      <c r="U7" s="4160" t="s">
        <v>1463</v>
      </c>
    </row>
    <row r="8" spans="1:23" s="1" customFormat="1" ht="12.75" customHeight="1" x14ac:dyDescent="0.2">
      <c r="A8" s="4104"/>
      <c r="B8" s="3538"/>
      <c r="C8" s="3538"/>
      <c r="D8" s="3994"/>
      <c r="E8" s="3538"/>
      <c r="F8" s="4159"/>
      <c r="G8" s="3538"/>
      <c r="H8" s="3151"/>
      <c r="I8" s="3151"/>
      <c r="J8" s="3538"/>
      <c r="K8" s="3538"/>
      <c r="L8" s="3538"/>
      <c r="M8" s="3538"/>
      <c r="N8" s="3538"/>
      <c r="O8" s="3538" t="s">
        <v>1458</v>
      </c>
      <c r="P8" s="3538" t="s">
        <v>1459</v>
      </c>
      <c r="Q8" s="3538" t="s">
        <v>1460</v>
      </c>
      <c r="R8" s="3538" t="s">
        <v>1461</v>
      </c>
      <c r="S8" s="3538"/>
      <c r="T8" s="3538"/>
      <c r="U8" s="4161"/>
    </row>
    <row r="9" spans="1:23" s="1" customFormat="1" ht="12.75" customHeight="1" x14ac:dyDescent="0.2">
      <c r="A9" s="4104"/>
      <c r="B9" s="3538"/>
      <c r="C9" s="3538"/>
      <c r="D9" s="3994"/>
      <c r="E9" s="3538"/>
      <c r="F9" s="4159"/>
      <c r="G9" s="3538"/>
      <c r="H9" s="3151" t="s">
        <v>325</v>
      </c>
      <c r="I9" s="3151" t="s">
        <v>326</v>
      </c>
      <c r="J9" s="3538" t="s">
        <v>1453</v>
      </c>
      <c r="K9" s="3538" t="s">
        <v>1454</v>
      </c>
      <c r="L9" s="3538"/>
      <c r="M9" s="3538"/>
      <c r="N9" s="3538"/>
      <c r="O9" s="3538"/>
      <c r="P9" s="3538"/>
      <c r="Q9" s="3538"/>
      <c r="R9" s="3538"/>
      <c r="S9" s="3538"/>
      <c r="T9" s="3538"/>
      <c r="U9" s="4161"/>
    </row>
    <row r="10" spans="1:23" s="1" customFormat="1" ht="12.75" customHeight="1" x14ac:dyDescent="0.2">
      <c r="A10" s="4104"/>
      <c r="B10" s="3538"/>
      <c r="C10" s="3538"/>
      <c r="D10" s="3994"/>
      <c r="E10" s="3538"/>
      <c r="F10" s="4159"/>
      <c r="G10" s="3538"/>
      <c r="H10" s="3151"/>
      <c r="I10" s="3151"/>
      <c r="J10" s="3538"/>
      <c r="K10" s="3538"/>
      <c r="L10" s="3538"/>
      <c r="M10" s="3538"/>
      <c r="N10" s="3538"/>
      <c r="O10" s="3538"/>
      <c r="P10" s="3538"/>
      <c r="Q10" s="3538"/>
      <c r="R10" s="3538"/>
      <c r="S10" s="3538"/>
      <c r="T10" s="3538"/>
      <c r="U10" s="4161"/>
    </row>
    <row r="11" spans="1:23" s="1" customFormat="1" ht="12.75" customHeight="1" x14ac:dyDescent="0.2">
      <c r="A11" s="4104"/>
      <c r="B11" s="3538"/>
      <c r="C11" s="3538"/>
      <c r="D11" s="3995"/>
      <c r="E11" s="3538"/>
      <c r="F11" s="4159"/>
      <c r="G11" s="3538"/>
      <c r="H11" s="3151"/>
      <c r="I11" s="3151"/>
      <c r="J11" s="3538"/>
      <c r="K11" s="3538"/>
      <c r="L11" s="3538"/>
      <c r="M11" s="3538"/>
      <c r="N11" s="3538"/>
      <c r="O11" s="3538"/>
      <c r="P11" s="3538"/>
      <c r="Q11" s="3538"/>
      <c r="R11" s="3538"/>
      <c r="S11" s="3538"/>
      <c r="T11" s="3538"/>
      <c r="U11" s="4161"/>
    </row>
    <row r="12" spans="1:23" s="1" customFormat="1" ht="12.75" customHeight="1" thickBot="1" x14ac:dyDescent="0.25">
      <c r="A12" s="3877" t="s">
        <v>70</v>
      </c>
      <c r="B12" s="3853"/>
      <c r="C12" s="3853"/>
      <c r="D12" s="549" t="s">
        <v>71</v>
      </c>
      <c r="E12" s="549" t="s">
        <v>72</v>
      </c>
      <c r="F12" s="549" t="s">
        <v>73</v>
      </c>
      <c r="G12" s="549" t="s">
        <v>74</v>
      </c>
      <c r="H12" s="549" t="s">
        <v>267</v>
      </c>
      <c r="I12" s="549" t="s">
        <v>268</v>
      </c>
      <c r="J12" s="549" t="s">
        <v>269</v>
      </c>
      <c r="K12" s="549" t="s">
        <v>270</v>
      </c>
      <c r="L12" s="549" t="s">
        <v>271</v>
      </c>
      <c r="M12" s="549" t="s">
        <v>272</v>
      </c>
      <c r="N12" s="549" t="s">
        <v>273</v>
      </c>
      <c r="O12" s="549" t="s">
        <v>274</v>
      </c>
      <c r="P12" s="549" t="s">
        <v>275</v>
      </c>
      <c r="Q12" s="549" t="s">
        <v>276</v>
      </c>
      <c r="R12" s="549" t="s">
        <v>277</v>
      </c>
      <c r="S12" s="549" t="s">
        <v>278</v>
      </c>
      <c r="T12" s="549" t="s">
        <v>327</v>
      </c>
      <c r="U12" s="177" t="s">
        <v>340</v>
      </c>
    </row>
    <row r="13" spans="1:23" s="1" customFormat="1" ht="12.75" customHeight="1" x14ac:dyDescent="0.2">
      <c r="A13" s="2008"/>
      <c r="B13" s="1954"/>
      <c r="C13" s="2046"/>
      <c r="D13" s="2026"/>
      <c r="E13" s="2026"/>
      <c r="F13" s="2026"/>
      <c r="G13" s="2026"/>
      <c r="H13" s="2026"/>
      <c r="I13" s="2026"/>
      <c r="J13" s="2026"/>
      <c r="K13" s="2026"/>
      <c r="L13" s="2026"/>
      <c r="M13" s="2026"/>
      <c r="N13" s="2026"/>
      <c r="O13" s="2026"/>
      <c r="P13" s="2026"/>
      <c r="Q13" s="2026"/>
      <c r="R13" s="2026"/>
      <c r="S13" s="2026"/>
      <c r="T13" s="2026"/>
      <c r="U13" s="2306"/>
    </row>
    <row r="14" spans="1:23" s="1" customFormat="1" ht="12.75" customHeight="1" x14ac:dyDescent="0.2">
      <c r="A14" s="1417" t="s">
        <v>1838</v>
      </c>
      <c r="B14" s="2642" t="s">
        <v>481</v>
      </c>
      <c r="C14" s="2607"/>
      <c r="D14" s="2600"/>
      <c r="E14" s="1934"/>
      <c r="F14" s="2370"/>
      <c r="G14" s="2257"/>
      <c r="H14" s="1937"/>
      <c r="I14" s="1937"/>
      <c r="J14" s="1935"/>
      <c r="K14" s="1937"/>
      <c r="L14" s="1935"/>
      <c r="M14" s="1937"/>
      <c r="N14" s="1937"/>
      <c r="O14" s="1937"/>
      <c r="P14" s="1937"/>
      <c r="Q14" s="1937"/>
      <c r="R14" s="1937"/>
      <c r="S14" s="2242"/>
      <c r="T14" s="2257"/>
      <c r="U14" s="1936"/>
    </row>
    <row r="15" spans="1:23" s="1" customFormat="1" ht="12.75" customHeight="1" x14ac:dyDescent="0.2">
      <c r="A15" s="1417"/>
      <c r="B15" s="2268" t="s">
        <v>36</v>
      </c>
      <c r="C15" s="2679"/>
      <c r="D15" s="2680"/>
      <c r="E15" s="2681"/>
      <c r="F15" s="2430"/>
      <c r="G15" s="2351"/>
      <c r="H15" s="1990"/>
      <c r="I15" s="1990"/>
      <c r="J15" s="1989"/>
      <c r="K15" s="1990"/>
      <c r="L15" s="1989"/>
      <c r="M15" s="1990"/>
      <c r="N15" s="1990"/>
      <c r="O15" s="1990"/>
      <c r="P15" s="1990"/>
      <c r="Q15" s="1990"/>
      <c r="R15" s="1990"/>
      <c r="S15" s="2353"/>
      <c r="T15" s="2351"/>
      <c r="U15" s="1991"/>
    </row>
    <row r="16" spans="1:23" s="1" customFormat="1" ht="12.75" customHeight="1" x14ac:dyDescent="0.2">
      <c r="A16" s="1417"/>
      <c r="B16" s="2268" t="s">
        <v>37</v>
      </c>
      <c r="C16" s="2287"/>
      <c r="D16" s="2018"/>
      <c r="E16" s="2682"/>
      <c r="F16" s="2433"/>
      <c r="G16" s="2356"/>
      <c r="H16" s="1993"/>
      <c r="I16" s="1993"/>
      <c r="J16" s="1992"/>
      <c r="K16" s="1993"/>
      <c r="L16" s="1992"/>
      <c r="M16" s="1993"/>
      <c r="N16" s="1993"/>
      <c r="O16" s="1993"/>
      <c r="P16" s="1993"/>
      <c r="Q16" s="1993"/>
      <c r="R16" s="1993"/>
      <c r="S16" s="2288"/>
      <c r="T16" s="2356"/>
      <c r="U16" s="1995"/>
    </row>
    <row r="17" spans="1:21" s="1" customFormat="1" ht="12.75" customHeight="1" thickBot="1" x14ac:dyDescent="0.25">
      <c r="A17" s="1417"/>
      <c r="B17" s="2268" t="s">
        <v>38</v>
      </c>
      <c r="C17" s="2287"/>
      <c r="D17" s="2018"/>
      <c r="E17" s="2682"/>
      <c r="F17" s="2433"/>
      <c r="G17" s="2356"/>
      <c r="H17" s="1993"/>
      <c r="I17" s="1993"/>
      <c r="J17" s="1992"/>
      <c r="K17" s="1993"/>
      <c r="L17" s="1999"/>
      <c r="M17" s="2570"/>
      <c r="N17" s="2570"/>
      <c r="O17" s="2570"/>
      <c r="P17" s="2570"/>
      <c r="Q17" s="2570"/>
      <c r="R17" s="2570"/>
      <c r="S17" s="2572"/>
      <c r="T17" s="2356"/>
      <c r="U17" s="1995"/>
    </row>
    <row r="18" spans="1:21" ht="12.75" customHeight="1" x14ac:dyDescent="0.2">
      <c r="A18" s="2187"/>
      <c r="B18" s="2048" t="s">
        <v>1585</v>
      </c>
      <c r="C18" s="2425"/>
      <c r="D18" s="2021"/>
      <c r="E18" s="2021"/>
      <c r="F18" s="2678"/>
      <c r="G18" s="1996"/>
      <c r="H18" s="1997"/>
      <c r="I18" s="1997"/>
      <c r="J18" s="1950"/>
      <c r="K18" s="1997"/>
      <c r="L18" s="1949"/>
      <c r="M18" s="2280"/>
      <c r="N18" s="2280"/>
      <c r="O18" s="2280"/>
      <c r="P18" s="2280"/>
      <c r="Q18" s="2280"/>
      <c r="R18" s="2280"/>
      <c r="S18" s="2684"/>
      <c r="T18" s="1996"/>
      <c r="U18" s="2025"/>
    </row>
    <row r="19" spans="1:21" s="1" customFormat="1" ht="12.75" customHeight="1" x14ac:dyDescent="0.2">
      <c r="A19" s="1962"/>
      <c r="B19" s="1586"/>
      <c r="C19" s="2582"/>
      <c r="D19" s="2257"/>
      <c r="E19" s="1934"/>
      <c r="F19" s="2370"/>
      <c r="G19" s="2257"/>
      <c r="H19" s="1937"/>
      <c r="I19" s="1937"/>
      <c r="J19" s="1935"/>
      <c r="K19" s="1937"/>
      <c r="L19" s="2683"/>
      <c r="M19" s="1986"/>
      <c r="N19" s="1986"/>
      <c r="O19" s="1986"/>
      <c r="P19" s="1986"/>
      <c r="Q19" s="1986"/>
      <c r="R19" s="1986"/>
      <c r="S19" s="2340"/>
      <c r="T19" s="1934"/>
      <c r="U19" s="1936"/>
    </row>
    <row r="20" spans="1:21" s="1" customFormat="1" ht="12.75" customHeight="1" x14ac:dyDescent="0.2">
      <c r="A20" s="1417" t="s">
        <v>1831</v>
      </c>
      <c r="B20" s="2642" t="s">
        <v>483</v>
      </c>
      <c r="C20" s="2607"/>
      <c r="D20" s="2600"/>
      <c r="E20" s="1934"/>
      <c r="F20" s="2370"/>
      <c r="G20" s="2257"/>
      <c r="H20" s="1937"/>
      <c r="I20" s="1937"/>
      <c r="J20" s="1935"/>
      <c r="K20" s="1937"/>
      <c r="L20" s="1935"/>
      <c r="M20" s="1937"/>
      <c r="N20" s="1937"/>
      <c r="O20" s="1937"/>
      <c r="P20" s="1937"/>
      <c r="Q20" s="1937"/>
      <c r="R20" s="1937"/>
      <c r="S20" s="2242"/>
      <c r="T20" s="1934"/>
      <c r="U20" s="1936"/>
    </row>
    <row r="21" spans="1:21" s="1" customFormat="1" ht="12.75" customHeight="1" x14ac:dyDescent="0.2">
      <c r="A21" s="1417"/>
      <c r="B21" s="2268" t="s">
        <v>36</v>
      </c>
      <c r="C21" s="2679"/>
      <c r="D21" s="2680"/>
      <c r="E21" s="2681"/>
      <c r="F21" s="2430"/>
      <c r="G21" s="2351"/>
      <c r="H21" s="1990"/>
      <c r="I21" s="1990"/>
      <c r="J21" s="1989"/>
      <c r="K21" s="1990"/>
      <c r="L21" s="1989"/>
      <c r="M21" s="1990"/>
      <c r="N21" s="1990"/>
      <c r="O21" s="1990"/>
      <c r="P21" s="1990"/>
      <c r="Q21" s="1990"/>
      <c r="R21" s="1990"/>
      <c r="S21" s="2353"/>
      <c r="T21" s="2351"/>
      <c r="U21" s="1991"/>
    </row>
    <row r="22" spans="1:21" s="1" customFormat="1" ht="12.75" customHeight="1" x14ac:dyDescent="0.2">
      <c r="A22" s="1417"/>
      <c r="B22" s="2268" t="s">
        <v>37</v>
      </c>
      <c r="C22" s="2287"/>
      <c r="D22" s="2018"/>
      <c r="E22" s="2682"/>
      <c r="F22" s="2433"/>
      <c r="G22" s="2356"/>
      <c r="H22" s="1993"/>
      <c r="I22" s="1993"/>
      <c r="J22" s="1992"/>
      <c r="K22" s="1993"/>
      <c r="L22" s="1992"/>
      <c r="M22" s="1993"/>
      <c r="N22" s="1993"/>
      <c r="O22" s="1993"/>
      <c r="P22" s="1993"/>
      <c r="Q22" s="1993"/>
      <c r="R22" s="1993"/>
      <c r="S22" s="2288"/>
      <c r="T22" s="2356"/>
      <c r="U22" s="1995"/>
    </row>
    <row r="23" spans="1:21" s="1" customFormat="1" ht="12.75" customHeight="1" thickBot="1" x14ac:dyDescent="0.25">
      <c r="A23" s="1417"/>
      <c r="B23" s="2268" t="s">
        <v>38</v>
      </c>
      <c r="C23" s="2287"/>
      <c r="D23" s="2018"/>
      <c r="E23" s="2682"/>
      <c r="F23" s="2433"/>
      <c r="G23" s="2356"/>
      <c r="H23" s="1993"/>
      <c r="I23" s="1993"/>
      <c r="J23" s="1992"/>
      <c r="K23" s="1993"/>
      <c r="L23" s="1992"/>
      <c r="M23" s="1993"/>
      <c r="N23" s="1993"/>
      <c r="O23" s="1993"/>
      <c r="P23" s="1993"/>
      <c r="Q23" s="1993"/>
      <c r="R23" s="1993"/>
      <c r="S23" s="2288"/>
      <c r="T23" s="2356"/>
      <c r="U23" s="1995"/>
    </row>
    <row r="24" spans="1:21" ht="12.75" customHeight="1" x14ac:dyDescent="0.2">
      <c r="A24" s="2187"/>
      <c r="B24" s="2048" t="s">
        <v>1586</v>
      </c>
      <c r="C24" s="2004"/>
      <c r="D24" s="1933"/>
      <c r="E24" s="1933"/>
      <c r="F24" s="2378"/>
      <c r="G24" s="1942"/>
      <c r="H24" s="1940"/>
      <c r="I24" s="1940"/>
      <c r="J24" s="2323"/>
      <c r="K24" s="1940"/>
      <c r="L24" s="1949"/>
      <c r="M24" s="2280"/>
      <c r="N24" s="2280"/>
      <c r="O24" s="2280"/>
      <c r="P24" s="2280"/>
      <c r="Q24" s="2280"/>
      <c r="R24" s="2280"/>
      <c r="S24" s="2684"/>
      <c r="T24" s="1942"/>
      <c r="U24" s="2320"/>
    </row>
    <row r="25" spans="1:21" s="1" customFormat="1" ht="12.75" customHeight="1" x14ac:dyDescent="0.2">
      <c r="A25" s="1962"/>
      <c r="B25" s="1586"/>
      <c r="C25" s="2582"/>
      <c r="D25" s="2257"/>
      <c r="E25" s="1934"/>
      <c r="F25" s="2370"/>
      <c r="G25" s="2257"/>
      <c r="H25" s="1937"/>
      <c r="I25" s="1937"/>
      <c r="J25" s="1935"/>
      <c r="K25" s="1937"/>
      <c r="L25" s="2675"/>
      <c r="M25" s="1937"/>
      <c r="N25" s="1937"/>
      <c r="O25" s="1937"/>
      <c r="P25" s="1937"/>
      <c r="Q25" s="1937"/>
      <c r="R25" s="1937"/>
      <c r="S25" s="2242"/>
      <c r="T25" s="1934"/>
      <c r="U25" s="1936"/>
    </row>
    <row r="26" spans="1:21" s="1" customFormat="1" ht="12.75" customHeight="1" x14ac:dyDescent="0.2">
      <c r="A26" s="1417" t="s">
        <v>1839</v>
      </c>
      <c r="B26" s="2642" t="s">
        <v>484</v>
      </c>
      <c r="C26" s="2607"/>
      <c r="D26" s="2600"/>
      <c r="E26" s="1934"/>
      <c r="F26" s="2370"/>
      <c r="G26" s="2257"/>
      <c r="H26" s="1937"/>
      <c r="I26" s="1937"/>
      <c r="J26" s="1937"/>
      <c r="K26" s="1937"/>
      <c r="L26" s="1935"/>
      <c r="M26" s="1937"/>
      <c r="N26" s="1937"/>
      <c r="O26" s="1937"/>
      <c r="P26" s="1937"/>
      <c r="Q26" s="1937"/>
      <c r="R26" s="1937"/>
      <c r="S26" s="2242"/>
      <c r="T26" s="1934"/>
      <c r="U26" s="1936"/>
    </row>
    <row r="27" spans="1:21" s="1" customFormat="1" ht="12.75" customHeight="1" x14ac:dyDescent="0.2">
      <c r="A27" s="1417"/>
      <c r="B27" s="2268" t="s">
        <v>36</v>
      </c>
      <c r="C27" s="2679"/>
      <c r="D27" s="2680"/>
      <c r="E27" s="2681"/>
      <c r="F27" s="2430"/>
      <c r="G27" s="2351"/>
      <c r="H27" s="1990"/>
      <c r="I27" s="1990"/>
      <c r="J27" s="1989"/>
      <c r="K27" s="1990"/>
      <c r="L27" s="1989"/>
      <c r="M27" s="1990"/>
      <c r="N27" s="1990"/>
      <c r="O27" s="1990"/>
      <c r="P27" s="1990"/>
      <c r="Q27" s="1990"/>
      <c r="R27" s="1990"/>
      <c r="S27" s="2353"/>
      <c r="T27" s="2351"/>
      <c r="U27" s="1991"/>
    </row>
    <row r="28" spans="1:21" s="1" customFormat="1" ht="12.75" customHeight="1" x14ac:dyDescent="0.2">
      <c r="A28" s="1417"/>
      <c r="B28" s="2268" t="s">
        <v>37</v>
      </c>
      <c r="C28" s="2287"/>
      <c r="D28" s="2018"/>
      <c r="E28" s="2682"/>
      <c r="F28" s="2433"/>
      <c r="G28" s="2356"/>
      <c r="H28" s="1993"/>
      <c r="I28" s="1993"/>
      <c r="J28" s="1992"/>
      <c r="K28" s="1993"/>
      <c r="L28" s="1992"/>
      <c r="M28" s="1993"/>
      <c r="N28" s="1993"/>
      <c r="O28" s="1993"/>
      <c r="P28" s="1993"/>
      <c r="Q28" s="1993"/>
      <c r="R28" s="1993"/>
      <c r="S28" s="2288"/>
      <c r="T28" s="2356"/>
      <c r="U28" s="1995"/>
    </row>
    <row r="29" spans="1:21" s="1" customFormat="1" ht="12.75" customHeight="1" thickBot="1" x14ac:dyDescent="0.25">
      <c r="A29" s="1417"/>
      <c r="B29" s="2268" t="s">
        <v>38</v>
      </c>
      <c r="C29" s="2287"/>
      <c r="D29" s="2018"/>
      <c r="E29" s="2682"/>
      <c r="F29" s="2433"/>
      <c r="G29" s="2356"/>
      <c r="H29" s="1993"/>
      <c r="I29" s="1993"/>
      <c r="J29" s="1992"/>
      <c r="K29" s="1993"/>
      <c r="L29" s="1992"/>
      <c r="M29" s="1993"/>
      <c r="N29" s="1993"/>
      <c r="O29" s="1993"/>
      <c r="P29" s="1993"/>
      <c r="Q29" s="1993"/>
      <c r="R29" s="1993"/>
      <c r="S29" s="2288"/>
      <c r="T29" s="2356"/>
      <c r="U29" s="1995"/>
    </row>
    <row r="30" spans="1:21" ht="12.75" customHeight="1" x14ac:dyDescent="0.2">
      <c r="A30" s="2187"/>
      <c r="B30" s="2048" t="s">
        <v>1587</v>
      </c>
      <c r="C30" s="2004"/>
      <c r="D30" s="1933"/>
      <c r="E30" s="1933"/>
      <c r="F30" s="2378"/>
      <c r="G30" s="1942"/>
      <c r="H30" s="1940"/>
      <c r="I30" s="1940"/>
      <c r="J30" s="2323"/>
      <c r="K30" s="1940"/>
      <c r="L30" s="1949"/>
      <c r="M30" s="2280"/>
      <c r="N30" s="2280"/>
      <c r="O30" s="2280"/>
      <c r="P30" s="2280"/>
      <c r="Q30" s="2280"/>
      <c r="R30" s="2280"/>
      <c r="S30" s="2684"/>
      <c r="T30" s="1942"/>
      <c r="U30" s="2320"/>
    </row>
    <row r="31" spans="1:21" s="1" customFormat="1" ht="12.75" customHeight="1" x14ac:dyDescent="0.2">
      <c r="A31" s="1417"/>
      <c r="B31" s="1586"/>
      <c r="C31" s="1957"/>
      <c r="D31" s="1934"/>
      <c r="E31" s="1934"/>
      <c r="F31" s="2370"/>
      <c r="G31" s="2257"/>
      <c r="H31" s="1937"/>
      <c r="I31" s="1937"/>
      <c r="J31" s="1937"/>
      <c r="K31" s="1937"/>
      <c r="L31" s="1935"/>
      <c r="M31" s="1937"/>
      <c r="N31" s="1937"/>
      <c r="O31" s="1937"/>
      <c r="P31" s="1937"/>
      <c r="Q31" s="1937"/>
      <c r="R31" s="1937"/>
      <c r="S31" s="2242"/>
      <c r="T31" s="1934"/>
      <c r="U31" s="1936"/>
    </row>
    <row r="32" spans="1:21" s="1" customFormat="1" ht="12.75" customHeight="1" thickBot="1" x14ac:dyDescent="0.25">
      <c r="A32" s="1968"/>
      <c r="B32" s="1969"/>
      <c r="C32" s="2677"/>
      <c r="D32" s="2563"/>
      <c r="E32" s="2218"/>
      <c r="F32" s="2421"/>
      <c r="G32" s="2563"/>
      <c r="H32" s="2465"/>
      <c r="I32" s="2465"/>
      <c r="J32" s="2219"/>
      <c r="K32" s="2465"/>
      <c r="L32" s="2676"/>
      <c r="M32" s="2465"/>
      <c r="N32" s="2465"/>
      <c r="O32" s="2465"/>
      <c r="P32" s="2465"/>
      <c r="Q32" s="2465"/>
      <c r="R32" s="2465"/>
      <c r="S32" s="2581"/>
      <c r="T32" s="2218"/>
      <c r="U32" s="2220"/>
    </row>
    <row r="33" spans="1:22" ht="12.75" customHeight="1" thickBot="1" x14ac:dyDescent="0.25">
      <c r="A33" s="258" t="s">
        <v>1588</v>
      </c>
      <c r="B33" s="236"/>
      <c r="C33" s="914"/>
      <c r="D33" s="695"/>
      <c r="E33" s="236"/>
      <c r="F33" s="236"/>
      <c r="G33" s="236"/>
      <c r="H33" s="234"/>
      <c r="I33" s="234"/>
      <c r="J33" s="234"/>
      <c r="K33" s="234"/>
      <c r="L33" s="292"/>
      <c r="M33" s="292"/>
      <c r="N33" s="292"/>
      <c r="O33" s="292"/>
      <c r="P33" s="292"/>
      <c r="Q33" s="292"/>
      <c r="R33" s="292"/>
      <c r="S33" s="292"/>
      <c r="T33" s="236"/>
      <c r="U33" s="237"/>
    </row>
    <row r="34" spans="1:22" s="1" customFormat="1" ht="12.75" customHeight="1" x14ac:dyDescent="0.2">
      <c r="B34" s="20"/>
      <c r="L34" s="2"/>
    </row>
    <row r="35" spans="1:22" ht="12.75" customHeight="1" x14ac:dyDescent="0.25">
      <c r="A35" s="3863" t="s">
        <v>1472</v>
      </c>
      <c r="B35" s="3863"/>
      <c r="C35" s="3863"/>
      <c r="L35" s="37"/>
    </row>
    <row r="36" spans="1:22" ht="12.75" customHeight="1" x14ac:dyDescent="0.25">
      <c r="A36" s="1974">
        <v>1</v>
      </c>
      <c r="B36" s="2208" t="s">
        <v>2885</v>
      </c>
      <c r="C36" s="2117"/>
      <c r="D36" s="2685"/>
      <c r="E36" s="2685"/>
      <c r="F36" s="2685"/>
      <c r="G36" s="2685"/>
      <c r="H36" s="2685"/>
      <c r="I36" s="2685"/>
      <c r="L36" s="37"/>
      <c r="V36" s="102"/>
    </row>
    <row r="37" spans="1:22" ht="12.75" customHeight="1" x14ac:dyDescent="0.25">
      <c r="A37" s="1975">
        <v>2</v>
      </c>
      <c r="B37" s="2686" t="s">
        <v>1466</v>
      </c>
      <c r="C37" s="1975"/>
      <c r="D37" s="2685"/>
      <c r="E37" s="2685"/>
      <c r="F37" s="2685"/>
      <c r="G37" s="2685"/>
      <c r="H37" s="2685"/>
      <c r="I37" s="2685"/>
      <c r="L37" s="37"/>
    </row>
    <row r="38" spans="1:22" ht="12.75" customHeight="1" x14ac:dyDescent="0.25">
      <c r="A38" s="1975">
        <v>3</v>
      </c>
      <c r="B38" s="2686" t="s">
        <v>1448</v>
      </c>
      <c r="C38" s="1975"/>
      <c r="D38" s="2685"/>
      <c r="E38" s="2685"/>
      <c r="F38" s="2685"/>
      <c r="G38" s="2685"/>
      <c r="H38" s="2685"/>
      <c r="I38" s="2685"/>
      <c r="L38" s="37"/>
    </row>
    <row r="39" spans="1:22" ht="12.75" customHeight="1" x14ac:dyDescent="0.25">
      <c r="A39" s="1975">
        <v>4</v>
      </c>
      <c r="B39" s="2686" t="s">
        <v>1447</v>
      </c>
      <c r="C39" s="1975"/>
      <c r="D39" s="2685"/>
      <c r="E39" s="2685"/>
      <c r="F39" s="2685"/>
      <c r="G39" s="2685"/>
      <c r="H39" s="2685"/>
      <c r="I39" s="2685"/>
      <c r="L39" s="37"/>
    </row>
    <row r="40" spans="1:22" ht="12.75" customHeight="1" x14ac:dyDescent="0.25">
      <c r="A40" s="1975">
        <v>5</v>
      </c>
      <c r="B40" s="2686" t="s">
        <v>1448</v>
      </c>
      <c r="C40" s="1975"/>
      <c r="D40" s="2685"/>
      <c r="E40" s="2685"/>
      <c r="F40" s="2685"/>
      <c r="G40" s="2685"/>
      <c r="H40" s="2685"/>
      <c r="I40" s="2685"/>
      <c r="L40" s="37"/>
    </row>
    <row r="41" spans="1:22" ht="12.75" customHeight="1" x14ac:dyDescent="0.2">
      <c r="A41" s="1043"/>
      <c r="B41" s="2074"/>
      <c r="C41" s="1043"/>
      <c r="L41" s="37"/>
    </row>
    <row r="42" spans="1:22" ht="12.75" customHeight="1" x14ac:dyDescent="0.2">
      <c r="A42" s="1043"/>
      <c r="B42" s="2074"/>
      <c r="C42" s="1043"/>
      <c r="L42" s="37"/>
    </row>
    <row r="43" spans="1:22" ht="12.75" customHeight="1" x14ac:dyDescent="0.2">
      <c r="A43" s="1043"/>
      <c r="B43" s="2074"/>
      <c r="C43" s="1043"/>
      <c r="L43" s="37"/>
    </row>
    <row r="44" spans="1:22" ht="12.75" customHeight="1" x14ac:dyDescent="0.2">
      <c r="A44" s="1043"/>
      <c r="B44" s="2074"/>
      <c r="C44" s="1043"/>
      <c r="L44" s="37"/>
    </row>
    <row r="45" spans="1:22" ht="12.75" customHeight="1" x14ac:dyDescent="0.2">
      <c r="A45" s="1043"/>
      <c r="B45" s="2074"/>
      <c r="C45" s="1043"/>
      <c r="L45" s="37"/>
    </row>
    <row r="46" spans="1:22" ht="12.75" customHeight="1" x14ac:dyDescent="0.2">
      <c r="A46" s="1043"/>
      <c r="B46" s="2074"/>
      <c r="C46" s="1043"/>
      <c r="L46" s="37"/>
    </row>
    <row r="47" spans="1:22" ht="12.75" customHeight="1" x14ac:dyDescent="0.2">
      <c r="A47" s="1043"/>
      <c r="B47" s="2074"/>
      <c r="C47" s="1043"/>
      <c r="L47" s="37"/>
    </row>
    <row r="48" spans="1:22" ht="12.75" customHeight="1" x14ac:dyDescent="0.2">
      <c r="A48" s="1043"/>
      <c r="B48" s="2074"/>
      <c r="C48" s="1043"/>
      <c r="L48" s="37"/>
    </row>
    <row r="49" spans="12:12" ht="12.75" customHeight="1" x14ac:dyDescent="0.2">
      <c r="L49" s="37"/>
    </row>
    <row r="50" spans="12:12" ht="12.75" customHeight="1" x14ac:dyDescent="0.2">
      <c r="L50" s="37"/>
    </row>
    <row r="51" spans="12:12" ht="12.75" customHeight="1" x14ac:dyDescent="0.2">
      <c r="L51" s="37"/>
    </row>
    <row r="52" spans="12:12" ht="12.75" customHeight="1" x14ac:dyDescent="0.2">
      <c r="L52" s="37"/>
    </row>
    <row r="53" spans="12:12" ht="12.75" customHeight="1" x14ac:dyDescent="0.2">
      <c r="L53" s="37"/>
    </row>
    <row r="54" spans="12:12" ht="12.75" customHeight="1" x14ac:dyDescent="0.2">
      <c r="L54" s="37"/>
    </row>
    <row r="55" spans="12:12" ht="12.75" customHeight="1" x14ac:dyDescent="0.2">
      <c r="L55" s="37"/>
    </row>
    <row r="56" spans="12:12" ht="12.75" customHeight="1" x14ac:dyDescent="0.2">
      <c r="L56" s="37"/>
    </row>
    <row r="57" spans="12:12" ht="12.75" customHeight="1" x14ac:dyDescent="0.2">
      <c r="L57" s="37"/>
    </row>
    <row r="58" spans="12:12" ht="12.75" customHeight="1" x14ac:dyDescent="0.2">
      <c r="L58" s="37"/>
    </row>
    <row r="59" spans="12:12" ht="12.75" customHeight="1" x14ac:dyDescent="0.2">
      <c r="L59" s="37"/>
    </row>
    <row r="60" spans="12:12" ht="12.75" customHeight="1" x14ac:dyDescent="0.2">
      <c r="L60" s="37"/>
    </row>
    <row r="61" spans="12:12" ht="12.75" customHeight="1" x14ac:dyDescent="0.2">
      <c r="L61" s="37"/>
    </row>
    <row r="62" spans="12:12" ht="12.75" customHeight="1" x14ac:dyDescent="0.2">
      <c r="L62" s="37"/>
    </row>
    <row r="63" spans="12:12" ht="12.75" customHeight="1" x14ac:dyDescent="0.2">
      <c r="L63" s="37"/>
    </row>
    <row r="64" spans="12:12" ht="12.75" customHeight="1" x14ac:dyDescent="0.2">
      <c r="L64" s="37"/>
    </row>
    <row r="65" spans="12:12" ht="12.75" customHeight="1" x14ac:dyDescent="0.2">
      <c r="L65" s="37"/>
    </row>
    <row r="66" spans="12:12" ht="12.75" customHeight="1" x14ac:dyDescent="0.2">
      <c r="L66" s="37"/>
    </row>
    <row r="67" spans="12:12" ht="12.75" customHeight="1" x14ac:dyDescent="0.2">
      <c r="L67" s="37"/>
    </row>
    <row r="68" spans="12:12" ht="12.75" customHeight="1" x14ac:dyDescent="0.2">
      <c r="L68" s="37"/>
    </row>
    <row r="69" spans="12:12" ht="12.75" customHeight="1" x14ac:dyDescent="0.2">
      <c r="L69" s="37"/>
    </row>
    <row r="70" spans="12:12" ht="12.75" customHeight="1" x14ac:dyDescent="0.2">
      <c r="L70" s="37"/>
    </row>
    <row r="71" spans="12:12" ht="12.75" customHeight="1" x14ac:dyDescent="0.2">
      <c r="L71" s="37"/>
    </row>
    <row r="72" spans="12:12" ht="12.75" customHeight="1" x14ac:dyDescent="0.2">
      <c r="L72" s="37"/>
    </row>
    <row r="73" spans="12:12" ht="12.75" customHeight="1" x14ac:dyDescent="0.2">
      <c r="L73" s="37"/>
    </row>
    <row r="74" spans="12:12" ht="12.75" customHeight="1" x14ac:dyDescent="0.2">
      <c r="L74" s="37"/>
    </row>
    <row r="75" spans="12:12" ht="12.75" customHeight="1" x14ac:dyDescent="0.2">
      <c r="L75" s="37"/>
    </row>
    <row r="76" spans="12:12" ht="12.75" customHeight="1" x14ac:dyDescent="0.2">
      <c r="L76" s="37"/>
    </row>
    <row r="77" spans="12:12" ht="12.75" customHeight="1" x14ac:dyDescent="0.2">
      <c r="L77" s="37"/>
    </row>
    <row r="78" spans="12:12" ht="12.75" customHeight="1" x14ac:dyDescent="0.2">
      <c r="L78" s="37"/>
    </row>
    <row r="79" spans="12:12" ht="12.75" customHeight="1" x14ac:dyDescent="0.2">
      <c r="L79" s="37"/>
    </row>
    <row r="80" spans="12:12" ht="12.75" customHeight="1" x14ac:dyDescent="0.2">
      <c r="L80" s="37"/>
    </row>
    <row r="81" spans="12:12" ht="12.75" customHeight="1" x14ac:dyDescent="0.2">
      <c r="L81" s="37"/>
    </row>
    <row r="82" spans="12:12" ht="12.75" customHeight="1" x14ac:dyDescent="0.2">
      <c r="L82" s="37"/>
    </row>
    <row r="83" spans="12:12" ht="12.75" customHeight="1" x14ac:dyDescent="0.2">
      <c r="L83" s="37"/>
    </row>
    <row r="84" spans="12:12" ht="12.75" customHeight="1" x14ac:dyDescent="0.2">
      <c r="L84" s="37"/>
    </row>
    <row r="85" spans="12:12" ht="12.75" customHeight="1" x14ac:dyDescent="0.2">
      <c r="L85" s="37"/>
    </row>
    <row r="86" spans="12:12" ht="12.75" customHeight="1" x14ac:dyDescent="0.2">
      <c r="L86" s="37"/>
    </row>
    <row r="87" spans="12:12" ht="12.75" customHeight="1" x14ac:dyDescent="0.2">
      <c r="L87" s="37"/>
    </row>
    <row r="88" spans="12:12" ht="12.75" customHeight="1" x14ac:dyDescent="0.2">
      <c r="L88" s="37"/>
    </row>
    <row r="89" spans="12:12" ht="12.75" customHeight="1" x14ac:dyDescent="0.2">
      <c r="L89" s="37"/>
    </row>
    <row r="90" spans="12:12" ht="12.75" customHeight="1" x14ac:dyDescent="0.2">
      <c r="L90" s="37"/>
    </row>
    <row r="91" spans="12:12" ht="12.75" customHeight="1" x14ac:dyDescent="0.2">
      <c r="L91" s="37"/>
    </row>
    <row r="92" spans="12:12" ht="12.75" customHeight="1" x14ac:dyDescent="0.2">
      <c r="L92" s="37"/>
    </row>
    <row r="93" spans="12:12" ht="12.75" customHeight="1" x14ac:dyDescent="0.2">
      <c r="L93" s="37"/>
    </row>
    <row r="94" spans="12:12" ht="12.75" customHeight="1" x14ac:dyDescent="0.2">
      <c r="L94" s="37"/>
    </row>
    <row r="95" spans="12:12" ht="12.75" customHeight="1" x14ac:dyDescent="0.2">
      <c r="L95" s="37"/>
    </row>
    <row r="96" spans="12:12" ht="12.75" customHeight="1" x14ac:dyDescent="0.2">
      <c r="L96" s="37"/>
    </row>
    <row r="97" spans="12:12" ht="12.75" customHeight="1" x14ac:dyDescent="0.2">
      <c r="L97" s="37"/>
    </row>
    <row r="98" spans="12:12" ht="12.75" customHeight="1" x14ac:dyDescent="0.2">
      <c r="L98" s="37"/>
    </row>
    <row r="99" spans="12:12" ht="12.75" customHeight="1" x14ac:dyDescent="0.2">
      <c r="L99" s="37"/>
    </row>
    <row r="100" spans="12:12" ht="12.75" customHeight="1" x14ac:dyDescent="0.2">
      <c r="L100" s="37"/>
    </row>
    <row r="101" spans="12:12" ht="12.75" customHeight="1" x14ac:dyDescent="0.2">
      <c r="L101" s="37"/>
    </row>
    <row r="102" spans="12:12" ht="12.75" customHeight="1" x14ac:dyDescent="0.2">
      <c r="L102" s="37"/>
    </row>
    <row r="103" spans="12:12" ht="12.75" customHeight="1" x14ac:dyDescent="0.2">
      <c r="L103" s="37"/>
    </row>
    <row r="104" spans="12:12" ht="12.75" customHeight="1" x14ac:dyDescent="0.2">
      <c r="L104" s="37"/>
    </row>
    <row r="105" spans="12:12" ht="12.75" customHeight="1" x14ac:dyDescent="0.2">
      <c r="L105" s="37"/>
    </row>
    <row r="106" spans="12:12" ht="12.75" customHeight="1" x14ac:dyDescent="0.2">
      <c r="L106" s="37"/>
    </row>
    <row r="107" spans="12:12" ht="12.75" customHeight="1" x14ac:dyDescent="0.2">
      <c r="L107" s="37"/>
    </row>
    <row r="108" spans="12:12" ht="12.75" customHeight="1" x14ac:dyDescent="0.2">
      <c r="L108" s="37"/>
    </row>
    <row r="109" spans="12:12" ht="12.75" customHeight="1" x14ac:dyDescent="0.2">
      <c r="L109" s="37"/>
    </row>
    <row r="110" spans="12:12" ht="12.75" customHeight="1" x14ac:dyDescent="0.2">
      <c r="L110" s="37"/>
    </row>
    <row r="111" spans="12:12" ht="12.75" customHeight="1" x14ac:dyDescent="0.2">
      <c r="L111" s="37"/>
    </row>
    <row r="112" spans="12:12" ht="12.75" customHeight="1" x14ac:dyDescent="0.2">
      <c r="L112" s="37"/>
    </row>
    <row r="113" spans="12:12" ht="12.75" customHeight="1" x14ac:dyDescent="0.2">
      <c r="L113" s="37"/>
    </row>
    <row r="114" spans="12:12" ht="12.75" customHeight="1" x14ac:dyDescent="0.2">
      <c r="L114" s="37"/>
    </row>
    <row r="115" spans="12:12" ht="12.75" customHeight="1" x14ac:dyDescent="0.2">
      <c r="L115" s="37"/>
    </row>
    <row r="116" spans="12:12" ht="12.75" customHeight="1" x14ac:dyDescent="0.2">
      <c r="L116" s="37"/>
    </row>
    <row r="117" spans="12:12" ht="12.75" customHeight="1" x14ac:dyDescent="0.2">
      <c r="L117" s="37"/>
    </row>
    <row r="118" spans="12:12" ht="12.75" customHeight="1" x14ac:dyDescent="0.2">
      <c r="L118" s="37"/>
    </row>
    <row r="119" spans="12:12" ht="12.75" customHeight="1" x14ac:dyDescent="0.2">
      <c r="L119" s="37"/>
    </row>
    <row r="120" spans="12:12" ht="12.75" customHeight="1" x14ac:dyDescent="0.2">
      <c r="L120" s="37"/>
    </row>
    <row r="121" spans="12:12" ht="12.75" customHeight="1" x14ac:dyDescent="0.2">
      <c r="L121" s="37"/>
    </row>
    <row r="122" spans="12:12" ht="12.75" customHeight="1" x14ac:dyDescent="0.2">
      <c r="L122" s="37"/>
    </row>
    <row r="123" spans="12:12" ht="12.75" customHeight="1" x14ac:dyDescent="0.2">
      <c r="L123" s="37"/>
    </row>
    <row r="124" spans="12:12" ht="12.75" customHeight="1" x14ac:dyDescent="0.2">
      <c r="L124" s="37"/>
    </row>
    <row r="125" spans="12:12" ht="12.75" customHeight="1" x14ac:dyDescent="0.2">
      <c r="L125" s="37"/>
    </row>
    <row r="126" spans="12:12" ht="12.75" customHeight="1" x14ac:dyDescent="0.2">
      <c r="L126" s="37"/>
    </row>
    <row r="127" spans="12:12" ht="12.75" customHeight="1" x14ac:dyDescent="0.2">
      <c r="L127" s="37"/>
    </row>
    <row r="128" spans="12:12" ht="12.75" customHeight="1" x14ac:dyDescent="0.2">
      <c r="L128" s="37"/>
    </row>
    <row r="129" spans="12:12" ht="12.75" customHeight="1" x14ac:dyDescent="0.2">
      <c r="L129" s="37"/>
    </row>
    <row r="130" spans="12:12" ht="12.75" customHeight="1" x14ac:dyDescent="0.2">
      <c r="L130" s="37"/>
    </row>
    <row r="131" spans="12:12" ht="12.75" customHeight="1" x14ac:dyDescent="0.2">
      <c r="L131" s="37"/>
    </row>
    <row r="132" spans="12:12" ht="12.75" customHeight="1" x14ac:dyDescent="0.2">
      <c r="L132" s="37"/>
    </row>
    <row r="133" spans="12:12" ht="12.75" customHeight="1" x14ac:dyDescent="0.2">
      <c r="L133" s="37"/>
    </row>
    <row r="134" spans="12:12" ht="12.75" customHeight="1" x14ac:dyDescent="0.2">
      <c r="L134" s="37"/>
    </row>
    <row r="135" spans="12:12" ht="12.75" customHeight="1" x14ac:dyDescent="0.2">
      <c r="L135" s="37"/>
    </row>
    <row r="136" spans="12:12" ht="12.75" customHeight="1" x14ac:dyDescent="0.2">
      <c r="L136" s="37"/>
    </row>
    <row r="137" spans="12:12" ht="12.75" customHeight="1" x14ac:dyDescent="0.2">
      <c r="L137" s="37"/>
    </row>
    <row r="138" spans="12:12" ht="12.75" customHeight="1" x14ac:dyDescent="0.2">
      <c r="L138" s="37"/>
    </row>
    <row r="139" spans="12:12" ht="12.75" customHeight="1" x14ac:dyDescent="0.2">
      <c r="L139" s="37"/>
    </row>
    <row r="140" spans="12:12" ht="12.75" customHeight="1" x14ac:dyDescent="0.2">
      <c r="L140" s="37"/>
    </row>
    <row r="141" spans="12:12" ht="12.75" customHeight="1" x14ac:dyDescent="0.2">
      <c r="L141" s="37"/>
    </row>
    <row r="142" spans="12:12" ht="12.75" customHeight="1" x14ac:dyDescent="0.2">
      <c r="L142" s="37"/>
    </row>
    <row r="143" spans="12:12" ht="12.75" customHeight="1" x14ac:dyDescent="0.2">
      <c r="L143" s="37"/>
    </row>
    <row r="144" spans="12:12" ht="12.75" customHeight="1" x14ac:dyDescent="0.2">
      <c r="L144" s="37"/>
    </row>
    <row r="145" spans="12:12" ht="12.75" customHeight="1" x14ac:dyDescent="0.2">
      <c r="L145" s="37"/>
    </row>
    <row r="146" spans="12:12" ht="12.75" customHeight="1" x14ac:dyDescent="0.2">
      <c r="L146" s="37"/>
    </row>
    <row r="147" spans="12:12" ht="12.75" customHeight="1" x14ac:dyDescent="0.2">
      <c r="L147" s="37"/>
    </row>
    <row r="148" spans="12:12" ht="12.75" customHeight="1" x14ac:dyDescent="0.2">
      <c r="L148" s="37"/>
    </row>
    <row r="149" spans="12:12" ht="12.75" customHeight="1" x14ac:dyDescent="0.2">
      <c r="L149" s="37"/>
    </row>
    <row r="150" spans="12:12" ht="12.75" customHeight="1" x14ac:dyDescent="0.2">
      <c r="L150" s="37"/>
    </row>
    <row r="151" spans="12:12" ht="12.75" customHeight="1" x14ac:dyDescent="0.2">
      <c r="L151" s="37"/>
    </row>
    <row r="152" spans="12:12" ht="12.75" customHeight="1" x14ac:dyDescent="0.2">
      <c r="L152" s="37"/>
    </row>
    <row r="153" spans="12:12" ht="12.75" customHeight="1" x14ac:dyDescent="0.2">
      <c r="L153" s="37"/>
    </row>
    <row r="154" spans="12:12" ht="12.75" customHeight="1" x14ac:dyDescent="0.2">
      <c r="L154" s="37"/>
    </row>
    <row r="155" spans="12:12" ht="12.75" customHeight="1" x14ac:dyDescent="0.2">
      <c r="L155" s="37"/>
    </row>
    <row r="156" spans="12:12" ht="12.75" customHeight="1" x14ac:dyDescent="0.2">
      <c r="L156" s="37"/>
    </row>
    <row r="157" spans="12:12" ht="12.75" customHeight="1" x14ac:dyDescent="0.2">
      <c r="L157" s="37"/>
    </row>
    <row r="158" spans="12:12" ht="12.75" customHeight="1" x14ac:dyDescent="0.2">
      <c r="L158" s="37"/>
    </row>
    <row r="159" spans="12:12" ht="12.75" customHeight="1" x14ac:dyDescent="0.2">
      <c r="L159" s="37"/>
    </row>
    <row r="160" spans="12:12" ht="12.75" customHeight="1" x14ac:dyDescent="0.2">
      <c r="L160" s="37"/>
    </row>
    <row r="161" spans="12:12" ht="12.75" customHeight="1" x14ac:dyDescent="0.2">
      <c r="L161" s="37"/>
    </row>
  </sheetData>
  <mergeCells count="30">
    <mergeCell ref="A6:U6"/>
    <mergeCell ref="U7:U11"/>
    <mergeCell ref="O8:O11"/>
    <mergeCell ref="S7:S11"/>
    <mergeCell ref="I9:I11"/>
    <mergeCell ref="J9:J11"/>
    <mergeCell ref="Q8:Q11"/>
    <mergeCell ref="H7:I8"/>
    <mergeCell ref="H9:H11"/>
    <mergeCell ref="T7:T11"/>
    <mergeCell ref="K9:K11"/>
    <mergeCell ref="L7:L11"/>
    <mergeCell ref="M7:M11"/>
    <mergeCell ref="N7:N11"/>
    <mergeCell ref="O7:R7"/>
    <mergeCell ref="P8:P11"/>
    <mergeCell ref="A1:U1"/>
    <mergeCell ref="A2:U2"/>
    <mergeCell ref="A3:U3"/>
    <mergeCell ref="A4:U4"/>
    <mergeCell ref="A5:U5"/>
    <mergeCell ref="A35:C35"/>
    <mergeCell ref="R8:R11"/>
    <mergeCell ref="J7:K8"/>
    <mergeCell ref="A12:C12"/>
    <mergeCell ref="D7:D11"/>
    <mergeCell ref="E7:E11"/>
    <mergeCell ref="F7:F11"/>
    <mergeCell ref="G7:G11"/>
    <mergeCell ref="A7:C11"/>
  </mergeCells>
  <hyperlinks>
    <hyperlink ref="W1" location="Content!A1" display="Content"/>
    <hyperlink ref="W2" location="'P4, E2 - SFP - Asset'!A1" display="SFP-Asset"/>
    <hyperlink ref="W3" location="'P5, E2 - SFP - Liab, NW '!A1" display="SFP-Liab and NW"/>
    <hyperlink ref="W4" location="'P6, E3 - SCI'!A1" display="SCI"/>
  </hyperlinks>
  <pageMargins left="0.5" right="0.5" top="1" bottom="0.5" header="0.2" footer="0.1"/>
  <pageSetup paperSize="5" scale="49" fitToHeight="0" orientation="landscape" r:id="rId1"/>
  <headerFooter>
    <oddFooter>&amp;R&amp;"Arial,Bold"&amp;10Page 54</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39997558519241921"/>
    <pageSetUpPr fitToPage="1"/>
  </sheetPr>
  <dimension ref="A1:X48"/>
  <sheetViews>
    <sheetView showGridLines="0" zoomScale="85" zoomScaleNormal="85" zoomScaleSheetLayoutView="75" zoomScalePageLayoutView="50" workbookViewId="0">
      <pane xSplit="4" ySplit="12" topLeftCell="K13" activePane="bottomRight" state="frozen"/>
      <selection activeCell="A35" sqref="A35:C36"/>
      <selection pane="topRight" activeCell="A35" sqref="A35:C36"/>
      <selection pane="bottomLeft" activeCell="A35" sqref="A35:C36"/>
      <selection pane="bottomRight"/>
    </sheetView>
  </sheetViews>
  <sheetFormatPr defaultRowHeight="12.75" customHeight="1" x14ac:dyDescent="0.2"/>
  <cols>
    <col min="1" max="1" width="2.85546875" style="3" customWidth="1"/>
    <col min="2" max="2" width="3.140625" style="3" customWidth="1"/>
    <col min="3" max="3" width="39.5703125" style="3" customWidth="1"/>
    <col min="4" max="4" width="18" style="3" customWidth="1"/>
    <col min="5" max="5" width="13.42578125" style="3" customWidth="1"/>
    <col min="6" max="7" width="11.28515625" style="3" customWidth="1"/>
    <col min="8" max="8" width="17.28515625" style="3" customWidth="1"/>
    <col min="9" max="10" width="16.140625" style="3" customWidth="1"/>
    <col min="11" max="11" width="24.7109375" style="3" customWidth="1"/>
    <col min="12" max="12" width="20.140625" style="3" customWidth="1"/>
    <col min="13" max="13" width="16.7109375" style="3" customWidth="1"/>
    <col min="14" max="14" width="17.42578125" style="3" customWidth="1"/>
    <col min="15" max="15" width="16.85546875" style="3" customWidth="1"/>
    <col min="16" max="16" width="17.42578125" style="3" customWidth="1"/>
    <col min="17" max="17" width="16.42578125" style="3" customWidth="1"/>
    <col min="18" max="18" width="19.140625" style="3" customWidth="1"/>
    <col min="19" max="19" width="18.42578125" style="3" customWidth="1"/>
    <col min="20" max="20" width="16.28515625" style="3" customWidth="1"/>
    <col min="21" max="21" width="18.42578125" style="3" customWidth="1"/>
    <col min="22" max="22" width="13.42578125" style="3" customWidth="1"/>
    <col min="23" max="23" width="3.7109375" style="3" customWidth="1"/>
    <col min="24" max="24" width="21.5703125" style="3" bestFit="1" customWidth="1"/>
    <col min="25" max="16384" width="9.140625" style="3"/>
  </cols>
  <sheetData>
    <row r="1" spans="1:24" s="44" customFormat="1" ht="15.2" customHeight="1" thickTop="1" thickBot="1" x14ac:dyDescent="0.3">
      <c r="A1" s="2229"/>
      <c r="B1" s="2229"/>
      <c r="C1" s="2229"/>
      <c r="D1" s="2229"/>
      <c r="E1" s="2229"/>
      <c r="F1" s="2229"/>
      <c r="G1" s="2229"/>
      <c r="H1" s="2229"/>
      <c r="I1" s="2229"/>
      <c r="J1" s="2229"/>
      <c r="K1" s="2229"/>
      <c r="L1" s="2229"/>
      <c r="M1" s="2229"/>
      <c r="N1" s="2229"/>
      <c r="O1" s="2229"/>
      <c r="P1" s="2229"/>
      <c r="Q1" s="2229"/>
      <c r="R1" s="2229"/>
      <c r="S1" s="2229"/>
      <c r="T1" s="2229"/>
      <c r="U1" s="2229"/>
      <c r="V1" s="2229"/>
      <c r="W1" s="776"/>
      <c r="X1" s="3117" t="s">
        <v>2247</v>
      </c>
    </row>
    <row r="2" spans="1:24" s="44" customFormat="1" ht="15.2" customHeight="1" thickTop="1" thickBot="1" x14ac:dyDescent="0.3">
      <c r="A2" s="3437" t="s">
        <v>2222</v>
      </c>
      <c r="B2" s="3437"/>
      <c r="C2" s="3437"/>
      <c r="D2" s="3437"/>
      <c r="E2" s="3437"/>
      <c r="F2" s="3437"/>
      <c r="G2" s="3437"/>
      <c r="H2" s="3437"/>
      <c r="I2" s="3437"/>
      <c r="J2" s="3437"/>
      <c r="K2" s="3437"/>
      <c r="L2" s="3437"/>
      <c r="M2" s="3437"/>
      <c r="N2" s="3437"/>
      <c r="O2" s="3437"/>
      <c r="P2" s="3437"/>
      <c r="Q2" s="3437"/>
      <c r="R2" s="3437"/>
      <c r="S2" s="3437"/>
      <c r="T2" s="3437"/>
      <c r="U2" s="3437"/>
      <c r="V2" s="3437"/>
      <c r="X2" s="3117" t="s">
        <v>2248</v>
      </c>
    </row>
    <row r="3" spans="1:24" s="44" customFormat="1" ht="15.2" customHeight="1" thickTop="1" thickBot="1" x14ac:dyDescent="0.3">
      <c r="A3" s="3437"/>
      <c r="B3" s="3437"/>
      <c r="C3" s="3437"/>
      <c r="D3" s="3437"/>
      <c r="E3" s="3437"/>
      <c r="F3" s="3437"/>
      <c r="G3" s="3437"/>
      <c r="H3" s="3437"/>
      <c r="I3" s="3437"/>
      <c r="J3" s="3437"/>
      <c r="K3" s="3437"/>
      <c r="L3" s="3437"/>
      <c r="M3" s="3437"/>
      <c r="N3" s="3437"/>
      <c r="O3" s="3437"/>
      <c r="P3" s="3437"/>
      <c r="Q3" s="3437"/>
      <c r="R3" s="3437"/>
      <c r="S3" s="3437"/>
      <c r="T3" s="3437"/>
      <c r="U3" s="3437"/>
      <c r="V3" s="3437"/>
      <c r="X3" s="3117" t="s">
        <v>2249</v>
      </c>
    </row>
    <row r="4" spans="1:24" s="44" customFormat="1" ht="15.2" customHeight="1" thickTop="1" thickBot="1" x14ac:dyDescent="0.3">
      <c r="A4" s="3566" t="s">
        <v>2290</v>
      </c>
      <c r="B4" s="3566"/>
      <c r="C4" s="3566"/>
      <c r="D4" s="3566"/>
      <c r="E4" s="3566"/>
      <c r="F4" s="3566"/>
      <c r="G4" s="3566"/>
      <c r="H4" s="3566"/>
      <c r="I4" s="3566"/>
      <c r="J4" s="3566"/>
      <c r="K4" s="3566"/>
      <c r="L4" s="3566"/>
      <c r="M4" s="3566"/>
      <c r="N4" s="3566"/>
      <c r="O4" s="3566"/>
      <c r="P4" s="3566"/>
      <c r="Q4" s="3566"/>
      <c r="R4" s="3566"/>
      <c r="S4" s="3566"/>
      <c r="T4" s="3566"/>
      <c r="U4" s="3566"/>
      <c r="V4" s="3566"/>
      <c r="X4" s="3117" t="s">
        <v>2250</v>
      </c>
    </row>
    <row r="5" spans="1:24" s="44" customFormat="1" ht="15.2" customHeight="1" thickTop="1" x14ac:dyDescent="0.25">
      <c r="A5" s="3438" t="s">
        <v>633</v>
      </c>
      <c r="B5" s="3438"/>
      <c r="C5" s="3438"/>
      <c r="D5" s="3438"/>
      <c r="E5" s="3438"/>
      <c r="F5" s="3438"/>
      <c r="G5" s="3438"/>
      <c r="H5" s="3438"/>
      <c r="I5" s="3438"/>
      <c r="J5" s="3438"/>
      <c r="K5" s="3438"/>
      <c r="L5" s="3438"/>
      <c r="M5" s="3438"/>
      <c r="N5" s="3438"/>
      <c r="O5" s="3438"/>
      <c r="P5" s="3438"/>
      <c r="Q5" s="3438"/>
      <c r="R5" s="3438"/>
      <c r="S5" s="3438"/>
      <c r="T5" s="3438"/>
      <c r="U5" s="3438"/>
      <c r="V5" s="3438"/>
      <c r="X5" s="181"/>
    </row>
    <row r="6" spans="1:24" s="180" customFormat="1" ht="14.1" customHeight="1" x14ac:dyDescent="0.25">
      <c r="A6" s="2237"/>
      <c r="B6" s="2237"/>
      <c r="C6" s="3437"/>
      <c r="D6" s="3437"/>
      <c r="E6" s="3437"/>
      <c r="F6" s="3437"/>
      <c r="G6" s="3437"/>
      <c r="H6" s="3437"/>
      <c r="I6" s="3437"/>
      <c r="J6" s="3437"/>
      <c r="K6" s="3437"/>
      <c r="L6" s="3437"/>
      <c r="M6" s="3437"/>
      <c r="N6" s="3437"/>
      <c r="O6" s="3437"/>
      <c r="P6" s="3437"/>
      <c r="Q6" s="3437"/>
      <c r="R6" s="3437"/>
      <c r="S6" s="3437"/>
      <c r="T6" s="3437"/>
      <c r="U6" s="3437"/>
      <c r="V6" s="3437"/>
      <c r="X6" s="181"/>
    </row>
    <row r="7" spans="1:24" ht="12.75" customHeight="1" thickBot="1" x14ac:dyDescent="0.25">
      <c r="A7" s="1043"/>
      <c r="B7" s="1043"/>
      <c r="C7" s="1043"/>
      <c r="D7" s="1043"/>
      <c r="E7" s="1043"/>
      <c r="F7" s="1043"/>
      <c r="G7" s="1043"/>
      <c r="H7" s="1043"/>
      <c r="I7" s="1043"/>
      <c r="J7" s="1043"/>
      <c r="K7" s="1043"/>
      <c r="L7" s="1043"/>
      <c r="M7" s="1043"/>
      <c r="N7" s="1043"/>
      <c r="O7" s="1043"/>
      <c r="P7" s="1043"/>
      <c r="Q7" s="1043"/>
      <c r="R7" s="1043"/>
      <c r="S7" s="1043"/>
      <c r="T7" s="1043"/>
      <c r="U7" s="1043"/>
      <c r="V7" s="1043"/>
    </row>
    <row r="8" spans="1:24" s="274" customFormat="1" ht="12.75" customHeight="1" x14ac:dyDescent="0.25">
      <c r="A8" s="3144"/>
      <c r="B8" s="3589"/>
      <c r="C8" s="3589"/>
      <c r="D8" s="3589" t="s">
        <v>487</v>
      </c>
      <c r="E8" s="538"/>
      <c r="F8" s="3933" t="s">
        <v>321</v>
      </c>
      <c r="G8" s="3933"/>
      <c r="H8" s="538"/>
      <c r="I8" s="3589" t="s">
        <v>1590</v>
      </c>
      <c r="J8" s="3589" t="s">
        <v>1591</v>
      </c>
      <c r="K8" s="3848" t="s">
        <v>2077</v>
      </c>
      <c r="L8" s="764"/>
      <c r="M8" s="3589" t="s">
        <v>2105</v>
      </c>
      <c r="N8" s="538"/>
      <c r="O8" s="538"/>
      <c r="P8" s="538"/>
      <c r="Q8" s="3933" t="s">
        <v>1594</v>
      </c>
      <c r="R8" s="3933"/>
      <c r="S8" s="3589" t="s">
        <v>1593</v>
      </c>
      <c r="T8" s="3589" t="s">
        <v>1988</v>
      </c>
      <c r="U8" s="3589" t="s">
        <v>1987</v>
      </c>
      <c r="V8" s="3450" t="s">
        <v>328</v>
      </c>
    </row>
    <row r="9" spans="1:24" s="274" customFormat="1" ht="12.75" customHeight="1" x14ac:dyDescent="0.25">
      <c r="A9" s="3145" t="s">
        <v>485</v>
      </c>
      <c r="B9" s="3543"/>
      <c r="C9" s="3543"/>
      <c r="D9" s="3543"/>
      <c r="E9" s="539" t="s">
        <v>322</v>
      </c>
      <c r="F9" s="3797" t="s">
        <v>1589</v>
      </c>
      <c r="G9" s="539"/>
      <c r="H9" s="539" t="s">
        <v>486</v>
      </c>
      <c r="I9" s="3543"/>
      <c r="J9" s="3543"/>
      <c r="K9" s="3849"/>
      <c r="L9" s="765" t="s">
        <v>315</v>
      </c>
      <c r="M9" s="3543"/>
      <c r="N9" s="539" t="s">
        <v>642</v>
      </c>
      <c r="O9" s="539" t="s">
        <v>642</v>
      </c>
      <c r="P9" s="539" t="s">
        <v>323</v>
      </c>
      <c r="Q9" s="539"/>
      <c r="R9" s="3797" t="s">
        <v>1592</v>
      </c>
      <c r="S9" s="3543"/>
      <c r="T9" s="3543"/>
      <c r="U9" s="3543"/>
      <c r="V9" s="3612"/>
    </row>
    <row r="10" spans="1:24" s="274" customFormat="1" ht="12.75" customHeight="1" x14ac:dyDescent="0.25">
      <c r="A10" s="3145" t="s">
        <v>488</v>
      </c>
      <c r="B10" s="3543"/>
      <c r="C10" s="3543"/>
      <c r="D10" s="3543"/>
      <c r="E10" s="539" t="s">
        <v>320</v>
      </c>
      <c r="F10" s="3543"/>
      <c r="G10" s="539" t="s">
        <v>320</v>
      </c>
      <c r="H10" s="539" t="s">
        <v>489</v>
      </c>
      <c r="I10" s="3543"/>
      <c r="J10" s="3543"/>
      <c r="K10" s="3849"/>
      <c r="L10" s="765" t="s">
        <v>490</v>
      </c>
      <c r="M10" s="3543"/>
      <c r="N10" s="539" t="s">
        <v>283</v>
      </c>
      <c r="O10" s="539" t="s">
        <v>69</v>
      </c>
      <c r="P10" s="539" t="s">
        <v>319</v>
      </c>
      <c r="Q10" s="539" t="s">
        <v>630</v>
      </c>
      <c r="R10" s="3543"/>
      <c r="S10" s="3543"/>
      <c r="T10" s="3543"/>
      <c r="U10" s="3543"/>
      <c r="V10" s="3612"/>
    </row>
    <row r="11" spans="1:24" s="274" customFormat="1" ht="12.75" customHeight="1" x14ac:dyDescent="0.25">
      <c r="A11" s="4165"/>
      <c r="B11" s="3590"/>
      <c r="C11" s="3590"/>
      <c r="D11" s="3590"/>
      <c r="E11" s="540"/>
      <c r="F11" s="3590"/>
      <c r="G11" s="540"/>
      <c r="H11" s="540"/>
      <c r="I11" s="3590"/>
      <c r="J11" s="3590"/>
      <c r="K11" s="3833"/>
      <c r="L11" s="766"/>
      <c r="M11" s="3590"/>
      <c r="N11" s="540"/>
      <c r="O11" s="540"/>
      <c r="P11" s="540"/>
      <c r="Q11" s="540"/>
      <c r="R11" s="3590"/>
      <c r="S11" s="3590"/>
      <c r="T11" s="3590"/>
      <c r="U11" s="3590"/>
      <c r="V11" s="3613"/>
    </row>
    <row r="12" spans="1:24" s="101" customFormat="1" ht="12.75" customHeight="1" thickBot="1" x14ac:dyDescent="0.25">
      <c r="A12" s="4163" t="s">
        <v>70</v>
      </c>
      <c r="B12" s="4164"/>
      <c r="C12" s="4164"/>
      <c r="D12" s="317" t="s">
        <v>71</v>
      </c>
      <c r="E12" s="557">
        <v>-3</v>
      </c>
      <c r="F12" s="557">
        <v>-4</v>
      </c>
      <c r="G12" s="557">
        <v>-5</v>
      </c>
      <c r="H12" s="557">
        <v>-6</v>
      </c>
      <c r="I12" s="557">
        <v>-7</v>
      </c>
      <c r="J12" s="557">
        <v>-8</v>
      </c>
      <c r="K12" s="557">
        <v>-9</v>
      </c>
      <c r="L12" s="557">
        <v>-10</v>
      </c>
      <c r="M12" s="557">
        <v>-11</v>
      </c>
      <c r="N12" s="557">
        <v>-12</v>
      </c>
      <c r="O12" s="557">
        <v>-13</v>
      </c>
      <c r="P12" s="557">
        <v>-14</v>
      </c>
      <c r="Q12" s="557">
        <v>-15</v>
      </c>
      <c r="R12" s="557">
        <v>-16</v>
      </c>
      <c r="S12" s="557">
        <v>-17</v>
      </c>
      <c r="T12" s="557">
        <v>-18</v>
      </c>
      <c r="U12" s="557">
        <v>-19</v>
      </c>
      <c r="V12" s="557">
        <v>-20</v>
      </c>
    </row>
    <row r="13" spans="1:24" ht="12.75" customHeight="1" x14ac:dyDescent="0.2">
      <c r="A13" s="2184"/>
      <c r="B13" s="2702"/>
      <c r="C13" s="2703"/>
      <c r="D13" s="2700"/>
      <c r="E13" s="2700"/>
      <c r="F13" s="2700"/>
      <c r="G13" s="2700"/>
      <c r="H13" s="2700"/>
      <c r="I13" s="2596"/>
      <c r="J13" s="2596"/>
      <c r="K13" s="2596"/>
      <c r="L13" s="2596"/>
      <c r="M13" s="2596"/>
      <c r="N13" s="2596"/>
      <c r="O13" s="2596"/>
      <c r="P13" s="2596"/>
      <c r="Q13" s="2596"/>
      <c r="R13" s="2596"/>
      <c r="S13" s="2596"/>
      <c r="T13" s="2596"/>
      <c r="U13" s="2596"/>
      <c r="V13" s="2701"/>
    </row>
    <row r="14" spans="1:24" ht="12.75" customHeight="1" x14ac:dyDescent="0.2">
      <c r="A14" s="2187" t="s">
        <v>1838</v>
      </c>
      <c r="B14" s="1510" t="s">
        <v>333</v>
      </c>
      <c r="C14" s="2004"/>
      <c r="D14" s="1933"/>
      <c r="E14" s="1933"/>
      <c r="F14" s="1933"/>
      <c r="G14" s="1933"/>
      <c r="H14" s="1933"/>
      <c r="I14" s="1933"/>
      <c r="J14" s="1933"/>
      <c r="K14" s="1933"/>
      <c r="L14" s="1933"/>
      <c r="M14" s="1933"/>
      <c r="N14" s="1933"/>
      <c r="O14" s="1933"/>
      <c r="P14" s="1933"/>
      <c r="Q14" s="1933"/>
      <c r="R14" s="1933"/>
      <c r="S14" s="1933"/>
      <c r="T14" s="1933"/>
      <c r="U14" s="1933"/>
      <c r="V14" s="2320"/>
    </row>
    <row r="15" spans="1:24" s="1" customFormat="1" ht="12.75" customHeight="1" x14ac:dyDescent="0.2">
      <c r="A15" s="1417"/>
      <c r="B15" s="2704" t="s">
        <v>36</v>
      </c>
      <c r="C15" s="2286"/>
      <c r="D15" s="1988"/>
      <c r="E15" s="1988"/>
      <c r="F15" s="1988"/>
      <c r="G15" s="1988"/>
      <c r="H15" s="1988"/>
      <c r="I15" s="1988"/>
      <c r="J15" s="1988"/>
      <c r="K15" s="1988"/>
      <c r="L15" s="1988"/>
      <c r="M15" s="1988"/>
      <c r="N15" s="1988"/>
      <c r="O15" s="1988"/>
      <c r="P15" s="1988"/>
      <c r="Q15" s="1988"/>
      <c r="R15" s="1988"/>
      <c r="S15" s="1988"/>
      <c r="T15" s="1988"/>
      <c r="U15" s="1988"/>
      <c r="V15" s="1991"/>
    </row>
    <row r="16" spans="1:24" s="1" customFormat="1" ht="12.75" customHeight="1" x14ac:dyDescent="0.2">
      <c r="A16" s="1417"/>
      <c r="B16" s="2704" t="s">
        <v>37</v>
      </c>
      <c r="C16" s="2287"/>
      <c r="D16" s="2018"/>
      <c r="E16" s="2018"/>
      <c r="F16" s="2018"/>
      <c r="G16" s="2018"/>
      <c r="H16" s="2018"/>
      <c r="I16" s="2018"/>
      <c r="J16" s="2018"/>
      <c r="K16" s="2018"/>
      <c r="L16" s="2018"/>
      <c r="M16" s="2018"/>
      <c r="N16" s="2018"/>
      <c r="O16" s="2018"/>
      <c r="P16" s="2018"/>
      <c r="Q16" s="2018"/>
      <c r="R16" s="2018"/>
      <c r="S16" s="2018"/>
      <c r="T16" s="2018"/>
      <c r="U16" s="2018"/>
      <c r="V16" s="1995"/>
    </row>
    <row r="17" spans="1:22" s="1" customFormat="1" ht="12.75" customHeight="1" thickBot="1" x14ac:dyDescent="0.25">
      <c r="A17" s="1417"/>
      <c r="B17" s="2704" t="s">
        <v>38</v>
      </c>
      <c r="C17" s="2287"/>
      <c r="D17" s="2018"/>
      <c r="E17" s="2018"/>
      <c r="F17" s="2018"/>
      <c r="G17" s="2018"/>
      <c r="H17" s="2018"/>
      <c r="I17" s="2018"/>
      <c r="J17" s="2706"/>
      <c r="K17" s="2018"/>
      <c r="L17" s="2706"/>
      <c r="M17" s="2706"/>
      <c r="N17" s="2706"/>
      <c r="O17" s="2706"/>
      <c r="P17" s="2706"/>
      <c r="Q17" s="2706"/>
      <c r="R17" s="2706"/>
      <c r="S17" s="2706"/>
      <c r="T17" s="2706"/>
      <c r="U17" s="2706"/>
      <c r="V17" s="1995"/>
    </row>
    <row r="18" spans="1:22" ht="12.75" customHeight="1" thickBot="1" x14ac:dyDescent="0.25">
      <c r="A18" s="2187"/>
      <c r="B18" s="1510" t="s">
        <v>1595</v>
      </c>
      <c r="C18" s="2425"/>
      <c r="D18" s="2021"/>
      <c r="E18" s="2021"/>
      <c r="F18" s="2021"/>
      <c r="G18" s="2021"/>
      <c r="H18" s="2021"/>
      <c r="I18" s="2021"/>
      <c r="J18" s="2710"/>
      <c r="K18" s="2021"/>
      <c r="L18" s="2710"/>
      <c r="M18" s="2710"/>
      <c r="N18" s="2710"/>
      <c r="O18" s="2710"/>
      <c r="P18" s="2710"/>
      <c r="Q18" s="2710"/>
      <c r="R18" s="2710"/>
      <c r="S18" s="2710"/>
      <c r="T18" s="2710"/>
      <c r="U18" s="2710"/>
      <c r="V18" s="2025"/>
    </row>
    <row r="19" spans="1:22" ht="12.75" customHeight="1" x14ac:dyDescent="0.2">
      <c r="A19" s="2187"/>
      <c r="B19" s="1510"/>
      <c r="C19" s="2004"/>
      <c r="D19" s="1933"/>
      <c r="E19" s="1933"/>
      <c r="F19" s="1933"/>
      <c r="G19" s="1933"/>
      <c r="H19" s="1933"/>
      <c r="I19" s="1933"/>
      <c r="J19" s="2021"/>
      <c r="K19" s="1933"/>
      <c r="L19" s="2021"/>
      <c r="M19" s="2021"/>
      <c r="N19" s="2021"/>
      <c r="O19" s="2021"/>
      <c r="P19" s="2021"/>
      <c r="Q19" s="2021"/>
      <c r="R19" s="2021"/>
      <c r="S19" s="2021"/>
      <c r="T19" s="2021"/>
      <c r="U19" s="2021"/>
      <c r="V19" s="2320"/>
    </row>
    <row r="20" spans="1:22" ht="12.75" customHeight="1" x14ac:dyDescent="0.2">
      <c r="A20" s="2187" t="s">
        <v>1831</v>
      </c>
      <c r="B20" s="1510" t="s">
        <v>632</v>
      </c>
      <c r="C20" s="2004"/>
      <c r="D20" s="1933"/>
      <c r="E20" s="1933"/>
      <c r="F20" s="1933"/>
      <c r="G20" s="1933"/>
      <c r="H20" s="1933"/>
      <c r="I20" s="1933"/>
      <c r="J20" s="1933"/>
      <c r="K20" s="1933"/>
      <c r="L20" s="1933"/>
      <c r="M20" s="1933"/>
      <c r="N20" s="1933"/>
      <c r="O20" s="1933"/>
      <c r="P20" s="1933"/>
      <c r="Q20" s="1933"/>
      <c r="R20" s="1933"/>
      <c r="S20" s="1933"/>
      <c r="T20" s="1933"/>
      <c r="U20" s="1933"/>
      <c r="V20" s="2320"/>
    </row>
    <row r="21" spans="1:22" ht="12.75" customHeight="1" x14ac:dyDescent="0.2">
      <c r="A21" s="2187"/>
      <c r="B21" s="1510"/>
      <c r="C21" s="2004"/>
      <c r="D21" s="1933"/>
      <c r="E21" s="1933"/>
      <c r="F21" s="1933"/>
      <c r="G21" s="1933"/>
      <c r="H21" s="1933"/>
      <c r="I21" s="1933"/>
      <c r="J21" s="1933"/>
      <c r="K21" s="1933"/>
      <c r="L21" s="1933"/>
      <c r="M21" s="1933"/>
      <c r="N21" s="1933"/>
      <c r="O21" s="1933"/>
      <c r="P21" s="1933"/>
      <c r="Q21" s="1933"/>
      <c r="R21" s="1933"/>
      <c r="S21" s="1933"/>
      <c r="T21" s="1933"/>
      <c r="U21" s="1933"/>
      <c r="V21" s="2320"/>
    </row>
    <row r="22" spans="1:22" ht="12.75" customHeight="1" x14ac:dyDescent="0.2">
      <c r="A22" s="2187"/>
      <c r="B22" s="1510" t="s">
        <v>1983</v>
      </c>
      <c r="C22" s="2004"/>
      <c r="D22" s="1933"/>
      <c r="E22" s="1933"/>
      <c r="F22" s="1933"/>
      <c r="G22" s="1933"/>
      <c r="H22" s="1933"/>
      <c r="I22" s="1933"/>
      <c r="J22" s="1933"/>
      <c r="K22" s="1933"/>
      <c r="L22" s="1933"/>
      <c r="M22" s="1933"/>
      <c r="N22" s="1933"/>
      <c r="O22" s="1933"/>
      <c r="P22" s="1933"/>
      <c r="Q22" s="1933"/>
      <c r="R22" s="1933"/>
      <c r="S22" s="1933"/>
      <c r="T22" s="1933"/>
      <c r="U22" s="1933"/>
      <c r="V22" s="2320"/>
    </row>
    <row r="23" spans="1:22" s="1" customFormat="1" ht="12.75" customHeight="1" x14ac:dyDescent="0.2">
      <c r="A23" s="1417"/>
      <c r="B23" s="2705" t="s">
        <v>36</v>
      </c>
      <c r="C23" s="2286"/>
      <c r="D23" s="1988"/>
      <c r="E23" s="1988"/>
      <c r="F23" s="1988"/>
      <c r="G23" s="1988"/>
      <c r="H23" s="1988"/>
      <c r="I23" s="1988"/>
      <c r="J23" s="1988"/>
      <c r="K23" s="1988"/>
      <c r="L23" s="1988"/>
      <c r="M23" s="1988"/>
      <c r="N23" s="1988"/>
      <c r="O23" s="1988"/>
      <c r="P23" s="1988"/>
      <c r="Q23" s="1988"/>
      <c r="R23" s="1988"/>
      <c r="S23" s="1988"/>
      <c r="T23" s="1988"/>
      <c r="U23" s="1988"/>
      <c r="V23" s="1991"/>
    </row>
    <row r="24" spans="1:22" s="1" customFormat="1" ht="12.75" customHeight="1" x14ac:dyDescent="0.2">
      <c r="A24" s="1417"/>
      <c r="B24" s="2705" t="s">
        <v>37</v>
      </c>
      <c r="C24" s="2287"/>
      <c r="D24" s="2018"/>
      <c r="E24" s="2018"/>
      <c r="F24" s="2018"/>
      <c r="G24" s="2018"/>
      <c r="H24" s="2018"/>
      <c r="I24" s="2018"/>
      <c r="J24" s="2018"/>
      <c r="K24" s="2018"/>
      <c r="L24" s="2018"/>
      <c r="M24" s="2018"/>
      <c r="N24" s="2018"/>
      <c r="O24" s="2018"/>
      <c r="P24" s="2018"/>
      <c r="Q24" s="2018"/>
      <c r="R24" s="2018"/>
      <c r="S24" s="2018"/>
      <c r="T24" s="2018"/>
      <c r="U24" s="2018"/>
      <c r="V24" s="1995"/>
    </row>
    <row r="25" spans="1:22" s="1" customFormat="1" ht="12.75" customHeight="1" thickBot="1" x14ac:dyDescent="0.25">
      <c r="A25" s="1417"/>
      <c r="B25" s="2705" t="s">
        <v>38</v>
      </c>
      <c r="C25" s="2287"/>
      <c r="D25" s="2018"/>
      <c r="E25" s="2018"/>
      <c r="F25" s="2018"/>
      <c r="G25" s="2018"/>
      <c r="H25" s="2018"/>
      <c r="I25" s="2018"/>
      <c r="J25" s="2706"/>
      <c r="K25" s="2018"/>
      <c r="L25" s="2706"/>
      <c r="M25" s="2706"/>
      <c r="N25" s="2706"/>
      <c r="O25" s="2706"/>
      <c r="P25" s="2706"/>
      <c r="Q25" s="2706"/>
      <c r="R25" s="2706"/>
      <c r="S25" s="2706"/>
      <c r="T25" s="2706"/>
      <c r="U25" s="2706"/>
      <c r="V25" s="1995"/>
    </row>
    <row r="26" spans="1:22" ht="12.75" customHeight="1" x14ac:dyDescent="0.2">
      <c r="A26" s="2187"/>
      <c r="B26" s="2004" t="s">
        <v>1984</v>
      </c>
      <c r="C26" s="2425"/>
      <c r="D26" s="2021"/>
      <c r="E26" s="2021"/>
      <c r="F26" s="2021"/>
      <c r="G26" s="2021"/>
      <c r="H26" s="2021"/>
      <c r="I26" s="2021"/>
      <c r="J26" s="2707"/>
      <c r="K26" s="2021"/>
      <c r="L26" s="2707"/>
      <c r="M26" s="2707"/>
      <c r="N26" s="2707"/>
      <c r="O26" s="2707"/>
      <c r="P26" s="2707"/>
      <c r="Q26" s="2707"/>
      <c r="R26" s="2707"/>
      <c r="S26" s="2707"/>
      <c r="T26" s="2707"/>
      <c r="U26" s="2707"/>
      <c r="V26" s="2025"/>
    </row>
    <row r="27" spans="1:22" ht="12.75" customHeight="1" x14ac:dyDescent="0.2">
      <c r="A27" s="2187"/>
      <c r="B27" s="1510"/>
      <c r="C27" s="2004"/>
      <c r="D27" s="1933"/>
      <c r="E27" s="1933"/>
      <c r="F27" s="1933"/>
      <c r="G27" s="1933"/>
      <c r="H27" s="1933"/>
      <c r="I27" s="1933"/>
      <c r="J27" s="1933"/>
      <c r="K27" s="1933"/>
      <c r="L27" s="1933"/>
      <c r="M27" s="1933"/>
      <c r="N27" s="1933"/>
      <c r="O27" s="1933"/>
      <c r="P27" s="1933"/>
      <c r="Q27" s="1933"/>
      <c r="R27" s="1933"/>
      <c r="S27" s="1933"/>
      <c r="T27" s="1933"/>
      <c r="U27" s="1933"/>
      <c r="V27" s="2320"/>
    </row>
    <row r="28" spans="1:22" ht="12.75" customHeight="1" x14ac:dyDescent="0.2">
      <c r="A28" s="2187"/>
      <c r="B28" s="1510" t="s">
        <v>1985</v>
      </c>
      <c r="C28" s="2004"/>
      <c r="D28" s="1933"/>
      <c r="E28" s="1933"/>
      <c r="F28" s="1933"/>
      <c r="G28" s="1933"/>
      <c r="H28" s="1933"/>
      <c r="I28" s="1933"/>
      <c r="J28" s="1933"/>
      <c r="K28" s="1933"/>
      <c r="L28" s="1933"/>
      <c r="M28" s="1933"/>
      <c r="N28" s="1933"/>
      <c r="O28" s="1933"/>
      <c r="P28" s="1933"/>
      <c r="Q28" s="1933"/>
      <c r="R28" s="1933"/>
      <c r="S28" s="1933"/>
      <c r="T28" s="1933"/>
      <c r="U28" s="1933"/>
      <c r="V28" s="2320"/>
    </row>
    <row r="29" spans="1:22" s="1" customFormat="1" ht="12.75" customHeight="1" x14ac:dyDescent="0.2">
      <c r="A29" s="1417"/>
      <c r="B29" s="2705" t="s">
        <v>36</v>
      </c>
      <c r="C29" s="2286"/>
      <c r="D29" s="1988"/>
      <c r="E29" s="1988"/>
      <c r="F29" s="1988"/>
      <c r="G29" s="1988"/>
      <c r="H29" s="1988"/>
      <c r="I29" s="1988"/>
      <c r="J29" s="1988"/>
      <c r="K29" s="1988"/>
      <c r="L29" s="1988"/>
      <c r="M29" s="1988"/>
      <c r="N29" s="1988"/>
      <c r="O29" s="1988"/>
      <c r="P29" s="1988"/>
      <c r="Q29" s="1988"/>
      <c r="R29" s="1988"/>
      <c r="S29" s="1988"/>
      <c r="T29" s="1988"/>
      <c r="U29" s="1988"/>
      <c r="V29" s="1991"/>
    </row>
    <row r="30" spans="1:22" s="1" customFormat="1" ht="12.75" customHeight="1" x14ac:dyDescent="0.2">
      <c r="A30" s="1417"/>
      <c r="B30" s="2705" t="s">
        <v>37</v>
      </c>
      <c r="C30" s="2287"/>
      <c r="D30" s="2018"/>
      <c r="E30" s="2018"/>
      <c r="F30" s="2018"/>
      <c r="G30" s="2018"/>
      <c r="H30" s="2018"/>
      <c r="I30" s="2018"/>
      <c r="J30" s="2018"/>
      <c r="K30" s="2018"/>
      <c r="L30" s="2018"/>
      <c r="M30" s="2018"/>
      <c r="N30" s="2018"/>
      <c r="O30" s="2018"/>
      <c r="P30" s="2018"/>
      <c r="Q30" s="2018"/>
      <c r="R30" s="2018"/>
      <c r="S30" s="2018"/>
      <c r="T30" s="2018"/>
      <c r="U30" s="2018"/>
      <c r="V30" s="1995"/>
    </row>
    <row r="31" spans="1:22" s="1" customFormat="1" ht="12.75" customHeight="1" thickBot="1" x14ac:dyDescent="0.25">
      <c r="A31" s="1417"/>
      <c r="B31" s="2705" t="s">
        <v>38</v>
      </c>
      <c r="C31" s="2287"/>
      <c r="D31" s="2018"/>
      <c r="E31" s="2018"/>
      <c r="F31" s="2018"/>
      <c r="G31" s="2018"/>
      <c r="H31" s="2018"/>
      <c r="I31" s="2018"/>
      <c r="J31" s="2706"/>
      <c r="K31" s="2018"/>
      <c r="L31" s="2706"/>
      <c r="M31" s="2706"/>
      <c r="N31" s="2706"/>
      <c r="O31" s="2706"/>
      <c r="P31" s="2706"/>
      <c r="Q31" s="2706"/>
      <c r="R31" s="2706"/>
      <c r="S31" s="2706"/>
      <c r="T31" s="2706"/>
      <c r="U31" s="2706"/>
      <c r="V31" s="1995"/>
    </row>
    <row r="32" spans="1:22" ht="12.75" customHeight="1" x14ac:dyDescent="0.2">
      <c r="A32" s="2187"/>
      <c r="B32" s="2004" t="s">
        <v>1986</v>
      </c>
      <c r="C32" s="2425"/>
      <c r="D32" s="2021"/>
      <c r="E32" s="2021"/>
      <c r="F32" s="2021"/>
      <c r="G32" s="2021"/>
      <c r="H32" s="2021"/>
      <c r="I32" s="2021"/>
      <c r="J32" s="2707"/>
      <c r="K32" s="2021"/>
      <c r="L32" s="2707"/>
      <c r="M32" s="2707"/>
      <c r="N32" s="2707"/>
      <c r="O32" s="2707"/>
      <c r="P32" s="2707"/>
      <c r="Q32" s="2707"/>
      <c r="R32" s="2707"/>
      <c r="S32" s="2707"/>
      <c r="T32" s="2707"/>
      <c r="U32" s="2707"/>
      <c r="V32" s="2025"/>
    </row>
    <row r="33" spans="1:23" ht="12.75" customHeight="1" x14ac:dyDescent="0.2">
      <c r="A33" s="2187"/>
      <c r="B33" s="1510"/>
      <c r="C33" s="2004"/>
      <c r="D33" s="1933"/>
      <c r="E33" s="1933"/>
      <c r="F33" s="1933"/>
      <c r="G33" s="1933"/>
      <c r="H33" s="1933"/>
      <c r="J33" s="1933"/>
      <c r="K33" s="1933"/>
      <c r="L33" s="1933"/>
      <c r="M33" s="1933"/>
      <c r="N33" s="1933"/>
      <c r="O33" s="1933"/>
      <c r="P33" s="1933"/>
      <c r="Q33" s="1933"/>
      <c r="R33" s="1933"/>
      <c r="S33" s="1933"/>
      <c r="T33" s="1933"/>
      <c r="U33" s="1933"/>
      <c r="V33" s="2320"/>
    </row>
    <row r="34" spans="1:23" s="2227" customFormat="1" ht="12.75" customHeight="1" thickBot="1" x14ac:dyDescent="0.25">
      <c r="A34" s="2187"/>
      <c r="B34" s="1510"/>
      <c r="C34" s="2004"/>
      <c r="D34" s="1933"/>
      <c r="E34" s="1933"/>
      <c r="F34" s="1933"/>
      <c r="G34" s="1933"/>
      <c r="H34" s="1933"/>
      <c r="I34" s="1933"/>
      <c r="J34" s="1933"/>
      <c r="K34" s="1933"/>
      <c r="L34" s="1933"/>
      <c r="M34" s="1933"/>
      <c r="N34" s="1933"/>
      <c r="O34" s="1933"/>
      <c r="P34" s="1933"/>
      <c r="Q34" s="1933"/>
      <c r="R34" s="1933"/>
      <c r="S34" s="1933"/>
      <c r="T34" s="1933"/>
      <c r="U34" s="1933"/>
      <c r="V34" s="2320"/>
    </row>
    <row r="35" spans="1:23" ht="12.75" customHeight="1" thickBot="1" x14ac:dyDescent="0.25">
      <c r="A35" s="2187"/>
      <c r="B35" s="1510" t="s">
        <v>1596</v>
      </c>
      <c r="C35" s="2004"/>
      <c r="D35" s="1933"/>
      <c r="E35" s="1933"/>
      <c r="F35" s="1933"/>
      <c r="G35" s="1933"/>
      <c r="H35" s="1933"/>
      <c r="I35" s="2227"/>
      <c r="J35" s="2709">
        <f t="shared" ref="J35" si="0">J26+J32</f>
        <v>0</v>
      </c>
      <c r="K35" s="2323"/>
      <c r="L35" s="2709">
        <f t="shared" ref="L35:S35" si="1">L26+L32</f>
        <v>0</v>
      </c>
      <c r="M35" s="2709">
        <f t="shared" si="1"/>
        <v>0</v>
      </c>
      <c r="N35" s="2709">
        <f t="shared" si="1"/>
        <v>0</v>
      </c>
      <c r="O35" s="2709">
        <f t="shared" si="1"/>
        <v>0</v>
      </c>
      <c r="P35" s="2709">
        <f t="shared" si="1"/>
        <v>0</v>
      </c>
      <c r="Q35" s="2709">
        <f t="shared" si="1"/>
        <v>0</v>
      </c>
      <c r="R35" s="2709">
        <f t="shared" si="1"/>
        <v>0</v>
      </c>
      <c r="S35" s="2709">
        <f t="shared" si="1"/>
        <v>0</v>
      </c>
      <c r="T35" s="2709">
        <f>T26+T32</f>
        <v>0</v>
      </c>
      <c r="U35" s="2709">
        <f>U26+U32</f>
        <v>0</v>
      </c>
      <c r="V35" s="2320"/>
    </row>
    <row r="36" spans="1:23" ht="12.75" customHeight="1" x14ac:dyDescent="0.2">
      <c r="A36" s="2187"/>
      <c r="B36" s="1510"/>
      <c r="C36" s="2004"/>
      <c r="D36" s="1933"/>
      <c r="E36" s="1933"/>
      <c r="F36" s="1933"/>
      <c r="G36" s="1933"/>
      <c r="H36" s="1933"/>
      <c r="I36" s="1933"/>
      <c r="J36" s="2021"/>
      <c r="K36" s="1933"/>
      <c r="L36" s="2021"/>
      <c r="M36" s="2021"/>
      <c r="N36" s="2021"/>
      <c r="O36" s="2021"/>
      <c r="P36" s="2021"/>
      <c r="Q36" s="2021"/>
      <c r="R36" s="2021"/>
      <c r="S36" s="2021"/>
      <c r="T36" s="2021"/>
      <c r="U36" s="2021"/>
      <c r="V36" s="2320"/>
    </row>
    <row r="37" spans="1:23" ht="12.75" customHeight="1" x14ac:dyDescent="0.2">
      <c r="A37" s="2187" t="s">
        <v>1839</v>
      </c>
      <c r="B37" s="1213" t="s">
        <v>629</v>
      </c>
      <c r="C37" s="2004"/>
      <c r="D37" s="1933"/>
      <c r="E37" s="1933"/>
      <c r="F37" s="1933"/>
      <c r="G37" s="1933"/>
      <c r="H37" s="1933"/>
      <c r="I37" s="1933"/>
      <c r="J37" s="1933"/>
      <c r="K37" s="1933"/>
      <c r="L37" s="1933"/>
      <c r="M37" s="1933"/>
      <c r="N37" s="1933"/>
      <c r="O37" s="1933"/>
      <c r="P37" s="1933"/>
      <c r="Q37" s="1933"/>
      <c r="R37" s="1933"/>
      <c r="S37" s="1933"/>
      <c r="T37" s="1933"/>
      <c r="U37" s="1933"/>
      <c r="V37" s="2320"/>
    </row>
    <row r="38" spans="1:23" s="1" customFormat="1" ht="12.75" customHeight="1" x14ac:dyDescent="0.2">
      <c r="A38" s="1417"/>
      <c r="B38" s="2705" t="s">
        <v>36</v>
      </c>
      <c r="C38" s="2286"/>
      <c r="D38" s="1988"/>
      <c r="E38" s="1988"/>
      <c r="F38" s="1988"/>
      <c r="G38" s="1988"/>
      <c r="H38" s="1988"/>
      <c r="I38" s="1988"/>
      <c r="J38" s="1988"/>
      <c r="K38" s="1988"/>
      <c r="L38" s="1988"/>
      <c r="M38" s="1988"/>
      <c r="N38" s="1988"/>
      <c r="O38" s="1988"/>
      <c r="P38" s="1988"/>
      <c r="Q38" s="1988"/>
      <c r="R38" s="1988"/>
      <c r="S38" s="1988"/>
      <c r="T38" s="1988"/>
      <c r="U38" s="1988"/>
      <c r="V38" s="1991"/>
    </row>
    <row r="39" spans="1:23" s="1" customFormat="1" ht="12.75" customHeight="1" x14ac:dyDescent="0.2">
      <c r="A39" s="1417"/>
      <c r="B39" s="2705" t="s">
        <v>37</v>
      </c>
      <c r="C39" s="2287"/>
      <c r="D39" s="2018"/>
      <c r="E39" s="2018"/>
      <c r="F39" s="2018"/>
      <c r="G39" s="2018"/>
      <c r="H39" s="2018"/>
      <c r="I39" s="2018"/>
      <c r="J39" s="2018"/>
      <c r="K39" s="2018"/>
      <c r="L39" s="2018"/>
      <c r="M39" s="2018"/>
      <c r="N39" s="2018"/>
      <c r="O39" s="2018"/>
      <c r="P39" s="2018"/>
      <c r="Q39" s="2018"/>
      <c r="R39" s="2018"/>
      <c r="S39" s="2018"/>
      <c r="T39" s="2018"/>
      <c r="U39" s="2018"/>
      <c r="V39" s="1995"/>
    </row>
    <row r="40" spans="1:23" s="1" customFormat="1" ht="12.75" customHeight="1" thickBot="1" x14ac:dyDescent="0.25">
      <c r="A40" s="1417"/>
      <c r="B40" s="2705" t="s">
        <v>38</v>
      </c>
      <c r="C40" s="2287"/>
      <c r="D40" s="2018"/>
      <c r="E40" s="2018"/>
      <c r="F40" s="2018"/>
      <c r="G40" s="2018"/>
      <c r="H40" s="2018"/>
      <c r="I40" s="2018"/>
      <c r="J40" s="2706"/>
      <c r="K40" s="2018"/>
      <c r="L40" s="2706"/>
      <c r="M40" s="2706"/>
      <c r="N40" s="2706"/>
      <c r="O40" s="2706"/>
      <c r="P40" s="2706"/>
      <c r="Q40" s="2706"/>
      <c r="R40" s="2706"/>
      <c r="S40" s="2706"/>
      <c r="T40" s="2706"/>
      <c r="U40" s="2706"/>
      <c r="V40" s="1995"/>
    </row>
    <row r="41" spans="1:23" ht="12.75" customHeight="1" thickBot="1" x14ac:dyDescent="0.25">
      <c r="A41" s="2187"/>
      <c r="B41" s="1510" t="s">
        <v>1597</v>
      </c>
      <c r="C41" s="2425"/>
      <c r="D41" s="2021"/>
      <c r="E41" s="2021"/>
      <c r="F41" s="2021"/>
      <c r="G41" s="2021"/>
      <c r="H41" s="2021"/>
      <c r="I41" s="2021"/>
      <c r="J41" s="2710"/>
      <c r="K41" s="2021"/>
      <c r="L41" s="2710"/>
      <c r="M41" s="2710"/>
      <c r="N41" s="2710"/>
      <c r="O41" s="2710"/>
      <c r="P41" s="2710"/>
      <c r="Q41" s="2710"/>
      <c r="R41" s="2710"/>
      <c r="S41" s="2710"/>
      <c r="T41" s="2710"/>
      <c r="U41" s="2710"/>
      <c r="V41" s="2025"/>
    </row>
    <row r="42" spans="1:23" ht="12.75" customHeight="1" x14ac:dyDescent="0.2">
      <c r="A42" s="2187"/>
      <c r="B42" s="1510"/>
      <c r="C42" s="2004"/>
      <c r="D42" s="1933"/>
      <c r="E42" s="1933"/>
      <c r="F42" s="1933"/>
      <c r="G42" s="1933"/>
      <c r="H42" s="1933"/>
      <c r="I42" s="1933"/>
      <c r="J42" s="1933"/>
      <c r="K42" s="1933"/>
      <c r="L42" s="1933"/>
      <c r="M42" s="1933"/>
      <c r="N42" s="1933"/>
      <c r="O42" s="1933"/>
      <c r="P42" s="1933"/>
      <c r="Q42" s="1933"/>
      <c r="R42" s="1933"/>
      <c r="S42" s="1933"/>
      <c r="T42" s="1933"/>
      <c r="U42" s="1933"/>
      <c r="V42" s="2320"/>
    </row>
    <row r="43" spans="1:23" ht="12.75" customHeight="1" thickBot="1" x14ac:dyDescent="0.25">
      <c r="A43" s="2188"/>
      <c r="B43" s="2396"/>
      <c r="C43" s="2338"/>
      <c r="D43" s="2325"/>
      <c r="E43" s="2325"/>
      <c r="F43" s="2325"/>
      <c r="G43" s="2325"/>
      <c r="H43" s="2325"/>
      <c r="I43" s="2325"/>
      <c r="J43" s="2325"/>
      <c r="K43" s="2325"/>
      <c r="L43" s="2325"/>
      <c r="M43" s="2325"/>
      <c r="N43" s="2325"/>
      <c r="O43" s="2325"/>
      <c r="P43" s="2325"/>
      <c r="Q43" s="2325"/>
      <c r="R43" s="2325"/>
      <c r="S43" s="2325"/>
      <c r="T43" s="2325"/>
      <c r="U43" s="2325"/>
      <c r="V43" s="2457"/>
    </row>
    <row r="44" spans="1:23" ht="12.75" customHeight="1" thickBot="1" x14ac:dyDescent="0.25">
      <c r="A44" s="258" t="s">
        <v>88</v>
      </c>
      <c r="B44" s="236"/>
      <c r="C44" s="236"/>
      <c r="D44" s="236"/>
      <c r="E44" s="236"/>
      <c r="F44" s="236"/>
      <c r="G44" s="236"/>
      <c r="H44" s="236"/>
      <c r="I44" s="249"/>
      <c r="J44" s="249"/>
      <c r="K44" s="236"/>
      <c r="L44" s="249"/>
      <c r="M44" s="249"/>
      <c r="N44" s="249"/>
      <c r="O44" s="249"/>
      <c r="P44" s="249"/>
      <c r="Q44" s="249"/>
      <c r="R44" s="249"/>
      <c r="S44" s="249"/>
      <c r="T44" s="249"/>
      <c r="U44" s="249"/>
      <c r="V44" s="237"/>
    </row>
    <row r="45" spans="1:23" ht="12.75" customHeight="1" x14ac:dyDescent="0.2">
      <c r="A45" s="859"/>
    </row>
    <row r="48" spans="1:23" ht="12.75" customHeight="1" x14ac:dyDescent="0.2">
      <c r="W48" s="102"/>
    </row>
  </sheetData>
  <mergeCells count="23">
    <mergeCell ref="A2:V2"/>
    <mergeCell ref="A3:V3"/>
    <mergeCell ref="A4:V4"/>
    <mergeCell ref="A5:V5"/>
    <mergeCell ref="D8:D11"/>
    <mergeCell ref="V8:V11"/>
    <mergeCell ref="M8:M11"/>
    <mergeCell ref="C6:V6"/>
    <mergeCell ref="U8:U11"/>
    <mergeCell ref="A12:C12"/>
    <mergeCell ref="J8:J11"/>
    <mergeCell ref="F9:F11"/>
    <mergeCell ref="T8:T11"/>
    <mergeCell ref="I8:I11"/>
    <mergeCell ref="S8:S11"/>
    <mergeCell ref="A10:C10"/>
    <mergeCell ref="A8:C8"/>
    <mergeCell ref="R9:R11"/>
    <mergeCell ref="F8:G8"/>
    <mergeCell ref="A11:C11"/>
    <mergeCell ref="K8:K11"/>
    <mergeCell ref="Q8:R8"/>
    <mergeCell ref="A9:C9"/>
  </mergeCells>
  <hyperlinks>
    <hyperlink ref="X1" location="Content!A1" display="Content"/>
    <hyperlink ref="X2" location="'P4, E2 - SFP - Asset'!A1" display="SFP-Asset"/>
    <hyperlink ref="X3" location="'P5, E2 - SFP - Liab, NW '!A1" display="SFP-Liab and NW"/>
    <hyperlink ref="X4" location="'P6, E3 - SCI'!A1" display="SCI"/>
  </hyperlinks>
  <pageMargins left="0.5" right="0.5" top="1" bottom="0.5" header="0.2" footer="0.1"/>
  <pageSetup paperSize="5" scale="45" fitToHeight="0" orientation="landscape" r:id="rId1"/>
  <headerFooter>
    <oddFooter>&amp;R&amp;"Arial,Bold"&amp;10Page 55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39997558519241921"/>
    <pageSetUpPr fitToPage="1"/>
  </sheetPr>
  <dimension ref="A1:J68"/>
  <sheetViews>
    <sheetView showGridLines="0" zoomScale="85" zoomScaleNormal="85" zoomScaleSheetLayoutView="75" zoomScalePageLayoutView="80" workbookViewId="0">
      <pane ySplit="7" topLeftCell="A8" activePane="bottomLeft" state="frozen"/>
      <selection pane="bottomLeft"/>
    </sheetView>
  </sheetViews>
  <sheetFormatPr defaultRowHeight="12.75" customHeight="1" x14ac:dyDescent="0.2"/>
  <cols>
    <col min="1" max="1" width="3" style="187" customWidth="1"/>
    <col min="2" max="2" width="3.140625" style="187" customWidth="1"/>
    <col min="3" max="3" width="4.42578125" style="187" customWidth="1"/>
    <col min="4" max="5" width="9.140625" style="187"/>
    <col min="6" max="6" width="44.85546875" style="187" customWidth="1"/>
    <col min="7" max="7" width="15.140625" style="187" customWidth="1"/>
    <col min="8" max="8" width="21.7109375" style="207" customWidth="1"/>
    <col min="9" max="9" width="3.42578125" style="187" customWidth="1"/>
    <col min="10" max="10" width="10.28515625" style="187" customWidth="1"/>
    <col min="11" max="16384" width="9.140625" style="187"/>
  </cols>
  <sheetData>
    <row r="1" spans="1:10" s="43" customFormat="1" ht="14.1" customHeight="1" thickTop="1" thickBot="1" x14ac:dyDescent="0.25">
      <c r="A1" s="1039"/>
      <c r="B1" s="1039"/>
      <c r="C1" s="1039"/>
      <c r="D1" s="1039"/>
      <c r="E1" s="1039"/>
      <c r="F1" s="1039"/>
      <c r="G1" s="1039"/>
      <c r="H1" s="1040"/>
      <c r="J1" s="3117" t="s">
        <v>2247</v>
      </c>
    </row>
    <row r="2" spans="1:10" s="43" customFormat="1" ht="16.5" customHeight="1" thickTop="1" x14ac:dyDescent="0.25">
      <c r="A2" s="3437" t="s">
        <v>2221</v>
      </c>
      <c r="B2" s="3437"/>
      <c r="C2" s="3437"/>
      <c r="D2" s="3437"/>
      <c r="E2" s="3437"/>
      <c r="F2" s="3437"/>
      <c r="G2" s="3437"/>
      <c r="H2" s="3437"/>
    </row>
    <row r="3" spans="1:10" s="43" customFormat="1" ht="14.1" customHeight="1" x14ac:dyDescent="0.2">
      <c r="A3" s="1039"/>
      <c r="B3" s="1039"/>
      <c r="C3" s="1039"/>
      <c r="D3" s="1039"/>
      <c r="E3" s="1039"/>
      <c r="F3" s="1039"/>
      <c r="G3" s="1039"/>
      <c r="H3" s="1040"/>
    </row>
    <row r="4" spans="1:10" s="530" customFormat="1" ht="14.1" customHeight="1" x14ac:dyDescent="0.25">
      <c r="A4" s="3438" t="s">
        <v>1260</v>
      </c>
      <c r="B4" s="3438"/>
      <c r="C4" s="3438"/>
      <c r="D4" s="3438"/>
      <c r="E4" s="3438"/>
      <c r="F4" s="3438"/>
      <c r="G4" s="3438"/>
      <c r="H4" s="3438"/>
    </row>
    <row r="5" spans="1:10" s="43" customFormat="1" ht="14.1" customHeight="1" x14ac:dyDescent="0.2">
      <c r="A5" s="1039"/>
      <c r="B5" s="1039"/>
      <c r="C5" s="1039"/>
      <c r="D5" s="1039"/>
      <c r="E5" s="1039"/>
      <c r="F5" s="1039"/>
      <c r="G5" s="1039"/>
      <c r="H5" s="1040"/>
    </row>
    <row r="6" spans="1:10" s="43" customFormat="1" ht="14.1" customHeight="1" x14ac:dyDescent="0.2">
      <c r="A6" s="1039"/>
      <c r="B6" s="1039"/>
      <c r="C6" s="1039"/>
      <c r="D6" s="1039"/>
      <c r="E6" s="1039"/>
      <c r="F6" s="1039"/>
      <c r="G6" s="1039"/>
      <c r="H6" s="1040"/>
    </row>
    <row r="7" spans="1:10" s="192" customFormat="1" ht="12.75" customHeight="1" thickBot="1" x14ac:dyDescent="0.3">
      <c r="A7" s="1039"/>
      <c r="B7" s="1039"/>
      <c r="C7" s="1039"/>
      <c r="D7" s="1039"/>
      <c r="E7" s="1039"/>
      <c r="F7" s="1039"/>
      <c r="G7" s="1039"/>
      <c r="H7" s="1046" t="s">
        <v>283</v>
      </c>
      <c r="I7" s="569"/>
    </row>
    <row r="8" spans="1:10" ht="12.75" customHeight="1" x14ac:dyDescent="0.2">
      <c r="A8" s="876"/>
      <c r="B8" s="876"/>
      <c r="C8" s="876"/>
      <c r="D8" s="876"/>
      <c r="E8" s="876"/>
      <c r="F8" s="876"/>
      <c r="G8" s="876"/>
      <c r="H8" s="1042"/>
    </row>
    <row r="9" spans="1:10" ht="12.75" customHeight="1" x14ac:dyDescent="0.2">
      <c r="A9" s="876" t="s">
        <v>35</v>
      </c>
      <c r="B9" s="1043" t="s">
        <v>1815</v>
      </c>
      <c r="C9" s="876"/>
      <c r="D9" s="876"/>
      <c r="E9" s="876"/>
      <c r="F9" s="876"/>
      <c r="G9" s="876"/>
      <c r="H9" s="1042"/>
    </row>
    <row r="10" spans="1:10" ht="12.75" customHeight="1" x14ac:dyDescent="0.2">
      <c r="A10" s="876"/>
      <c r="B10" s="876"/>
      <c r="C10" s="876"/>
      <c r="D10" s="876"/>
      <c r="E10" s="876"/>
      <c r="F10" s="876"/>
      <c r="G10" s="876"/>
      <c r="H10" s="1042"/>
    </row>
    <row r="11" spans="1:10" ht="12.75" customHeight="1" x14ac:dyDescent="0.2">
      <c r="A11" s="876"/>
      <c r="B11" s="876" t="s">
        <v>36</v>
      </c>
      <c r="C11" s="876" t="s">
        <v>1261</v>
      </c>
      <c r="D11" s="876"/>
      <c r="E11" s="876"/>
      <c r="F11" s="876"/>
      <c r="G11" s="876"/>
      <c r="H11" s="1047"/>
    </row>
    <row r="12" spans="1:10" ht="12.75" customHeight="1" x14ac:dyDescent="0.2">
      <c r="A12" s="876"/>
      <c r="B12" s="876"/>
      <c r="C12" s="876"/>
      <c r="D12" s="876"/>
      <c r="E12" s="876"/>
      <c r="F12" s="876"/>
      <c r="G12" s="876"/>
      <c r="H12" s="1042"/>
    </row>
    <row r="13" spans="1:10" ht="12.75" customHeight="1" x14ac:dyDescent="0.2">
      <c r="A13" s="876"/>
      <c r="B13" s="876" t="s">
        <v>37</v>
      </c>
      <c r="C13" s="876" t="s">
        <v>1262</v>
      </c>
      <c r="D13" s="876"/>
      <c r="E13" s="876"/>
      <c r="F13" s="876"/>
      <c r="G13" s="876"/>
      <c r="H13" s="1047"/>
    </row>
    <row r="14" spans="1:10" ht="12.75" customHeight="1" x14ac:dyDescent="0.2">
      <c r="A14" s="876"/>
      <c r="B14" s="876"/>
      <c r="C14" s="876"/>
      <c r="D14" s="876"/>
      <c r="E14" s="876"/>
      <c r="F14" s="876"/>
      <c r="G14" s="876"/>
      <c r="H14" s="1042"/>
    </row>
    <row r="15" spans="1:10" ht="12.75" customHeight="1" x14ac:dyDescent="0.2">
      <c r="A15" s="876"/>
      <c r="B15" s="876" t="s">
        <v>38</v>
      </c>
      <c r="C15" s="876" t="s">
        <v>1263</v>
      </c>
      <c r="D15" s="876"/>
      <c r="E15" s="876"/>
      <c r="F15" s="876"/>
      <c r="G15" s="876"/>
      <c r="H15" s="1047"/>
    </row>
    <row r="16" spans="1:10" ht="12.75" customHeight="1" x14ac:dyDescent="0.2">
      <c r="A16" s="876"/>
      <c r="B16" s="876"/>
      <c r="C16" s="876"/>
      <c r="D16" s="876"/>
      <c r="E16" s="876"/>
      <c r="F16" s="876"/>
      <c r="G16" s="876"/>
      <c r="H16" s="1042"/>
    </row>
    <row r="17" spans="1:9" ht="12.75" customHeight="1" x14ac:dyDescent="0.2">
      <c r="A17" s="876"/>
      <c r="B17" s="876" t="s">
        <v>1264</v>
      </c>
      <c r="C17" s="876" t="s">
        <v>1265</v>
      </c>
      <c r="D17" s="876"/>
      <c r="E17" s="876"/>
      <c r="F17" s="876"/>
      <c r="G17" s="876"/>
      <c r="H17" s="1042"/>
    </row>
    <row r="18" spans="1:9" ht="12.75" customHeight="1" x14ac:dyDescent="0.2">
      <c r="A18" s="876"/>
      <c r="B18" s="876"/>
      <c r="C18" s="876" t="s">
        <v>2917</v>
      </c>
      <c r="D18" s="876"/>
      <c r="E18" s="876"/>
      <c r="F18" s="876"/>
      <c r="G18" s="876"/>
      <c r="H18" s="1047"/>
    </row>
    <row r="19" spans="1:9" ht="12.75" customHeight="1" x14ac:dyDescent="0.2">
      <c r="A19" s="876"/>
      <c r="B19" s="876"/>
      <c r="C19" s="876"/>
      <c r="D19" s="876"/>
      <c r="E19" s="876"/>
      <c r="F19" s="876"/>
      <c r="G19" s="876"/>
      <c r="H19" s="1042"/>
    </row>
    <row r="20" spans="1:9" ht="12.75" customHeight="1" x14ac:dyDescent="0.2">
      <c r="A20" s="876"/>
      <c r="B20" s="876" t="s">
        <v>1266</v>
      </c>
      <c r="C20" s="876" t="s">
        <v>1267</v>
      </c>
      <c r="D20" s="876"/>
      <c r="E20" s="876"/>
      <c r="F20" s="876"/>
      <c r="G20" s="876"/>
      <c r="H20" s="1047"/>
    </row>
    <row r="21" spans="1:9" ht="12.75" customHeight="1" x14ac:dyDescent="0.2">
      <c r="A21" s="876"/>
      <c r="B21" s="876"/>
      <c r="C21" s="876"/>
      <c r="D21" s="876"/>
      <c r="E21" s="876"/>
      <c r="F21" s="876"/>
      <c r="G21" s="876"/>
      <c r="H21" s="1042"/>
    </row>
    <row r="22" spans="1:9" ht="12.75" customHeight="1" x14ac:dyDescent="0.2">
      <c r="A22" s="876"/>
      <c r="B22" s="876" t="s">
        <v>39</v>
      </c>
      <c r="C22" s="876" t="s">
        <v>1268</v>
      </c>
      <c r="D22" s="876"/>
      <c r="E22" s="876"/>
      <c r="F22" s="876"/>
      <c r="G22" s="876"/>
      <c r="H22" s="1042"/>
    </row>
    <row r="23" spans="1:9" ht="12.75" customHeight="1" x14ac:dyDescent="0.2">
      <c r="A23" s="876"/>
      <c r="B23" s="876"/>
      <c r="C23" s="876"/>
      <c r="D23" s="876"/>
      <c r="E23" s="876"/>
      <c r="F23" s="876"/>
      <c r="G23" s="876"/>
      <c r="H23" s="1042"/>
    </row>
    <row r="24" spans="1:9" ht="12.75" customHeight="1" x14ac:dyDescent="0.2">
      <c r="A24" s="876"/>
      <c r="B24" s="876"/>
      <c r="C24" s="876">
        <v>5.0999999999999996</v>
      </c>
      <c r="D24" s="876" t="s">
        <v>1269</v>
      </c>
      <c r="E24" s="876"/>
      <c r="F24" s="876"/>
      <c r="G24" s="876"/>
      <c r="H24" s="1042"/>
    </row>
    <row r="25" spans="1:9" ht="12.75" customHeight="1" x14ac:dyDescent="0.2">
      <c r="A25" s="876"/>
      <c r="B25" s="876"/>
      <c r="C25" s="876"/>
      <c r="D25" s="1365" t="s">
        <v>2918</v>
      </c>
      <c r="E25" s="876"/>
      <c r="F25" s="876"/>
      <c r="G25" s="876"/>
      <c r="H25" s="1047"/>
    </row>
    <row r="26" spans="1:9" ht="12.75" customHeight="1" x14ac:dyDescent="0.2">
      <c r="A26" s="876"/>
      <c r="B26" s="876"/>
      <c r="C26" s="876">
        <v>5.2</v>
      </c>
      <c r="D26" s="876" t="s">
        <v>1270</v>
      </c>
      <c r="E26" s="876"/>
      <c r="F26" s="876"/>
      <c r="G26" s="876"/>
      <c r="H26" s="1048"/>
    </row>
    <row r="27" spans="1:9" ht="12.75" customHeight="1" x14ac:dyDescent="0.2">
      <c r="A27" s="876"/>
      <c r="B27" s="876"/>
      <c r="C27" s="876">
        <v>5.3</v>
      </c>
      <c r="D27" s="876" t="s">
        <v>1271</v>
      </c>
      <c r="E27" s="876"/>
      <c r="F27" s="876"/>
      <c r="G27" s="876"/>
      <c r="H27" s="1048"/>
      <c r="I27" s="188"/>
    </row>
    <row r="28" spans="1:9" ht="12.75" customHeight="1" x14ac:dyDescent="0.2">
      <c r="A28" s="876"/>
      <c r="B28" s="876"/>
      <c r="C28" s="876">
        <v>5.4</v>
      </c>
      <c r="D28" s="876" t="s">
        <v>40</v>
      </c>
      <c r="E28" s="876"/>
      <c r="F28" s="876"/>
      <c r="G28" s="876"/>
      <c r="H28" s="1048"/>
    </row>
    <row r="29" spans="1:9" ht="12.75" customHeight="1" x14ac:dyDescent="0.2">
      <c r="A29" s="876"/>
      <c r="B29" s="876"/>
      <c r="C29" s="876"/>
      <c r="D29" s="876"/>
      <c r="E29" s="876"/>
      <c r="F29" s="876"/>
      <c r="G29" s="876"/>
      <c r="H29" s="1042"/>
    </row>
    <row r="30" spans="1:9" ht="12.75" customHeight="1" x14ac:dyDescent="0.2">
      <c r="A30" s="876"/>
      <c r="B30" s="876" t="s">
        <v>41</v>
      </c>
      <c r="C30" s="876" t="s">
        <v>1272</v>
      </c>
      <c r="D30" s="876"/>
      <c r="E30" s="876"/>
      <c r="F30" s="876"/>
      <c r="G30" s="876"/>
      <c r="H30" s="1049"/>
      <c r="I30" s="188"/>
    </row>
    <row r="31" spans="1:9" ht="12.75" customHeight="1" x14ac:dyDescent="0.2">
      <c r="A31" s="876"/>
      <c r="B31" s="876"/>
      <c r="C31" s="876"/>
      <c r="D31" s="876"/>
      <c r="E31" s="876"/>
      <c r="F31" s="876"/>
      <c r="G31" s="876"/>
      <c r="H31" s="1042"/>
    </row>
    <row r="32" spans="1:9" ht="12.75" customHeight="1" x14ac:dyDescent="0.2">
      <c r="A32" s="876"/>
      <c r="B32" s="876" t="s">
        <v>42</v>
      </c>
      <c r="C32" s="876" t="s">
        <v>1273</v>
      </c>
      <c r="D32" s="876"/>
      <c r="E32" s="876"/>
      <c r="F32" s="876"/>
      <c r="G32" s="876"/>
      <c r="H32" s="1047"/>
    </row>
    <row r="33" spans="1:8" ht="12.75" customHeight="1" x14ac:dyDescent="0.2">
      <c r="A33" s="876"/>
      <c r="B33" s="876"/>
      <c r="C33" s="876"/>
      <c r="D33" s="876"/>
      <c r="E33" s="876"/>
      <c r="F33" s="876"/>
      <c r="G33" s="876"/>
      <c r="H33" s="1042"/>
    </row>
    <row r="34" spans="1:8" ht="12.75" customHeight="1" x14ac:dyDescent="0.2">
      <c r="A34" s="876"/>
      <c r="B34" s="876" t="s">
        <v>43</v>
      </c>
      <c r="C34" s="876" t="s">
        <v>1274</v>
      </c>
      <c r="D34" s="876"/>
      <c r="E34" s="876"/>
      <c r="F34" s="876"/>
      <c r="G34" s="876"/>
      <c r="H34" s="1047"/>
    </row>
    <row r="35" spans="1:8" ht="12.75" customHeight="1" x14ac:dyDescent="0.2">
      <c r="A35" s="876"/>
      <c r="B35" s="876"/>
      <c r="C35" s="876"/>
      <c r="D35" s="876"/>
      <c r="E35" s="876"/>
      <c r="F35" s="876"/>
      <c r="G35" s="876"/>
      <c r="H35" s="1042"/>
    </row>
    <row r="36" spans="1:8" ht="12.75" customHeight="1" x14ac:dyDescent="0.2">
      <c r="A36" s="876"/>
      <c r="B36" s="876" t="s">
        <v>44</v>
      </c>
      <c r="C36" s="876" t="s">
        <v>1275</v>
      </c>
      <c r="D36" s="876"/>
      <c r="E36" s="876"/>
      <c r="F36" s="876"/>
      <c r="G36" s="876"/>
      <c r="H36" s="1047"/>
    </row>
    <row r="37" spans="1:8" ht="12.75" customHeight="1" x14ac:dyDescent="0.2">
      <c r="A37" s="876"/>
      <c r="B37" s="876"/>
      <c r="C37" s="876"/>
      <c r="D37" s="876"/>
      <c r="E37" s="876"/>
      <c r="F37" s="876"/>
      <c r="G37" s="876"/>
      <c r="H37" s="1042"/>
    </row>
    <row r="38" spans="1:8" ht="12.75" customHeight="1" x14ac:dyDescent="0.2">
      <c r="A38" s="876"/>
      <c r="B38" s="876" t="s">
        <v>45</v>
      </c>
      <c r="C38" s="876" t="s">
        <v>1276</v>
      </c>
      <c r="D38" s="876"/>
      <c r="E38" s="876"/>
      <c r="F38" s="876"/>
      <c r="G38" s="876"/>
      <c r="H38" s="1042"/>
    </row>
    <row r="39" spans="1:8" ht="12.75" customHeight="1" x14ac:dyDescent="0.2">
      <c r="A39" s="876"/>
      <c r="B39" s="876"/>
      <c r="C39" s="876"/>
      <c r="D39" s="876"/>
      <c r="E39" s="876"/>
      <c r="F39" s="876"/>
      <c r="G39" s="876"/>
      <c r="H39" s="1042"/>
    </row>
    <row r="40" spans="1:8" ht="12.75" customHeight="1" x14ac:dyDescent="0.2">
      <c r="A40" s="876"/>
      <c r="B40" s="876"/>
      <c r="C40" s="876" t="s">
        <v>1277</v>
      </c>
      <c r="D40" s="1044" t="s">
        <v>1278</v>
      </c>
      <c r="E40" s="876"/>
      <c r="F40" s="876"/>
      <c r="G40" s="876"/>
      <c r="H40" s="1047"/>
    </row>
    <row r="41" spans="1:8" ht="12.75" customHeight="1" x14ac:dyDescent="0.2">
      <c r="A41" s="876"/>
      <c r="B41" s="876"/>
      <c r="C41" s="876" t="s">
        <v>1279</v>
      </c>
      <c r="D41" s="876"/>
      <c r="E41" s="876"/>
      <c r="F41" s="876"/>
      <c r="G41" s="876"/>
      <c r="H41" s="1047"/>
    </row>
    <row r="42" spans="1:8" ht="12.75" customHeight="1" x14ac:dyDescent="0.2">
      <c r="A42" s="876"/>
      <c r="B42" s="876"/>
      <c r="C42" s="876"/>
      <c r="D42" s="876"/>
      <c r="E42" s="876"/>
      <c r="F42" s="876"/>
      <c r="G42" s="876"/>
      <c r="H42" s="1042"/>
    </row>
    <row r="43" spans="1:8" ht="12.75" customHeight="1" x14ac:dyDescent="0.2">
      <c r="A43" s="876"/>
      <c r="B43" s="876" t="s">
        <v>1280</v>
      </c>
      <c r="C43" s="876" t="s">
        <v>1281</v>
      </c>
      <c r="D43" s="876"/>
      <c r="E43" s="876"/>
      <c r="F43" s="876"/>
      <c r="G43" s="876"/>
      <c r="H43" s="1042"/>
    </row>
    <row r="44" spans="1:8" ht="12.75" customHeight="1" x14ac:dyDescent="0.2">
      <c r="A44" s="876"/>
      <c r="B44" s="876"/>
      <c r="C44" s="876"/>
      <c r="D44" s="876"/>
      <c r="E44" s="876"/>
      <c r="F44" s="876"/>
      <c r="G44" s="876"/>
      <c r="H44" s="1042"/>
    </row>
    <row r="45" spans="1:8" ht="12.75" customHeight="1" x14ac:dyDescent="0.2">
      <c r="A45" s="876"/>
      <c r="B45" s="876"/>
      <c r="C45" s="1045" t="s">
        <v>1282</v>
      </c>
      <c r="D45" s="876" t="s">
        <v>688</v>
      </c>
      <c r="E45" s="876"/>
      <c r="F45" s="876"/>
      <c r="G45" s="876"/>
      <c r="H45" s="1047"/>
    </row>
    <row r="46" spans="1:8" ht="12.75" customHeight="1" x14ac:dyDescent="0.2">
      <c r="A46" s="876"/>
      <c r="B46" s="876"/>
      <c r="C46" s="876" t="s">
        <v>1283</v>
      </c>
      <c r="D46" s="876" t="s">
        <v>922</v>
      </c>
      <c r="E46" s="876"/>
      <c r="F46" s="876"/>
      <c r="G46" s="876"/>
      <c r="H46" s="1048"/>
    </row>
    <row r="47" spans="1:8" ht="12.75" customHeight="1" x14ac:dyDescent="0.2">
      <c r="A47" s="876"/>
      <c r="B47" s="876"/>
      <c r="C47" s="876" t="s">
        <v>1284</v>
      </c>
      <c r="D47" s="876" t="s">
        <v>689</v>
      </c>
      <c r="E47" s="876"/>
      <c r="F47" s="876"/>
      <c r="G47" s="876"/>
      <c r="H47" s="1048"/>
    </row>
    <row r="48" spans="1:8" ht="12.75" customHeight="1" x14ac:dyDescent="0.2">
      <c r="A48" s="876"/>
      <c r="B48" s="876"/>
      <c r="C48" s="876" t="s">
        <v>1285</v>
      </c>
      <c r="D48" s="876" t="s">
        <v>492</v>
      </c>
      <c r="E48" s="876"/>
      <c r="F48" s="876"/>
      <c r="G48" s="876"/>
      <c r="H48" s="1048"/>
    </row>
    <row r="49" spans="1:9" ht="12.75" customHeight="1" x14ac:dyDescent="0.2">
      <c r="A49" s="876"/>
      <c r="B49" s="876"/>
      <c r="C49" s="1045" t="s">
        <v>1286</v>
      </c>
      <c r="D49" s="876" t="s">
        <v>665</v>
      </c>
      <c r="E49" s="876"/>
      <c r="F49" s="876"/>
      <c r="G49" s="876"/>
      <c r="H49" s="1048"/>
    </row>
    <row r="50" spans="1:9" ht="12.75" customHeight="1" x14ac:dyDescent="0.2">
      <c r="A50" s="876"/>
      <c r="B50" s="876"/>
      <c r="C50" s="1045" t="s">
        <v>1381</v>
      </c>
      <c r="D50" s="876" t="s">
        <v>46</v>
      </c>
      <c r="E50" s="876"/>
      <c r="F50" s="876"/>
      <c r="G50" s="876"/>
      <c r="H50" s="1048"/>
      <c r="I50" s="188"/>
    </row>
    <row r="51" spans="1:9" ht="12.75" customHeight="1" x14ac:dyDescent="0.2">
      <c r="A51" s="876"/>
      <c r="B51" s="876"/>
      <c r="C51" s="876"/>
      <c r="D51" s="876"/>
      <c r="E51" s="876"/>
      <c r="F51" s="876"/>
      <c r="G51" s="876"/>
      <c r="H51" s="1042"/>
    </row>
    <row r="52" spans="1:9" ht="12.75" customHeight="1" x14ac:dyDescent="0.2">
      <c r="A52" s="876"/>
      <c r="B52" s="876" t="s">
        <v>47</v>
      </c>
      <c r="C52" s="876" t="s">
        <v>1287</v>
      </c>
      <c r="D52" s="876"/>
      <c r="E52" s="876"/>
      <c r="F52" s="876"/>
      <c r="G52" s="876"/>
      <c r="H52" s="1042"/>
    </row>
    <row r="53" spans="1:9" ht="12.75" customHeight="1" x14ac:dyDescent="0.2">
      <c r="A53" s="876"/>
      <c r="B53" s="876"/>
      <c r="C53" s="876"/>
      <c r="D53" s="876"/>
      <c r="E53" s="876"/>
      <c r="F53" s="876"/>
      <c r="G53" s="876"/>
      <c r="H53" s="1042"/>
    </row>
    <row r="54" spans="1:9" ht="12.75" customHeight="1" x14ac:dyDescent="0.2">
      <c r="A54" s="876"/>
      <c r="B54" s="876"/>
      <c r="C54" s="876" t="s">
        <v>1288</v>
      </c>
      <c r="D54" s="876" t="s">
        <v>688</v>
      </c>
      <c r="E54" s="876"/>
      <c r="F54" s="876"/>
      <c r="G54" s="876"/>
      <c r="H54" s="1047"/>
    </row>
    <row r="55" spans="1:9" ht="12.75" customHeight="1" x14ac:dyDescent="0.2">
      <c r="A55" s="876"/>
      <c r="B55" s="876"/>
      <c r="C55" s="876" t="s">
        <v>1289</v>
      </c>
      <c r="D55" s="876" t="s">
        <v>922</v>
      </c>
      <c r="E55" s="876"/>
      <c r="F55" s="876"/>
      <c r="G55" s="876"/>
      <c r="H55" s="1048"/>
    </row>
    <row r="56" spans="1:9" ht="12.75" customHeight="1" x14ac:dyDescent="0.2">
      <c r="A56" s="876"/>
      <c r="B56" s="876"/>
      <c r="C56" s="876" t="s">
        <v>1290</v>
      </c>
      <c r="D56" s="876" t="s">
        <v>689</v>
      </c>
      <c r="E56" s="876"/>
      <c r="F56" s="876"/>
      <c r="G56" s="876"/>
      <c r="H56" s="1048"/>
    </row>
    <row r="57" spans="1:9" ht="12.75" customHeight="1" x14ac:dyDescent="0.2">
      <c r="A57" s="876"/>
      <c r="B57" s="876"/>
      <c r="C57" s="876" t="s">
        <v>1291</v>
      </c>
      <c r="D57" s="876" t="s">
        <v>492</v>
      </c>
      <c r="E57" s="876"/>
      <c r="F57" s="876"/>
      <c r="G57" s="876"/>
      <c r="H57" s="1048"/>
    </row>
    <row r="58" spans="1:9" ht="12.75" customHeight="1" x14ac:dyDescent="0.2">
      <c r="A58" s="876"/>
      <c r="B58" s="876"/>
      <c r="C58" s="876" t="s">
        <v>1292</v>
      </c>
      <c r="D58" s="876" t="s">
        <v>1379</v>
      </c>
      <c r="E58" s="876"/>
      <c r="F58" s="876"/>
      <c r="G58" s="876"/>
      <c r="H58" s="1048"/>
    </row>
    <row r="59" spans="1:9" ht="12.75" customHeight="1" x14ac:dyDescent="0.2">
      <c r="A59" s="876"/>
      <c r="B59" s="876"/>
      <c r="C59" s="1045" t="s">
        <v>1293</v>
      </c>
      <c r="D59" s="876" t="s">
        <v>1380</v>
      </c>
      <c r="E59" s="876"/>
      <c r="F59" s="876"/>
      <c r="G59" s="876"/>
      <c r="H59" s="1048"/>
    </row>
    <row r="60" spans="1:9" ht="12.75" customHeight="1" x14ac:dyDescent="0.2">
      <c r="A60" s="876"/>
      <c r="B60" s="876"/>
      <c r="C60" s="1045" t="s">
        <v>1382</v>
      </c>
      <c r="D60" s="876" t="s">
        <v>46</v>
      </c>
      <c r="E60" s="876"/>
      <c r="F60" s="876"/>
      <c r="G60" s="876"/>
      <c r="H60" s="1048"/>
    </row>
    <row r="61" spans="1:9" ht="12.75" customHeight="1" x14ac:dyDescent="0.2">
      <c r="A61" s="876"/>
      <c r="B61" s="876"/>
      <c r="C61" s="876"/>
      <c r="D61" s="876"/>
      <c r="E61" s="876"/>
      <c r="F61" s="876"/>
      <c r="G61" s="876"/>
      <c r="H61" s="1042"/>
      <c r="I61" s="188"/>
    </row>
    <row r="62" spans="1:9" ht="12.75" customHeight="1" x14ac:dyDescent="0.2">
      <c r="A62" s="876"/>
      <c r="B62" s="876" t="s">
        <v>48</v>
      </c>
      <c r="C62" s="876" t="s">
        <v>1294</v>
      </c>
      <c r="D62" s="876"/>
      <c r="E62" s="876"/>
      <c r="F62" s="876"/>
      <c r="G62" s="876"/>
      <c r="H62" s="1047"/>
    </row>
    <row r="63" spans="1:9" ht="12.75" customHeight="1" x14ac:dyDescent="0.2">
      <c r="A63" s="876"/>
      <c r="B63" s="876"/>
      <c r="C63" s="876"/>
      <c r="D63" s="876"/>
      <c r="E63" s="876"/>
      <c r="F63" s="876"/>
      <c r="G63" s="876"/>
      <c r="H63" s="1042"/>
    </row>
    <row r="64" spans="1:9" s="211" customFormat="1" ht="12.75" customHeight="1" x14ac:dyDescent="0.2">
      <c r="A64" s="1043"/>
      <c r="B64" s="1043" t="s">
        <v>49</v>
      </c>
      <c r="C64" s="1364" t="s">
        <v>2919</v>
      </c>
      <c r="D64" s="1043"/>
      <c r="E64" s="1043"/>
      <c r="F64" s="1043"/>
      <c r="G64" s="1043"/>
      <c r="H64" s="1049"/>
      <c r="I64" s="210"/>
    </row>
    <row r="65" spans="1:9" ht="12.75" customHeight="1" x14ac:dyDescent="0.2">
      <c r="A65" s="1"/>
      <c r="B65" s="1"/>
      <c r="C65" s="1"/>
      <c r="D65" s="1"/>
      <c r="E65" s="1"/>
      <c r="F65" s="1"/>
      <c r="G65" s="1"/>
      <c r="H65" s="2"/>
      <c r="I65" s="188"/>
    </row>
    <row r="66" spans="1:9" ht="12.75" customHeight="1" x14ac:dyDescent="0.2">
      <c r="I66" s="188"/>
    </row>
    <row r="67" spans="1:9" ht="12.75" customHeight="1" x14ac:dyDescent="0.2">
      <c r="I67" s="188"/>
    </row>
    <row r="68" spans="1:9" ht="12.75" customHeight="1" x14ac:dyDescent="0.2">
      <c r="I68" s="188"/>
    </row>
  </sheetData>
  <mergeCells count="2">
    <mergeCell ref="A2:H2"/>
    <mergeCell ref="A4:H4"/>
  </mergeCells>
  <hyperlinks>
    <hyperlink ref="J1" location="Content!A1" display="Content"/>
  </hyperlinks>
  <pageMargins left="1" right="0.5" top="1" bottom="0.5" header="0.2" footer="0.2"/>
  <pageSetup paperSize="5" scale="80" fitToHeight="0" orientation="portrait" r:id="rId1"/>
  <headerFooter>
    <oddFooter>&amp;R&amp;"-,Bold"Page 2</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tint="0.39997558519241921"/>
    <pageSetUpPr fitToPage="1"/>
  </sheetPr>
  <dimension ref="A1:AN161"/>
  <sheetViews>
    <sheetView showGridLines="0" zoomScale="85" zoomScaleNormal="85" zoomScaleSheetLayoutView="75" zoomScalePageLayoutView="50" workbookViewId="0">
      <pane xSplit="6" ySplit="10" topLeftCell="G11" activePane="bottomRight" state="frozen"/>
      <selection activeCell="A35" sqref="A35:C36"/>
      <selection pane="topRight" activeCell="A35" sqref="A35:C36"/>
      <selection pane="bottomLeft" activeCell="A35" sqref="A35:C36"/>
      <selection pane="bottomRight" activeCell="H8" sqref="H8"/>
    </sheetView>
  </sheetViews>
  <sheetFormatPr defaultRowHeight="12.75" customHeight="1" x14ac:dyDescent="0.2"/>
  <cols>
    <col min="1" max="2" width="3" style="1" customWidth="1"/>
    <col min="3" max="3" width="31" style="1" customWidth="1"/>
    <col min="4" max="4" width="12.28515625" style="900" customWidth="1"/>
    <col min="5" max="6" width="14.5703125" style="1" customWidth="1"/>
    <col min="7" max="7" width="17" style="1" customWidth="1"/>
    <col min="8" max="8" width="12.85546875" style="1" customWidth="1"/>
    <col min="9" max="12" width="17" style="1" customWidth="1"/>
    <col min="13" max="13" width="16.28515625" style="1" customWidth="1"/>
    <col min="14" max="14" width="5.42578125" style="1" customWidth="1"/>
    <col min="15" max="15" width="21.5703125" style="1" bestFit="1" customWidth="1"/>
    <col min="16" max="16384" width="9.140625" style="1"/>
  </cols>
  <sheetData>
    <row r="1" spans="1:40" s="43" customFormat="1" ht="15.2" customHeight="1" thickTop="1" thickBot="1" x14ac:dyDescent="0.25">
      <c r="A1" s="2595"/>
      <c r="B1" s="2595"/>
      <c r="C1" s="2595"/>
      <c r="D1" s="2595"/>
      <c r="E1" s="2595"/>
      <c r="F1" s="2595"/>
      <c r="G1" s="2595"/>
      <c r="H1" s="2595"/>
      <c r="I1" s="2595"/>
      <c r="J1" s="2595"/>
      <c r="K1" s="2595"/>
      <c r="L1" s="2595"/>
      <c r="M1" s="2595"/>
      <c r="N1" s="776"/>
      <c r="O1" s="3117" t="s">
        <v>2247</v>
      </c>
    </row>
    <row r="2" spans="1:40" s="180" customFormat="1" ht="15.2" customHeight="1" thickTop="1" thickBot="1" x14ac:dyDescent="0.3">
      <c r="A2" s="3437" t="s">
        <v>2222</v>
      </c>
      <c r="B2" s="3437"/>
      <c r="C2" s="3437"/>
      <c r="D2" s="3437"/>
      <c r="E2" s="3437"/>
      <c r="F2" s="3437"/>
      <c r="G2" s="3437"/>
      <c r="H2" s="3437"/>
      <c r="I2" s="3437"/>
      <c r="J2" s="3437"/>
      <c r="K2" s="3437"/>
      <c r="L2" s="3437"/>
      <c r="M2" s="3437"/>
      <c r="O2" s="3117" t="s">
        <v>2248</v>
      </c>
    </row>
    <row r="3" spans="1:40" s="180" customFormat="1" ht="15.2" customHeight="1" thickTop="1" thickBot="1" x14ac:dyDescent="0.3">
      <c r="A3" s="2237"/>
      <c r="B3" s="2237"/>
      <c r="C3" s="2237"/>
      <c r="D3" s="2237"/>
      <c r="E3" s="2237"/>
      <c r="F3" s="2237"/>
      <c r="G3" s="2237"/>
      <c r="H3" s="2237"/>
      <c r="I3" s="2237"/>
      <c r="J3" s="2237"/>
      <c r="K3" s="2237"/>
      <c r="L3" s="2237"/>
      <c r="M3" s="2237"/>
      <c r="O3" s="3117" t="s">
        <v>2249</v>
      </c>
    </row>
    <row r="4" spans="1:40" s="180" customFormat="1" ht="15.2" customHeight="1" thickTop="1" thickBot="1" x14ac:dyDescent="0.3">
      <c r="A4" s="3566" t="s">
        <v>2291</v>
      </c>
      <c r="B4" s="3566"/>
      <c r="C4" s="3566"/>
      <c r="D4" s="3566"/>
      <c r="E4" s="3566"/>
      <c r="F4" s="3566"/>
      <c r="G4" s="3566"/>
      <c r="H4" s="3566"/>
      <c r="I4" s="3566"/>
      <c r="J4" s="3566"/>
      <c r="K4" s="3566"/>
      <c r="L4" s="3566"/>
      <c r="M4" s="3566"/>
      <c r="O4" s="3117" t="s">
        <v>2250</v>
      </c>
    </row>
    <row r="5" spans="1:40" s="180" customFormat="1" ht="15.2" customHeight="1" thickTop="1" x14ac:dyDescent="0.25">
      <c r="A5" s="3566" t="s">
        <v>2570</v>
      </c>
      <c r="B5" s="3566"/>
      <c r="C5" s="3566"/>
      <c r="D5" s="3566"/>
      <c r="E5" s="3566"/>
      <c r="F5" s="3566"/>
      <c r="G5" s="3566"/>
      <c r="H5" s="3566"/>
      <c r="I5" s="3566"/>
      <c r="J5" s="3566"/>
      <c r="K5" s="3566"/>
      <c r="L5" s="3566"/>
      <c r="M5" s="3566"/>
      <c r="O5" s="181"/>
    </row>
    <row r="6" spans="1:40" s="43" customFormat="1" ht="14.1" customHeight="1" x14ac:dyDescent="0.2">
      <c r="A6" s="2595"/>
      <c r="B6" s="2595"/>
      <c r="C6" s="2595"/>
      <c r="D6" s="2595"/>
      <c r="E6" s="2595"/>
      <c r="F6" s="2595"/>
      <c r="G6" s="2595"/>
      <c r="H6" s="2595"/>
      <c r="I6" s="2595"/>
      <c r="J6" s="2595"/>
      <c r="K6" s="2595"/>
      <c r="L6" s="2595"/>
      <c r="M6" s="2595"/>
      <c r="O6" s="181"/>
    </row>
    <row r="7" spans="1:40" ht="12.75" customHeight="1" thickBot="1" x14ac:dyDescent="0.25">
      <c r="A7" s="876"/>
      <c r="B7" s="876"/>
      <c r="C7" s="876"/>
      <c r="D7" s="876"/>
      <c r="E7" s="876"/>
      <c r="F7" s="876"/>
      <c r="G7" s="876"/>
      <c r="H7" s="876"/>
      <c r="I7" s="876"/>
      <c r="J7" s="876"/>
      <c r="K7" s="876"/>
      <c r="L7" s="876"/>
      <c r="M7" s="876"/>
    </row>
    <row r="8" spans="1:40" s="122" customFormat="1" ht="12.75" customHeight="1" x14ac:dyDescent="0.25">
      <c r="A8" s="3886" t="s">
        <v>1598</v>
      </c>
      <c r="B8" s="3587"/>
      <c r="C8" s="3588"/>
      <c r="D8" s="3589" t="s">
        <v>2559</v>
      </c>
      <c r="E8" s="531" t="s">
        <v>321</v>
      </c>
      <c r="F8" s="531" t="s">
        <v>321</v>
      </c>
      <c r="G8" s="531" t="s">
        <v>635</v>
      </c>
      <c r="H8" s="531" t="s">
        <v>636</v>
      </c>
      <c r="I8" s="531" t="s">
        <v>637</v>
      </c>
      <c r="J8" s="531" t="s">
        <v>473</v>
      </c>
      <c r="K8" s="531" t="s">
        <v>638</v>
      </c>
      <c r="L8" s="531" t="s">
        <v>354</v>
      </c>
      <c r="M8" s="3870" t="s">
        <v>328</v>
      </c>
    </row>
    <row r="9" spans="1:40" s="122" customFormat="1" ht="12.75" customHeight="1" x14ac:dyDescent="0.25">
      <c r="A9" s="3902"/>
      <c r="B9" s="3903"/>
      <c r="C9" s="3904"/>
      <c r="D9" s="3590"/>
      <c r="E9" s="546" t="s">
        <v>639</v>
      </c>
      <c r="F9" s="546" t="s">
        <v>640</v>
      </c>
      <c r="G9" s="546" t="s">
        <v>490</v>
      </c>
      <c r="H9" s="546" t="s">
        <v>641</v>
      </c>
      <c r="I9" s="546" t="s">
        <v>631</v>
      </c>
      <c r="J9" s="546" t="s">
        <v>642</v>
      </c>
      <c r="K9" s="546" t="s">
        <v>643</v>
      </c>
      <c r="L9" s="546" t="s">
        <v>644</v>
      </c>
      <c r="M9" s="3872"/>
    </row>
    <row r="10" spans="1:40" ht="12.75" customHeight="1" thickBot="1" x14ac:dyDescent="0.25">
      <c r="A10" s="4166" t="s">
        <v>70</v>
      </c>
      <c r="B10" s="4167"/>
      <c r="C10" s="4168"/>
      <c r="D10" s="874"/>
      <c r="E10" s="874" t="s">
        <v>71</v>
      </c>
      <c r="F10" s="874" t="s">
        <v>72</v>
      </c>
      <c r="G10" s="874" t="s">
        <v>73</v>
      </c>
      <c r="H10" s="874" t="s">
        <v>74</v>
      </c>
      <c r="I10" s="874" t="s">
        <v>267</v>
      </c>
      <c r="J10" s="874" t="s">
        <v>268</v>
      </c>
      <c r="K10" s="874" t="s">
        <v>269</v>
      </c>
      <c r="L10" s="874" t="s">
        <v>270</v>
      </c>
      <c r="M10" s="875" t="s">
        <v>271</v>
      </c>
    </row>
    <row r="11" spans="1:40" ht="12.75" customHeight="1" x14ac:dyDescent="0.2">
      <c r="A11" s="2234"/>
      <c r="B11" s="2235"/>
      <c r="C11" s="2729"/>
      <c r="D11" s="2711"/>
      <c r="E11" s="2712"/>
      <c r="F11" s="2711"/>
      <c r="G11" s="2713"/>
      <c r="H11" s="2712"/>
      <c r="I11" s="2714"/>
      <c r="J11" s="2714"/>
      <c r="K11" s="2711"/>
      <c r="L11" s="2714"/>
      <c r="M11" s="2715"/>
    </row>
    <row r="12" spans="1:40" s="910" customFormat="1" ht="12.75" customHeight="1" x14ac:dyDescent="0.2">
      <c r="A12" s="2730" t="s">
        <v>1838</v>
      </c>
      <c r="B12" s="2731" t="s">
        <v>634</v>
      </c>
      <c r="C12" s="2732"/>
      <c r="D12" s="2716"/>
      <c r="E12" s="1452"/>
      <c r="F12" s="1452"/>
      <c r="G12" s="1452"/>
      <c r="H12" s="1452"/>
      <c r="I12" s="1452"/>
      <c r="J12" s="1452"/>
      <c r="K12" s="1452"/>
      <c r="L12" s="1452"/>
      <c r="M12" s="2717"/>
    </row>
    <row r="13" spans="1:40" s="912" customFormat="1" ht="12.75" customHeight="1" x14ac:dyDescent="0.2">
      <c r="A13" s="2733"/>
      <c r="B13" s="2731"/>
      <c r="C13" s="2732" t="s">
        <v>1599</v>
      </c>
      <c r="D13" s="2716"/>
      <c r="E13" s="2718"/>
      <c r="F13" s="2716"/>
      <c r="G13" s="2719"/>
      <c r="H13" s="2718"/>
      <c r="I13" s="2719"/>
      <c r="J13" s="2719"/>
      <c r="K13" s="2719"/>
      <c r="L13" s="2719"/>
      <c r="M13" s="2720"/>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1"/>
      <c r="AK13" s="911"/>
      <c r="AL13" s="911"/>
      <c r="AM13" s="911"/>
      <c r="AN13" s="911"/>
    </row>
    <row r="14" spans="1:40" s="912" customFormat="1" ht="12.75" customHeight="1" x14ac:dyDescent="0.2">
      <c r="A14" s="2733"/>
      <c r="B14" s="2731"/>
      <c r="C14" s="2732" t="s">
        <v>2200</v>
      </c>
      <c r="D14" s="2716"/>
      <c r="E14" s="2718"/>
      <c r="F14" s="2716"/>
      <c r="G14" s="2719"/>
      <c r="H14" s="2718"/>
      <c r="I14" s="2719"/>
      <c r="J14" s="2719"/>
      <c r="K14" s="2719"/>
      <c r="L14" s="2719"/>
      <c r="M14" s="2720"/>
      <c r="N14" s="911"/>
      <c r="O14" s="911"/>
      <c r="P14" s="911"/>
      <c r="Q14" s="911"/>
      <c r="R14" s="911"/>
      <c r="S14" s="911"/>
      <c r="T14" s="911"/>
      <c r="U14" s="911"/>
      <c r="V14" s="911"/>
      <c r="W14" s="911"/>
      <c r="X14" s="911"/>
      <c r="Y14" s="911"/>
      <c r="Z14" s="911"/>
      <c r="AA14" s="911"/>
      <c r="AB14" s="911"/>
      <c r="AC14" s="911"/>
      <c r="AD14" s="911"/>
      <c r="AE14" s="911"/>
      <c r="AF14" s="911"/>
      <c r="AG14" s="911"/>
      <c r="AH14" s="911"/>
      <c r="AI14" s="911"/>
      <c r="AJ14" s="911"/>
      <c r="AK14" s="911"/>
      <c r="AL14" s="911"/>
      <c r="AM14" s="911"/>
      <c r="AN14" s="911"/>
    </row>
    <row r="15" spans="1:40" s="912" customFormat="1" ht="12.75" customHeight="1" x14ac:dyDescent="0.2">
      <c r="A15" s="2733"/>
      <c r="B15" s="2731" t="s">
        <v>1843</v>
      </c>
      <c r="C15" s="2732" t="s">
        <v>2555</v>
      </c>
      <c r="D15" s="2716"/>
      <c r="E15" s="2718"/>
      <c r="F15" s="2716"/>
      <c r="G15" s="2719"/>
      <c r="H15" s="2718"/>
      <c r="I15" s="2719"/>
      <c r="J15" s="2719"/>
      <c r="K15" s="2719"/>
      <c r="L15" s="2719"/>
      <c r="M15" s="2720"/>
      <c r="N15" s="911"/>
      <c r="O15" s="911"/>
      <c r="P15" s="911"/>
      <c r="Q15" s="911"/>
      <c r="R15" s="911"/>
      <c r="S15" s="911"/>
      <c r="T15" s="911"/>
      <c r="U15" s="911"/>
      <c r="V15" s="911"/>
      <c r="W15" s="911"/>
      <c r="X15" s="911"/>
      <c r="Y15" s="911"/>
      <c r="Z15" s="911"/>
      <c r="AA15" s="911"/>
      <c r="AB15" s="911"/>
      <c r="AC15" s="911"/>
      <c r="AD15" s="911"/>
      <c r="AE15" s="911"/>
      <c r="AF15" s="911"/>
      <c r="AG15" s="911"/>
      <c r="AH15" s="911"/>
      <c r="AI15" s="911"/>
      <c r="AJ15" s="911"/>
      <c r="AK15" s="911"/>
      <c r="AL15" s="911"/>
      <c r="AM15" s="911"/>
      <c r="AN15" s="911"/>
    </row>
    <row r="16" spans="1:40" s="912" customFormat="1" ht="12.75" customHeight="1" x14ac:dyDescent="0.2">
      <c r="A16" s="2733"/>
      <c r="B16" s="2731"/>
      <c r="C16" s="2734">
        <v>2017</v>
      </c>
      <c r="D16" s="2721"/>
      <c r="E16" s="2718"/>
      <c r="F16" s="2716"/>
      <c r="G16" s="2719"/>
      <c r="H16" s="2718"/>
      <c r="I16" s="2719"/>
      <c r="J16" s="2719"/>
      <c r="K16" s="2719"/>
      <c r="L16" s="2719"/>
      <c r="M16" s="2720"/>
      <c r="N16" s="911"/>
      <c r="O16" s="911"/>
      <c r="P16" s="911"/>
      <c r="Q16" s="911"/>
      <c r="R16" s="911"/>
      <c r="S16" s="911"/>
      <c r="T16" s="911"/>
      <c r="U16" s="911"/>
      <c r="V16" s="911"/>
      <c r="W16" s="911"/>
      <c r="X16" s="911"/>
      <c r="Y16" s="911"/>
      <c r="Z16" s="911"/>
      <c r="AA16" s="911"/>
      <c r="AB16" s="911"/>
      <c r="AC16" s="911"/>
      <c r="AD16" s="911"/>
      <c r="AE16" s="911"/>
      <c r="AF16" s="911"/>
      <c r="AG16" s="911"/>
      <c r="AH16" s="911"/>
      <c r="AI16" s="911"/>
      <c r="AJ16" s="911"/>
      <c r="AK16" s="911"/>
      <c r="AL16" s="911"/>
      <c r="AM16" s="911"/>
      <c r="AN16" s="911"/>
    </row>
    <row r="17" spans="1:40" s="910" customFormat="1" ht="12.75" customHeight="1" x14ac:dyDescent="0.2">
      <c r="A17" s="2735"/>
      <c r="B17" s="2736" t="s">
        <v>36</v>
      </c>
      <c r="C17" s="2746"/>
      <c r="D17" s="2773"/>
      <c r="E17" s="2748"/>
      <c r="F17" s="2748"/>
      <c r="G17" s="2749"/>
      <c r="H17" s="2750"/>
      <c r="I17" s="2749"/>
      <c r="J17" s="2749"/>
      <c r="K17" s="2749"/>
      <c r="L17" s="2749"/>
      <c r="M17" s="2751"/>
      <c r="N17" s="913"/>
      <c r="O17" s="913"/>
      <c r="P17" s="913"/>
      <c r="Q17" s="913"/>
      <c r="R17" s="913"/>
      <c r="S17" s="913"/>
      <c r="T17" s="913"/>
      <c r="U17" s="913"/>
      <c r="V17" s="913"/>
      <c r="W17" s="913"/>
      <c r="X17" s="913"/>
      <c r="Y17" s="913"/>
      <c r="Z17" s="913"/>
      <c r="AA17" s="913"/>
      <c r="AB17" s="913"/>
      <c r="AC17" s="913"/>
      <c r="AD17" s="913"/>
      <c r="AE17" s="913"/>
      <c r="AF17" s="913"/>
      <c r="AG17" s="913"/>
      <c r="AH17" s="913"/>
      <c r="AI17" s="913"/>
      <c r="AJ17" s="913"/>
      <c r="AK17" s="913"/>
      <c r="AL17" s="913"/>
      <c r="AM17" s="913"/>
      <c r="AN17" s="913"/>
    </row>
    <row r="18" spans="1:40" s="910" customFormat="1" ht="12.75" customHeight="1" x14ac:dyDescent="0.2">
      <c r="A18" s="2735"/>
      <c r="B18" s="2736" t="s">
        <v>37</v>
      </c>
      <c r="C18" s="2752"/>
      <c r="D18" s="2774"/>
      <c r="E18" s="2753"/>
      <c r="F18" s="2754"/>
      <c r="G18" s="2755"/>
      <c r="H18" s="2753"/>
      <c r="I18" s="2756"/>
      <c r="J18" s="2756"/>
      <c r="K18" s="2754"/>
      <c r="L18" s="2756"/>
      <c r="M18" s="2757"/>
    </row>
    <row r="19" spans="1:40" s="910" customFormat="1" ht="12.75" customHeight="1" x14ac:dyDescent="0.2">
      <c r="A19" s="2735"/>
      <c r="B19" s="2736" t="s">
        <v>38</v>
      </c>
      <c r="C19" s="2752"/>
      <c r="D19" s="2774"/>
      <c r="E19" s="2754"/>
      <c r="F19" s="2754"/>
      <c r="G19" s="2754"/>
      <c r="H19" s="2753"/>
      <c r="I19" s="2754"/>
      <c r="J19" s="2754"/>
      <c r="K19" s="2754"/>
      <c r="L19" s="2754"/>
      <c r="M19" s="2757"/>
    </row>
    <row r="20" spans="1:40" s="910" customFormat="1" ht="12.75" customHeight="1" x14ac:dyDescent="0.2">
      <c r="A20" s="2735"/>
      <c r="B20" s="2736" t="s">
        <v>51</v>
      </c>
      <c r="C20" s="2752"/>
      <c r="D20" s="2774"/>
      <c r="E20" s="2754"/>
      <c r="F20" s="2754"/>
      <c r="G20" s="2754"/>
      <c r="H20" s="2753"/>
      <c r="I20" s="2754"/>
      <c r="J20" s="2754"/>
      <c r="K20" s="2754"/>
      <c r="L20" s="2754"/>
      <c r="M20" s="2757"/>
    </row>
    <row r="21" spans="1:40" s="910" customFormat="1" ht="12.75" customHeight="1" thickBot="1" x14ac:dyDescent="0.25">
      <c r="A21" s="2735"/>
      <c r="B21" s="2736" t="s">
        <v>39</v>
      </c>
      <c r="C21" s="2752"/>
      <c r="D21" s="2774"/>
      <c r="E21" s="2754"/>
      <c r="F21" s="2754"/>
      <c r="G21" s="2758"/>
      <c r="H21" s="2753"/>
      <c r="I21" s="2758"/>
      <c r="J21" s="2758"/>
      <c r="K21" s="2758"/>
      <c r="L21" s="2758"/>
      <c r="M21" s="2757"/>
    </row>
    <row r="22" spans="1:40" s="910" customFormat="1" ht="12.75" customHeight="1" x14ac:dyDescent="0.2">
      <c r="A22" s="2735"/>
      <c r="B22" s="2737"/>
      <c r="C22" s="2741" t="s">
        <v>482</v>
      </c>
      <c r="D22" s="2742"/>
      <c r="E22" s="2742"/>
      <c r="F22" s="2742"/>
      <c r="G22" s="2760"/>
      <c r="H22" s="2744"/>
      <c r="I22" s="2760"/>
      <c r="J22" s="2760"/>
      <c r="K22" s="2760"/>
      <c r="L22" s="2760"/>
      <c r="M22" s="2745"/>
    </row>
    <row r="23" spans="1:40" s="912" customFormat="1" ht="12.75" customHeight="1" x14ac:dyDescent="0.2">
      <c r="A23" s="2733"/>
      <c r="B23" s="2731"/>
      <c r="C23" s="2734">
        <v>2018</v>
      </c>
      <c r="D23" s="2721"/>
      <c r="E23" s="2716"/>
      <c r="F23" s="2716"/>
      <c r="G23" s="2759"/>
      <c r="H23" s="2718"/>
      <c r="I23" s="2759"/>
      <c r="J23" s="2759"/>
      <c r="K23" s="2759"/>
      <c r="L23" s="2759"/>
      <c r="M23" s="2720"/>
      <c r="N23" s="911"/>
      <c r="O23" s="911"/>
      <c r="P23" s="911"/>
      <c r="Q23" s="911"/>
      <c r="R23" s="911"/>
      <c r="S23" s="911"/>
      <c r="T23" s="911"/>
      <c r="U23" s="911"/>
      <c r="V23" s="911"/>
      <c r="W23" s="911"/>
      <c r="X23" s="911"/>
      <c r="Y23" s="911"/>
      <c r="Z23" s="911"/>
      <c r="AA23" s="911"/>
      <c r="AB23" s="911"/>
      <c r="AC23" s="911"/>
      <c r="AD23" s="911"/>
      <c r="AE23" s="911"/>
      <c r="AF23" s="911"/>
      <c r="AG23" s="911"/>
      <c r="AH23" s="911"/>
      <c r="AI23" s="911"/>
      <c r="AJ23" s="911"/>
      <c r="AK23" s="911"/>
      <c r="AL23" s="911"/>
      <c r="AM23" s="911"/>
      <c r="AN23" s="911"/>
    </row>
    <row r="24" spans="1:40" s="910" customFormat="1" ht="12.75" customHeight="1" x14ac:dyDescent="0.2">
      <c r="A24" s="2735"/>
      <c r="B24" s="2736" t="s">
        <v>36</v>
      </c>
      <c r="C24" s="2746"/>
      <c r="D24" s="2773"/>
      <c r="E24" s="2748"/>
      <c r="F24" s="2748"/>
      <c r="G24" s="2749"/>
      <c r="H24" s="2750"/>
      <c r="I24" s="2749"/>
      <c r="J24" s="2749"/>
      <c r="K24" s="2749"/>
      <c r="L24" s="2749"/>
      <c r="M24" s="2751"/>
      <c r="N24" s="913"/>
      <c r="O24" s="913"/>
      <c r="P24" s="913"/>
      <c r="Q24" s="913"/>
      <c r="R24" s="913"/>
      <c r="S24" s="913"/>
      <c r="T24" s="913"/>
      <c r="U24" s="913"/>
      <c r="V24" s="913"/>
      <c r="W24" s="913"/>
      <c r="X24" s="913"/>
      <c r="Y24" s="913"/>
      <c r="Z24" s="913"/>
      <c r="AA24" s="913"/>
      <c r="AB24" s="913"/>
      <c r="AC24" s="913"/>
      <c r="AD24" s="913"/>
      <c r="AE24" s="913"/>
      <c r="AF24" s="913"/>
      <c r="AG24" s="913"/>
      <c r="AH24" s="913"/>
      <c r="AI24" s="913"/>
      <c r="AJ24" s="913"/>
      <c r="AK24" s="913"/>
      <c r="AL24" s="913"/>
      <c r="AM24" s="913"/>
      <c r="AN24" s="913"/>
    </row>
    <row r="25" spans="1:40" s="910" customFormat="1" ht="12.75" customHeight="1" x14ac:dyDescent="0.2">
      <c r="A25" s="2735"/>
      <c r="B25" s="2736" t="s">
        <v>37</v>
      </c>
      <c r="C25" s="2752"/>
      <c r="D25" s="2774"/>
      <c r="E25" s="2753"/>
      <c r="F25" s="2754"/>
      <c r="G25" s="2755"/>
      <c r="H25" s="2753"/>
      <c r="I25" s="2756"/>
      <c r="J25" s="2756"/>
      <c r="K25" s="2754"/>
      <c r="L25" s="2756"/>
      <c r="M25" s="2757"/>
    </row>
    <row r="26" spans="1:40" s="910" customFormat="1" ht="12.75" customHeight="1" x14ac:dyDescent="0.2">
      <c r="A26" s="2735"/>
      <c r="B26" s="2736" t="s">
        <v>38</v>
      </c>
      <c r="C26" s="2752"/>
      <c r="D26" s="2774"/>
      <c r="E26" s="2754"/>
      <c r="F26" s="2754"/>
      <c r="G26" s="2754"/>
      <c r="H26" s="2753"/>
      <c r="I26" s="2754"/>
      <c r="J26" s="2754"/>
      <c r="K26" s="2754"/>
      <c r="L26" s="2754"/>
      <c r="M26" s="2757"/>
    </row>
    <row r="27" spans="1:40" s="910" customFormat="1" ht="12.75" customHeight="1" x14ac:dyDescent="0.2">
      <c r="A27" s="2735"/>
      <c r="B27" s="2736" t="s">
        <v>51</v>
      </c>
      <c r="C27" s="2752"/>
      <c r="D27" s="2774"/>
      <c r="E27" s="2754"/>
      <c r="F27" s="2754"/>
      <c r="G27" s="2754"/>
      <c r="H27" s="2753"/>
      <c r="I27" s="2754"/>
      <c r="J27" s="2754"/>
      <c r="K27" s="2754"/>
      <c r="L27" s="2754"/>
      <c r="M27" s="2757"/>
    </row>
    <row r="28" spans="1:40" s="910" customFormat="1" ht="12.75" customHeight="1" thickBot="1" x14ac:dyDescent="0.25">
      <c r="A28" s="2735"/>
      <c r="B28" s="2736" t="s">
        <v>39</v>
      </c>
      <c r="C28" s="2752"/>
      <c r="D28" s="2774"/>
      <c r="E28" s="2754"/>
      <c r="F28" s="2754"/>
      <c r="G28" s="2758"/>
      <c r="H28" s="2753"/>
      <c r="I28" s="2758"/>
      <c r="J28" s="2758"/>
      <c r="K28" s="2758"/>
      <c r="L28" s="2758"/>
      <c r="M28" s="2757"/>
    </row>
    <row r="29" spans="1:40" s="910" customFormat="1" ht="12.75" customHeight="1" x14ac:dyDescent="0.2">
      <c r="A29" s="2735"/>
      <c r="B29" s="2737"/>
      <c r="C29" s="2741" t="s">
        <v>482</v>
      </c>
      <c r="D29" s="2742"/>
      <c r="E29" s="2742"/>
      <c r="F29" s="2742"/>
      <c r="G29" s="2760"/>
      <c r="H29" s="2744"/>
      <c r="I29" s="2760"/>
      <c r="J29" s="2760"/>
      <c r="K29" s="2760"/>
      <c r="L29" s="2760"/>
      <c r="M29" s="2745"/>
    </row>
    <row r="30" spans="1:40" s="912" customFormat="1" ht="12.75" customHeight="1" x14ac:dyDescent="0.2">
      <c r="A30" s="2733"/>
      <c r="B30" s="2731"/>
      <c r="C30" s="2734">
        <v>2019</v>
      </c>
      <c r="D30" s="2721"/>
      <c r="E30" s="2718"/>
      <c r="F30" s="2716"/>
      <c r="G30" s="2719"/>
      <c r="H30" s="2718"/>
      <c r="I30" s="2719"/>
      <c r="J30" s="2719"/>
      <c r="K30" s="2719"/>
      <c r="L30" s="2719"/>
      <c r="M30" s="2720"/>
      <c r="N30" s="911"/>
      <c r="O30" s="911"/>
      <c r="P30" s="911"/>
      <c r="Q30" s="911"/>
      <c r="R30" s="911"/>
      <c r="S30" s="911"/>
      <c r="T30" s="911"/>
      <c r="U30" s="911"/>
      <c r="V30" s="911"/>
      <c r="W30" s="911"/>
      <c r="X30" s="911"/>
      <c r="Y30" s="911"/>
      <c r="Z30" s="911"/>
      <c r="AA30" s="911"/>
      <c r="AB30" s="911"/>
      <c r="AC30" s="911"/>
      <c r="AD30" s="911"/>
      <c r="AE30" s="911"/>
      <c r="AF30" s="911"/>
      <c r="AG30" s="911"/>
      <c r="AH30" s="911"/>
      <c r="AI30" s="911"/>
      <c r="AJ30" s="911"/>
      <c r="AK30" s="911"/>
      <c r="AL30" s="911"/>
      <c r="AM30" s="911"/>
      <c r="AN30" s="911"/>
    </row>
    <row r="31" spans="1:40" s="910" customFormat="1" ht="12.75" customHeight="1" x14ac:dyDescent="0.2">
      <c r="A31" s="2735"/>
      <c r="B31" s="2736" t="s">
        <v>36</v>
      </c>
      <c r="C31" s="2746"/>
      <c r="D31" s="2773"/>
      <c r="E31" s="2748"/>
      <c r="F31" s="2748"/>
      <c r="G31" s="2749"/>
      <c r="H31" s="2750"/>
      <c r="I31" s="2749"/>
      <c r="J31" s="2749"/>
      <c r="K31" s="2749"/>
      <c r="L31" s="2749"/>
      <c r="M31" s="2751"/>
      <c r="N31" s="913"/>
      <c r="O31" s="913"/>
      <c r="P31" s="913"/>
      <c r="Q31" s="913"/>
      <c r="R31" s="913"/>
      <c r="S31" s="913"/>
      <c r="T31" s="913"/>
      <c r="U31" s="913"/>
      <c r="V31" s="913"/>
      <c r="W31" s="913"/>
      <c r="X31" s="913"/>
      <c r="Y31" s="913"/>
      <c r="Z31" s="913"/>
      <c r="AA31" s="913"/>
      <c r="AB31" s="913"/>
      <c r="AC31" s="913"/>
      <c r="AD31" s="913"/>
      <c r="AE31" s="913"/>
      <c r="AF31" s="913"/>
      <c r="AG31" s="913"/>
      <c r="AH31" s="913"/>
      <c r="AI31" s="913"/>
      <c r="AJ31" s="913"/>
      <c r="AK31" s="913"/>
      <c r="AL31" s="913"/>
      <c r="AM31" s="913"/>
      <c r="AN31" s="913"/>
    </row>
    <row r="32" spans="1:40" s="910" customFormat="1" ht="12.75" customHeight="1" x14ac:dyDescent="0.2">
      <c r="A32" s="2735"/>
      <c r="B32" s="2736" t="s">
        <v>37</v>
      </c>
      <c r="C32" s="2752"/>
      <c r="D32" s="2774"/>
      <c r="E32" s="2753"/>
      <c r="F32" s="2754"/>
      <c r="G32" s="2755"/>
      <c r="H32" s="2753"/>
      <c r="I32" s="2756"/>
      <c r="J32" s="2756"/>
      <c r="K32" s="2754"/>
      <c r="L32" s="2756"/>
      <c r="M32" s="2757"/>
    </row>
    <row r="33" spans="1:40" s="910" customFormat="1" ht="12.75" customHeight="1" x14ac:dyDescent="0.2">
      <c r="A33" s="2735"/>
      <c r="B33" s="2736" t="s">
        <v>38</v>
      </c>
      <c r="C33" s="2752"/>
      <c r="D33" s="2774"/>
      <c r="E33" s="2754"/>
      <c r="F33" s="2754"/>
      <c r="G33" s="2754"/>
      <c r="H33" s="2753"/>
      <c r="I33" s="2754"/>
      <c r="J33" s="2754"/>
      <c r="K33" s="2754"/>
      <c r="L33" s="2754"/>
      <c r="M33" s="2757"/>
    </row>
    <row r="34" spans="1:40" s="910" customFormat="1" ht="12.75" customHeight="1" x14ac:dyDescent="0.2">
      <c r="A34" s="2735"/>
      <c r="B34" s="2736" t="s">
        <v>51</v>
      </c>
      <c r="C34" s="2752"/>
      <c r="D34" s="2774"/>
      <c r="E34" s="2754"/>
      <c r="F34" s="2754"/>
      <c r="G34" s="2754"/>
      <c r="H34" s="2753"/>
      <c r="I34" s="2754"/>
      <c r="J34" s="2754"/>
      <c r="K34" s="2754"/>
      <c r="L34" s="2754"/>
      <c r="M34" s="2757"/>
    </row>
    <row r="35" spans="1:40" s="910" customFormat="1" ht="12.75" customHeight="1" thickBot="1" x14ac:dyDescent="0.25">
      <c r="A35" s="2735"/>
      <c r="B35" s="2736" t="s">
        <v>39</v>
      </c>
      <c r="C35" s="2752"/>
      <c r="D35" s="2774"/>
      <c r="E35" s="2754"/>
      <c r="F35" s="2754"/>
      <c r="G35" s="2758"/>
      <c r="H35" s="2753"/>
      <c r="I35" s="2758"/>
      <c r="J35" s="2758"/>
      <c r="K35" s="2758"/>
      <c r="L35" s="2758"/>
      <c r="M35" s="2757"/>
    </row>
    <row r="36" spans="1:40" s="910" customFormat="1" ht="12.75" customHeight="1" x14ac:dyDescent="0.2">
      <c r="A36" s="2735"/>
      <c r="B36" s="2737"/>
      <c r="C36" s="2741" t="s">
        <v>482</v>
      </c>
      <c r="D36" s="2742"/>
      <c r="E36" s="2742"/>
      <c r="F36" s="2742"/>
      <c r="G36" s="2760"/>
      <c r="H36" s="2744"/>
      <c r="I36" s="2760"/>
      <c r="J36" s="2760"/>
      <c r="K36" s="2760"/>
      <c r="L36" s="2760"/>
      <c r="M36" s="2745"/>
    </row>
    <row r="37" spans="1:40" s="912" customFormat="1" ht="12.75" customHeight="1" x14ac:dyDescent="0.2">
      <c r="A37" s="2733"/>
      <c r="B37" s="2731"/>
      <c r="C37" s="2734">
        <v>2020</v>
      </c>
      <c r="D37" s="2721"/>
      <c r="E37" s="2718"/>
      <c r="F37" s="2716"/>
      <c r="G37" s="2719"/>
      <c r="H37" s="2718"/>
      <c r="I37" s="2719"/>
      <c r="J37" s="2719"/>
      <c r="K37" s="2719"/>
      <c r="L37" s="2719"/>
      <c r="M37" s="2720"/>
      <c r="N37" s="911"/>
      <c r="O37" s="911"/>
      <c r="P37" s="911"/>
      <c r="Q37" s="911"/>
      <c r="R37" s="911"/>
      <c r="S37" s="911"/>
      <c r="T37" s="911"/>
      <c r="U37" s="911"/>
      <c r="V37" s="911"/>
      <c r="W37" s="911"/>
      <c r="X37" s="911"/>
      <c r="Y37" s="911"/>
      <c r="Z37" s="911"/>
      <c r="AA37" s="911"/>
      <c r="AB37" s="911"/>
      <c r="AC37" s="911"/>
      <c r="AD37" s="911"/>
      <c r="AE37" s="911"/>
      <c r="AF37" s="911"/>
      <c r="AG37" s="911"/>
      <c r="AH37" s="911"/>
      <c r="AI37" s="911"/>
      <c r="AJ37" s="911"/>
      <c r="AK37" s="911"/>
      <c r="AL37" s="911"/>
      <c r="AM37" s="911"/>
      <c r="AN37" s="911"/>
    </row>
    <row r="38" spans="1:40" s="910" customFormat="1" ht="12.75" customHeight="1" x14ac:dyDescent="0.2">
      <c r="A38" s="2735"/>
      <c r="B38" s="2736" t="s">
        <v>36</v>
      </c>
      <c r="C38" s="2746"/>
      <c r="D38" s="2773"/>
      <c r="E38" s="2748"/>
      <c r="F38" s="2748"/>
      <c r="G38" s="2749"/>
      <c r="H38" s="2750"/>
      <c r="I38" s="2749"/>
      <c r="J38" s="2749"/>
      <c r="K38" s="2749"/>
      <c r="L38" s="2749"/>
      <c r="M38" s="2751"/>
      <c r="N38" s="913"/>
      <c r="O38" s="913"/>
      <c r="P38" s="913"/>
      <c r="Q38" s="913"/>
      <c r="R38" s="913"/>
      <c r="S38" s="913"/>
      <c r="T38" s="913"/>
      <c r="U38" s="913"/>
      <c r="V38" s="913"/>
      <c r="W38" s="913"/>
      <c r="X38" s="913"/>
      <c r="Y38" s="913"/>
      <c r="Z38" s="913"/>
      <c r="AA38" s="913"/>
      <c r="AB38" s="913"/>
      <c r="AC38" s="913"/>
      <c r="AD38" s="913"/>
      <c r="AE38" s="913"/>
      <c r="AF38" s="913"/>
      <c r="AG38" s="913"/>
      <c r="AH38" s="913"/>
      <c r="AI38" s="913"/>
      <c r="AJ38" s="913"/>
      <c r="AK38" s="913"/>
      <c r="AL38" s="913"/>
      <c r="AM38" s="913"/>
      <c r="AN38" s="913"/>
    </row>
    <row r="39" spans="1:40" s="910" customFormat="1" ht="12.75" customHeight="1" x14ac:dyDescent="0.2">
      <c r="A39" s="2735"/>
      <c r="B39" s="2736" t="s">
        <v>37</v>
      </c>
      <c r="C39" s="2752"/>
      <c r="D39" s="2774"/>
      <c r="E39" s="2753"/>
      <c r="F39" s="2754"/>
      <c r="G39" s="2755"/>
      <c r="H39" s="2753"/>
      <c r="I39" s="2756"/>
      <c r="J39" s="2756"/>
      <c r="K39" s="2754"/>
      <c r="L39" s="2756"/>
      <c r="M39" s="2757"/>
    </row>
    <row r="40" spans="1:40" s="910" customFormat="1" ht="12.75" customHeight="1" x14ac:dyDescent="0.2">
      <c r="A40" s="2735"/>
      <c r="B40" s="2736" t="s">
        <v>38</v>
      </c>
      <c r="C40" s="2752"/>
      <c r="D40" s="2774"/>
      <c r="E40" s="2754"/>
      <c r="F40" s="2754"/>
      <c r="G40" s="2754"/>
      <c r="H40" s="2753"/>
      <c r="I40" s="2754"/>
      <c r="J40" s="2754"/>
      <c r="K40" s="2754"/>
      <c r="L40" s="2754"/>
      <c r="M40" s="2757"/>
    </row>
    <row r="41" spans="1:40" s="910" customFormat="1" ht="12.75" customHeight="1" x14ac:dyDescent="0.2">
      <c r="A41" s="2735"/>
      <c r="B41" s="2736" t="s">
        <v>51</v>
      </c>
      <c r="C41" s="2752"/>
      <c r="D41" s="2774"/>
      <c r="E41" s="2754"/>
      <c r="F41" s="2754"/>
      <c r="G41" s="2754"/>
      <c r="H41" s="2753"/>
      <c r="I41" s="2754"/>
      <c r="J41" s="2754"/>
      <c r="K41" s="2754"/>
      <c r="L41" s="2754"/>
      <c r="M41" s="2757"/>
    </row>
    <row r="42" spans="1:40" s="910" customFormat="1" ht="12.75" customHeight="1" thickBot="1" x14ac:dyDescent="0.25">
      <c r="A42" s="2735"/>
      <c r="B42" s="2736" t="s">
        <v>39</v>
      </c>
      <c r="C42" s="2752"/>
      <c r="D42" s="2774"/>
      <c r="E42" s="2754"/>
      <c r="F42" s="2754"/>
      <c r="G42" s="2758"/>
      <c r="H42" s="2753"/>
      <c r="I42" s="2758"/>
      <c r="J42" s="2758"/>
      <c r="K42" s="2758"/>
      <c r="L42" s="2758"/>
      <c r="M42" s="2757"/>
    </row>
    <row r="43" spans="1:40" s="910" customFormat="1" ht="12.75" customHeight="1" x14ac:dyDescent="0.2">
      <c r="A43" s="2735"/>
      <c r="B43" s="2737"/>
      <c r="C43" s="2741" t="s">
        <v>482</v>
      </c>
      <c r="D43" s="2742"/>
      <c r="E43" s="2742"/>
      <c r="F43" s="2742"/>
      <c r="G43" s="2760"/>
      <c r="H43" s="2744"/>
      <c r="I43" s="2760"/>
      <c r="J43" s="2760"/>
      <c r="K43" s="2760"/>
      <c r="L43" s="2760"/>
      <c r="M43" s="2745"/>
    </row>
    <row r="44" spans="1:40" s="912" customFormat="1" ht="12.75" customHeight="1" x14ac:dyDescent="0.2">
      <c r="A44" s="2733"/>
      <c r="B44" s="2731"/>
      <c r="C44" s="2734">
        <v>2021</v>
      </c>
      <c r="D44" s="2721"/>
      <c r="E44" s="2718"/>
      <c r="F44" s="2716"/>
      <c r="G44" s="2719"/>
      <c r="H44" s="2718"/>
      <c r="I44" s="2719"/>
      <c r="J44" s="2719"/>
      <c r="K44" s="2719"/>
      <c r="L44" s="2719"/>
      <c r="M44" s="2720"/>
      <c r="N44" s="911"/>
      <c r="O44" s="911"/>
      <c r="P44" s="911"/>
      <c r="Q44" s="911"/>
      <c r="R44" s="911"/>
      <c r="S44" s="911"/>
      <c r="T44" s="911"/>
      <c r="U44" s="911"/>
      <c r="V44" s="911"/>
      <c r="W44" s="911"/>
      <c r="X44" s="911"/>
      <c r="Y44" s="911"/>
      <c r="Z44" s="911"/>
      <c r="AA44" s="911"/>
      <c r="AB44" s="911"/>
      <c r="AC44" s="911"/>
      <c r="AD44" s="911"/>
      <c r="AE44" s="911"/>
      <c r="AF44" s="911"/>
      <c r="AG44" s="911"/>
      <c r="AH44" s="911"/>
      <c r="AI44" s="911"/>
      <c r="AJ44" s="911"/>
      <c r="AK44" s="911"/>
      <c r="AL44" s="911"/>
      <c r="AM44" s="911"/>
      <c r="AN44" s="911"/>
    </row>
    <row r="45" spans="1:40" s="910" customFormat="1" ht="12.75" customHeight="1" x14ac:dyDescent="0.2">
      <c r="A45" s="2735"/>
      <c r="B45" s="2736" t="s">
        <v>36</v>
      </c>
      <c r="C45" s="2746"/>
      <c r="D45" s="2747"/>
      <c r="E45" s="2748"/>
      <c r="F45" s="2748"/>
      <c r="G45" s="2749"/>
      <c r="H45" s="2750"/>
      <c r="I45" s="2749"/>
      <c r="J45" s="2749"/>
      <c r="K45" s="2749"/>
      <c r="L45" s="2749"/>
      <c r="M45" s="2751"/>
      <c r="N45" s="913"/>
      <c r="O45" s="913"/>
      <c r="P45" s="913"/>
      <c r="Q45" s="913"/>
      <c r="R45" s="913"/>
      <c r="S45" s="913"/>
      <c r="T45" s="913"/>
      <c r="U45" s="913"/>
      <c r="V45" s="913"/>
      <c r="W45" s="913"/>
      <c r="X45" s="913"/>
      <c r="Y45" s="913"/>
      <c r="Z45" s="913"/>
      <c r="AA45" s="913"/>
      <c r="AB45" s="913"/>
      <c r="AC45" s="913"/>
      <c r="AD45" s="913"/>
      <c r="AE45" s="913"/>
      <c r="AF45" s="913"/>
      <c r="AG45" s="913"/>
      <c r="AH45" s="913"/>
      <c r="AI45" s="913"/>
      <c r="AJ45" s="913"/>
      <c r="AK45" s="913"/>
      <c r="AL45" s="913"/>
      <c r="AM45" s="913"/>
      <c r="AN45" s="913"/>
    </row>
    <row r="46" spans="1:40" s="910" customFormat="1" ht="12.75" customHeight="1" x14ac:dyDescent="0.2">
      <c r="A46" s="2735"/>
      <c r="B46" s="2736" t="s">
        <v>37</v>
      </c>
      <c r="C46" s="2752"/>
      <c r="D46" s="2753"/>
      <c r="E46" s="2753"/>
      <c r="F46" s="2754"/>
      <c r="G46" s="2755"/>
      <c r="H46" s="2753"/>
      <c r="I46" s="2756"/>
      <c r="J46" s="2756"/>
      <c r="K46" s="2754"/>
      <c r="L46" s="2756"/>
      <c r="M46" s="2757"/>
    </row>
    <row r="47" spans="1:40" s="910" customFormat="1" ht="12.75" customHeight="1" x14ac:dyDescent="0.2">
      <c r="A47" s="2735"/>
      <c r="B47" s="2736" t="s">
        <v>38</v>
      </c>
      <c r="C47" s="2752"/>
      <c r="D47" s="2753"/>
      <c r="E47" s="2754"/>
      <c r="F47" s="2754"/>
      <c r="G47" s="2754"/>
      <c r="H47" s="2753"/>
      <c r="I47" s="2754"/>
      <c r="J47" s="2754"/>
      <c r="K47" s="2754"/>
      <c r="L47" s="2754"/>
      <c r="M47" s="2757"/>
    </row>
    <row r="48" spans="1:40" s="910" customFormat="1" ht="12.75" customHeight="1" x14ac:dyDescent="0.2">
      <c r="A48" s="2735"/>
      <c r="B48" s="2736" t="s">
        <v>51</v>
      </c>
      <c r="C48" s="2752"/>
      <c r="D48" s="2753"/>
      <c r="E48" s="2754"/>
      <c r="F48" s="2754"/>
      <c r="G48" s="2754"/>
      <c r="H48" s="2753"/>
      <c r="I48" s="2754"/>
      <c r="J48" s="2754"/>
      <c r="K48" s="2754"/>
      <c r="L48" s="2754"/>
      <c r="M48" s="2757"/>
    </row>
    <row r="49" spans="1:40" s="910" customFormat="1" ht="12.75" customHeight="1" thickBot="1" x14ac:dyDescent="0.25">
      <c r="A49" s="2735"/>
      <c r="B49" s="2736" t="s">
        <v>39</v>
      </c>
      <c r="C49" s="2752"/>
      <c r="D49" s="2753"/>
      <c r="E49" s="2754"/>
      <c r="F49" s="2754"/>
      <c r="G49" s="2758"/>
      <c r="H49" s="2753"/>
      <c r="I49" s="2758"/>
      <c r="J49" s="2758"/>
      <c r="K49" s="2758"/>
      <c r="L49" s="2758"/>
      <c r="M49" s="2757"/>
    </row>
    <row r="50" spans="1:40" s="910" customFormat="1" ht="12.75" customHeight="1" x14ac:dyDescent="0.2">
      <c r="A50" s="2735"/>
      <c r="B50" s="2737"/>
      <c r="C50" s="2741" t="s">
        <v>482</v>
      </c>
      <c r="D50" s="2742"/>
      <c r="E50" s="2742"/>
      <c r="F50" s="2742"/>
      <c r="G50" s="2760"/>
      <c r="H50" s="2744"/>
      <c r="I50" s="2760"/>
      <c r="J50" s="2760"/>
      <c r="K50" s="2760"/>
      <c r="L50" s="2760"/>
      <c r="M50" s="2745"/>
    </row>
    <row r="51" spans="1:40" s="910" customFormat="1" ht="12.75" customHeight="1" x14ac:dyDescent="0.2">
      <c r="A51" s="2735"/>
      <c r="B51" s="2737"/>
      <c r="C51" s="2732"/>
      <c r="D51" s="2716"/>
      <c r="E51" s="2716"/>
      <c r="F51" s="2716"/>
      <c r="G51" s="2722"/>
      <c r="H51" s="2723"/>
      <c r="I51" s="2722"/>
      <c r="J51" s="2722"/>
      <c r="K51" s="2722"/>
      <c r="L51" s="2722"/>
      <c r="M51" s="2717"/>
    </row>
    <row r="52" spans="1:40" s="910" customFormat="1" ht="12.75" customHeight="1" thickBot="1" x14ac:dyDescent="0.25">
      <c r="A52" s="2735"/>
      <c r="B52" s="2737"/>
      <c r="C52" s="2732"/>
      <c r="D52" s="2716"/>
      <c r="E52" s="2716"/>
      <c r="F52" s="2716"/>
      <c r="G52" s="2851"/>
      <c r="H52" s="2723"/>
      <c r="I52" s="2851"/>
      <c r="J52" s="2851"/>
      <c r="K52" s="2851"/>
      <c r="L52" s="2851"/>
      <c r="M52" s="2717"/>
    </row>
    <row r="53" spans="1:40" s="912" customFormat="1" ht="12.75" customHeight="1" thickBot="1" x14ac:dyDescent="0.25">
      <c r="A53" s="2733"/>
      <c r="B53" s="2731" t="s">
        <v>2561</v>
      </c>
      <c r="C53" s="2732"/>
      <c r="D53" s="2716"/>
      <c r="E53" s="2716"/>
      <c r="F53" s="2716"/>
      <c r="G53" s="2852"/>
      <c r="H53" s="2723"/>
      <c r="I53" s="2852"/>
      <c r="J53" s="2852"/>
      <c r="K53" s="2852"/>
      <c r="L53" s="2852"/>
      <c r="M53" s="2724"/>
    </row>
    <row r="54" spans="1:40" s="912" customFormat="1" ht="12.75" customHeight="1" x14ac:dyDescent="0.2">
      <c r="A54" s="2733"/>
      <c r="B54" s="2731"/>
      <c r="C54" s="2732"/>
      <c r="D54" s="2716"/>
      <c r="E54" s="2716"/>
      <c r="F54" s="2716"/>
      <c r="G54" s="2743"/>
      <c r="H54" s="2723"/>
      <c r="I54" s="2743"/>
      <c r="J54" s="2743"/>
      <c r="K54" s="2743"/>
      <c r="L54" s="2743"/>
      <c r="M54" s="2724"/>
    </row>
    <row r="55" spans="1:40" s="912" customFormat="1" ht="12.75" customHeight="1" x14ac:dyDescent="0.2">
      <c r="A55" s="2733"/>
      <c r="B55" s="2731" t="s">
        <v>2203</v>
      </c>
      <c r="C55" s="2732" t="s">
        <v>2562</v>
      </c>
      <c r="D55" s="2716"/>
      <c r="E55" s="2718"/>
      <c r="F55" s="2716"/>
      <c r="G55" s="2719"/>
      <c r="H55" s="2718"/>
      <c r="I55" s="2719"/>
      <c r="J55" s="2719"/>
      <c r="K55" s="2719"/>
      <c r="L55" s="2719"/>
      <c r="M55" s="2720"/>
      <c r="N55" s="911"/>
      <c r="O55" s="911"/>
      <c r="P55" s="911"/>
      <c r="Q55" s="911"/>
      <c r="R55" s="911"/>
      <c r="S55" s="911"/>
      <c r="T55" s="911"/>
      <c r="U55" s="911"/>
      <c r="V55" s="911"/>
      <c r="W55" s="911"/>
      <c r="X55" s="911"/>
      <c r="Y55" s="911"/>
      <c r="Z55" s="911"/>
      <c r="AA55" s="911"/>
      <c r="AB55" s="911"/>
      <c r="AC55" s="911"/>
      <c r="AD55" s="911"/>
      <c r="AE55" s="911"/>
      <c r="AF55" s="911"/>
      <c r="AG55" s="911"/>
      <c r="AH55" s="911"/>
      <c r="AI55" s="911"/>
      <c r="AJ55" s="911"/>
      <c r="AK55" s="911"/>
      <c r="AL55" s="911"/>
      <c r="AM55" s="911"/>
      <c r="AN55" s="911"/>
    </row>
    <row r="56" spans="1:40" s="912" customFormat="1" ht="12.75" customHeight="1" x14ac:dyDescent="0.2">
      <c r="A56" s="2733"/>
      <c r="B56" s="2731"/>
      <c r="C56" s="2734">
        <v>2017</v>
      </c>
      <c r="D56" s="2721"/>
      <c r="E56" s="2718"/>
      <c r="F56" s="2716"/>
      <c r="G56" s="2719"/>
      <c r="H56" s="2718"/>
      <c r="I56" s="2719"/>
      <c r="J56" s="2719"/>
      <c r="K56" s="2719"/>
      <c r="L56" s="2719"/>
      <c r="M56" s="2720"/>
      <c r="N56" s="911"/>
      <c r="O56" s="911"/>
      <c r="P56" s="911"/>
      <c r="Q56" s="911"/>
      <c r="R56" s="911"/>
      <c r="S56" s="911"/>
      <c r="T56" s="911"/>
      <c r="U56" s="911"/>
      <c r="V56" s="911"/>
      <c r="W56" s="911"/>
      <c r="X56" s="911"/>
      <c r="Y56" s="911"/>
      <c r="Z56" s="911"/>
      <c r="AA56" s="911"/>
      <c r="AB56" s="911"/>
      <c r="AC56" s="911"/>
      <c r="AD56" s="911"/>
      <c r="AE56" s="911"/>
      <c r="AF56" s="911"/>
      <c r="AG56" s="911"/>
      <c r="AH56" s="911"/>
      <c r="AI56" s="911"/>
      <c r="AJ56" s="911"/>
      <c r="AK56" s="911"/>
      <c r="AL56" s="911"/>
      <c r="AM56" s="911"/>
      <c r="AN56" s="911"/>
    </row>
    <row r="57" spans="1:40" s="910" customFormat="1" ht="12.75" customHeight="1" x14ac:dyDescent="0.2">
      <c r="A57" s="2735"/>
      <c r="B57" s="2736" t="s">
        <v>36</v>
      </c>
      <c r="C57" s="2746"/>
      <c r="D57" s="2773"/>
      <c r="E57" s="2748"/>
      <c r="F57" s="2748"/>
      <c r="G57" s="2749"/>
      <c r="H57" s="2750"/>
      <c r="I57" s="2749"/>
      <c r="J57" s="2749"/>
      <c r="K57" s="2749"/>
      <c r="L57" s="2749"/>
      <c r="M57" s="2751"/>
      <c r="N57" s="913"/>
      <c r="O57" s="913"/>
      <c r="P57" s="913"/>
      <c r="Q57" s="913"/>
      <c r="R57" s="913"/>
      <c r="S57" s="913"/>
      <c r="T57" s="913"/>
      <c r="U57" s="913"/>
      <c r="V57" s="913"/>
      <c r="W57" s="913"/>
      <c r="X57" s="913"/>
      <c r="Y57" s="913"/>
      <c r="Z57" s="913"/>
      <c r="AA57" s="913"/>
      <c r="AB57" s="913"/>
      <c r="AC57" s="913"/>
      <c r="AD57" s="913"/>
      <c r="AE57" s="913"/>
      <c r="AF57" s="913"/>
      <c r="AG57" s="913"/>
      <c r="AH57" s="913"/>
      <c r="AI57" s="913"/>
      <c r="AJ57" s="913"/>
      <c r="AK57" s="913"/>
      <c r="AL57" s="913"/>
      <c r="AM57" s="913"/>
      <c r="AN57" s="913"/>
    </row>
    <row r="58" spans="1:40" s="910" customFormat="1" ht="12.75" customHeight="1" x14ac:dyDescent="0.2">
      <c r="A58" s="2735"/>
      <c r="B58" s="2736" t="s">
        <v>37</v>
      </c>
      <c r="C58" s="2752"/>
      <c r="D58" s="2774"/>
      <c r="E58" s="2753"/>
      <c r="F58" s="2754"/>
      <c r="G58" s="2755"/>
      <c r="H58" s="2753"/>
      <c r="I58" s="2756"/>
      <c r="J58" s="2756"/>
      <c r="K58" s="2754"/>
      <c r="L58" s="2756"/>
      <c r="M58" s="2757"/>
    </row>
    <row r="59" spans="1:40" s="910" customFormat="1" ht="12.75" customHeight="1" x14ac:dyDescent="0.2">
      <c r="A59" s="2735"/>
      <c r="B59" s="2736" t="s">
        <v>38</v>
      </c>
      <c r="C59" s="2752"/>
      <c r="D59" s="2774"/>
      <c r="E59" s="2754"/>
      <c r="F59" s="2754"/>
      <c r="G59" s="2754"/>
      <c r="H59" s="2753"/>
      <c r="I59" s="2754"/>
      <c r="J59" s="2754"/>
      <c r="K59" s="2754"/>
      <c r="L59" s="2754"/>
      <c r="M59" s="2757"/>
    </row>
    <row r="60" spans="1:40" s="910" customFormat="1" ht="12.75" customHeight="1" x14ac:dyDescent="0.2">
      <c r="A60" s="2735"/>
      <c r="B60" s="2736" t="s">
        <v>51</v>
      </c>
      <c r="C60" s="2752"/>
      <c r="D60" s="2774"/>
      <c r="E60" s="2754"/>
      <c r="F60" s="2754"/>
      <c r="G60" s="2754"/>
      <c r="H60" s="2753"/>
      <c r="I60" s="2754"/>
      <c r="J60" s="2754"/>
      <c r="K60" s="2754"/>
      <c r="L60" s="2754"/>
      <c r="M60" s="2757"/>
    </row>
    <row r="61" spans="1:40" s="910" customFormat="1" ht="12.75" customHeight="1" thickBot="1" x14ac:dyDescent="0.25">
      <c r="A61" s="2735"/>
      <c r="B61" s="2736" t="s">
        <v>39</v>
      </c>
      <c r="C61" s="2752"/>
      <c r="D61" s="2774"/>
      <c r="E61" s="2754"/>
      <c r="F61" s="2754"/>
      <c r="G61" s="2758"/>
      <c r="H61" s="2753"/>
      <c r="I61" s="2758"/>
      <c r="J61" s="2758"/>
      <c r="K61" s="2758"/>
      <c r="L61" s="2758"/>
      <c r="M61" s="2757"/>
    </row>
    <row r="62" spans="1:40" s="910" customFormat="1" ht="12.75" customHeight="1" x14ac:dyDescent="0.2">
      <c r="A62" s="2735"/>
      <c r="B62" s="2737"/>
      <c r="C62" s="2741" t="s">
        <v>482</v>
      </c>
      <c r="D62" s="2742"/>
      <c r="E62" s="2742"/>
      <c r="F62" s="2742"/>
      <c r="G62" s="2760"/>
      <c r="H62" s="2744"/>
      <c r="I62" s="2760"/>
      <c r="J62" s="2760"/>
      <c r="K62" s="2760"/>
      <c r="L62" s="2760"/>
      <c r="M62" s="2745"/>
    </row>
    <row r="63" spans="1:40" s="912" customFormat="1" ht="12.75" customHeight="1" x14ac:dyDescent="0.2">
      <c r="A63" s="2733"/>
      <c r="B63" s="2731"/>
      <c r="C63" s="2734">
        <v>2018</v>
      </c>
      <c r="D63" s="2721"/>
      <c r="E63" s="2716"/>
      <c r="F63" s="2716"/>
      <c r="G63" s="2759"/>
      <c r="H63" s="2718"/>
      <c r="I63" s="2759"/>
      <c r="J63" s="2759"/>
      <c r="K63" s="2759"/>
      <c r="L63" s="2759"/>
      <c r="M63" s="2720"/>
      <c r="N63" s="911"/>
      <c r="O63" s="911"/>
      <c r="P63" s="911"/>
      <c r="Q63" s="911"/>
      <c r="R63" s="911"/>
      <c r="S63" s="911"/>
      <c r="T63" s="911"/>
      <c r="U63" s="911"/>
      <c r="V63" s="911"/>
      <c r="W63" s="911"/>
      <c r="X63" s="911"/>
      <c r="Y63" s="911"/>
      <c r="Z63" s="911"/>
      <c r="AA63" s="911"/>
      <c r="AB63" s="911"/>
      <c r="AC63" s="911"/>
      <c r="AD63" s="911"/>
      <c r="AE63" s="911"/>
      <c r="AF63" s="911"/>
      <c r="AG63" s="911"/>
      <c r="AH63" s="911"/>
      <c r="AI63" s="911"/>
      <c r="AJ63" s="911"/>
      <c r="AK63" s="911"/>
      <c r="AL63" s="911"/>
      <c r="AM63" s="911"/>
      <c r="AN63" s="911"/>
    </row>
    <row r="64" spans="1:40" s="910" customFormat="1" ht="12.75" customHeight="1" x14ac:dyDescent="0.2">
      <c r="A64" s="2735"/>
      <c r="B64" s="2736" t="s">
        <v>36</v>
      </c>
      <c r="C64" s="2746"/>
      <c r="D64" s="2773"/>
      <c r="E64" s="2748"/>
      <c r="F64" s="2748"/>
      <c r="G64" s="2749"/>
      <c r="H64" s="2750"/>
      <c r="I64" s="2749"/>
      <c r="J64" s="2749"/>
      <c r="K64" s="2749"/>
      <c r="L64" s="2749"/>
      <c r="M64" s="2751"/>
      <c r="N64" s="913"/>
      <c r="O64" s="913"/>
      <c r="P64" s="913"/>
      <c r="Q64" s="913"/>
      <c r="R64" s="913"/>
      <c r="S64" s="913"/>
      <c r="T64" s="913"/>
      <c r="U64" s="913"/>
      <c r="V64" s="913"/>
      <c r="W64" s="913"/>
      <c r="X64" s="913"/>
      <c r="Y64" s="913"/>
      <c r="Z64" s="913"/>
      <c r="AA64" s="913"/>
      <c r="AB64" s="913"/>
      <c r="AC64" s="913"/>
      <c r="AD64" s="913"/>
      <c r="AE64" s="913"/>
      <c r="AF64" s="913"/>
      <c r="AG64" s="913"/>
      <c r="AH64" s="913"/>
      <c r="AI64" s="913"/>
      <c r="AJ64" s="913"/>
      <c r="AK64" s="913"/>
      <c r="AL64" s="913"/>
      <c r="AM64" s="913"/>
      <c r="AN64" s="913"/>
    </row>
    <row r="65" spans="1:40" s="910" customFormat="1" ht="12.75" customHeight="1" x14ac:dyDescent="0.2">
      <c r="A65" s="2735"/>
      <c r="B65" s="2736" t="s">
        <v>37</v>
      </c>
      <c r="C65" s="2752"/>
      <c r="D65" s="2774"/>
      <c r="E65" s="2753"/>
      <c r="F65" s="2754"/>
      <c r="G65" s="2755"/>
      <c r="H65" s="2753"/>
      <c r="I65" s="2756"/>
      <c r="J65" s="2756"/>
      <c r="K65" s="2754"/>
      <c r="L65" s="2756"/>
      <c r="M65" s="2757"/>
    </row>
    <row r="66" spans="1:40" s="910" customFormat="1" ht="12.75" customHeight="1" x14ac:dyDescent="0.2">
      <c r="A66" s="2735"/>
      <c r="B66" s="2736" t="s">
        <v>38</v>
      </c>
      <c r="C66" s="2752"/>
      <c r="D66" s="2774"/>
      <c r="E66" s="2754"/>
      <c r="F66" s="2754"/>
      <c r="G66" s="2754"/>
      <c r="H66" s="2753"/>
      <c r="I66" s="2754"/>
      <c r="J66" s="2754"/>
      <c r="K66" s="2754"/>
      <c r="L66" s="2754"/>
      <c r="M66" s="2757"/>
    </row>
    <row r="67" spans="1:40" s="910" customFormat="1" ht="12.75" customHeight="1" x14ac:dyDescent="0.2">
      <c r="A67" s="2735"/>
      <c r="B67" s="2736" t="s">
        <v>51</v>
      </c>
      <c r="C67" s="2752"/>
      <c r="D67" s="2774"/>
      <c r="E67" s="2754"/>
      <c r="F67" s="2754"/>
      <c r="G67" s="2754"/>
      <c r="H67" s="2753"/>
      <c r="I67" s="2754"/>
      <c r="J67" s="2754"/>
      <c r="K67" s="2754"/>
      <c r="L67" s="2754"/>
      <c r="M67" s="2757"/>
    </row>
    <row r="68" spans="1:40" s="910" customFormat="1" ht="12.75" customHeight="1" thickBot="1" x14ac:dyDescent="0.25">
      <c r="A68" s="2735"/>
      <c r="B68" s="2736" t="s">
        <v>39</v>
      </c>
      <c r="C68" s="2752"/>
      <c r="D68" s="2774"/>
      <c r="E68" s="2754"/>
      <c r="F68" s="2754"/>
      <c r="G68" s="2758"/>
      <c r="H68" s="2753"/>
      <c r="I68" s="2758"/>
      <c r="J68" s="2758"/>
      <c r="K68" s="2758"/>
      <c r="L68" s="2758"/>
      <c r="M68" s="2757"/>
    </row>
    <row r="69" spans="1:40" s="910" customFormat="1" ht="12.75" customHeight="1" x14ac:dyDescent="0.2">
      <c r="A69" s="2735"/>
      <c r="B69" s="2737"/>
      <c r="C69" s="2741" t="s">
        <v>482</v>
      </c>
      <c r="D69" s="2742"/>
      <c r="E69" s="2742"/>
      <c r="F69" s="2742"/>
      <c r="G69" s="2760"/>
      <c r="H69" s="2744"/>
      <c r="I69" s="2760"/>
      <c r="J69" s="2760"/>
      <c r="K69" s="2760"/>
      <c r="L69" s="2760"/>
      <c r="M69" s="2745"/>
    </row>
    <row r="70" spans="1:40" s="912" customFormat="1" ht="12.75" customHeight="1" x14ac:dyDescent="0.2">
      <c r="A70" s="2733"/>
      <c r="B70" s="2731"/>
      <c r="C70" s="2734">
        <v>2019</v>
      </c>
      <c r="D70" s="2721"/>
      <c r="E70" s="2718"/>
      <c r="F70" s="2716"/>
      <c r="G70" s="2719"/>
      <c r="H70" s="2718"/>
      <c r="I70" s="2719"/>
      <c r="J70" s="2719"/>
      <c r="K70" s="2719"/>
      <c r="L70" s="2719"/>
      <c r="M70" s="2720"/>
      <c r="N70" s="911"/>
      <c r="O70" s="911"/>
      <c r="P70" s="911"/>
      <c r="Q70" s="911"/>
      <c r="R70" s="911"/>
      <c r="S70" s="911"/>
      <c r="T70" s="911"/>
      <c r="U70" s="911"/>
      <c r="V70" s="911"/>
      <c r="W70" s="911"/>
      <c r="X70" s="911"/>
      <c r="Y70" s="911"/>
      <c r="Z70" s="911"/>
      <c r="AA70" s="911"/>
      <c r="AB70" s="911"/>
      <c r="AC70" s="911"/>
      <c r="AD70" s="911"/>
      <c r="AE70" s="911"/>
      <c r="AF70" s="911"/>
      <c r="AG70" s="911"/>
      <c r="AH70" s="911"/>
      <c r="AI70" s="911"/>
      <c r="AJ70" s="911"/>
      <c r="AK70" s="911"/>
      <c r="AL70" s="911"/>
      <c r="AM70" s="911"/>
      <c r="AN70" s="911"/>
    </row>
    <row r="71" spans="1:40" s="910" customFormat="1" ht="12.75" customHeight="1" x14ac:dyDescent="0.2">
      <c r="A71" s="2735"/>
      <c r="B71" s="2736" t="s">
        <v>36</v>
      </c>
      <c r="C71" s="2746"/>
      <c r="D71" s="2773"/>
      <c r="E71" s="2748"/>
      <c r="F71" s="2748"/>
      <c r="G71" s="2749"/>
      <c r="H71" s="2750"/>
      <c r="I71" s="2749"/>
      <c r="J71" s="2749"/>
      <c r="K71" s="2749"/>
      <c r="L71" s="2749"/>
      <c r="M71" s="2751"/>
      <c r="N71" s="913"/>
      <c r="O71" s="913"/>
      <c r="P71" s="913"/>
      <c r="Q71" s="913"/>
      <c r="R71" s="913"/>
      <c r="S71" s="913"/>
      <c r="T71" s="913"/>
      <c r="U71" s="913"/>
      <c r="V71" s="913"/>
      <c r="W71" s="913"/>
      <c r="X71" s="913"/>
      <c r="Y71" s="913"/>
      <c r="Z71" s="913"/>
      <c r="AA71" s="913"/>
      <c r="AB71" s="913"/>
      <c r="AC71" s="913"/>
      <c r="AD71" s="913"/>
      <c r="AE71" s="913"/>
      <c r="AF71" s="913"/>
      <c r="AG71" s="913"/>
      <c r="AH71" s="913"/>
      <c r="AI71" s="913"/>
      <c r="AJ71" s="913"/>
      <c r="AK71" s="913"/>
      <c r="AL71" s="913"/>
      <c r="AM71" s="913"/>
      <c r="AN71" s="913"/>
    </row>
    <row r="72" spans="1:40" s="910" customFormat="1" ht="12.75" customHeight="1" x14ac:dyDescent="0.2">
      <c r="A72" s="2735"/>
      <c r="B72" s="2736" t="s">
        <v>37</v>
      </c>
      <c r="C72" s="2752"/>
      <c r="D72" s="2774"/>
      <c r="E72" s="2753"/>
      <c r="F72" s="2754"/>
      <c r="G72" s="2755"/>
      <c r="H72" s="2753"/>
      <c r="I72" s="2756"/>
      <c r="J72" s="2756"/>
      <c r="K72" s="2754"/>
      <c r="L72" s="2756"/>
      <c r="M72" s="2757"/>
    </row>
    <row r="73" spans="1:40" s="910" customFormat="1" ht="12.75" customHeight="1" x14ac:dyDescent="0.2">
      <c r="A73" s="2735"/>
      <c r="B73" s="2736" t="s">
        <v>38</v>
      </c>
      <c r="C73" s="2752"/>
      <c r="D73" s="2774"/>
      <c r="E73" s="2754"/>
      <c r="F73" s="2754"/>
      <c r="G73" s="2754"/>
      <c r="H73" s="2753"/>
      <c r="I73" s="2754"/>
      <c r="J73" s="2754"/>
      <c r="K73" s="2754"/>
      <c r="L73" s="2754"/>
      <c r="M73" s="2757"/>
    </row>
    <row r="74" spans="1:40" s="910" customFormat="1" ht="12.75" customHeight="1" x14ac:dyDescent="0.2">
      <c r="A74" s="2735"/>
      <c r="B74" s="2736" t="s">
        <v>51</v>
      </c>
      <c r="C74" s="2752"/>
      <c r="D74" s="2774"/>
      <c r="E74" s="2754"/>
      <c r="F74" s="2754"/>
      <c r="G74" s="2754"/>
      <c r="H74" s="2753"/>
      <c r="I74" s="2754"/>
      <c r="J74" s="2754"/>
      <c r="K74" s="2754"/>
      <c r="L74" s="2754"/>
      <c r="M74" s="2757"/>
    </row>
    <row r="75" spans="1:40" s="910" customFormat="1" ht="12.75" customHeight="1" thickBot="1" x14ac:dyDescent="0.25">
      <c r="A75" s="2735"/>
      <c r="B75" s="2736" t="s">
        <v>39</v>
      </c>
      <c r="C75" s="2752"/>
      <c r="D75" s="2774"/>
      <c r="E75" s="2754"/>
      <c r="F75" s="2754"/>
      <c r="G75" s="2758"/>
      <c r="H75" s="2753"/>
      <c r="I75" s="2758"/>
      <c r="J75" s="2758"/>
      <c r="K75" s="2758"/>
      <c r="L75" s="2758"/>
      <c r="M75" s="2757"/>
    </row>
    <row r="76" spans="1:40" s="910" customFormat="1" ht="12.75" customHeight="1" x14ac:dyDescent="0.2">
      <c r="A76" s="2735"/>
      <c r="B76" s="2737"/>
      <c r="C76" s="2741" t="s">
        <v>482</v>
      </c>
      <c r="D76" s="2742"/>
      <c r="E76" s="2742"/>
      <c r="F76" s="2742"/>
      <c r="G76" s="2760"/>
      <c r="H76" s="2744"/>
      <c r="I76" s="2760"/>
      <c r="J76" s="2760"/>
      <c r="K76" s="2760"/>
      <c r="L76" s="2760"/>
      <c r="M76" s="2745"/>
    </row>
    <row r="77" spans="1:40" s="912" customFormat="1" ht="12.75" customHeight="1" x14ac:dyDescent="0.2">
      <c r="A77" s="2733"/>
      <c r="B77" s="2731"/>
      <c r="C77" s="2734">
        <v>2020</v>
      </c>
      <c r="D77" s="2721"/>
      <c r="E77" s="2718"/>
      <c r="F77" s="2716"/>
      <c r="G77" s="2719"/>
      <c r="H77" s="2718"/>
      <c r="I77" s="2719"/>
      <c r="J77" s="2719"/>
      <c r="K77" s="2719"/>
      <c r="L77" s="2719"/>
      <c r="M77" s="2720"/>
      <c r="N77" s="911"/>
      <c r="O77" s="911"/>
      <c r="P77" s="911"/>
      <c r="Q77" s="911"/>
      <c r="R77" s="911"/>
      <c r="S77" s="911"/>
      <c r="T77" s="911"/>
      <c r="U77" s="911"/>
      <c r="V77" s="911"/>
      <c r="W77" s="911"/>
      <c r="X77" s="911"/>
      <c r="Y77" s="911"/>
      <c r="Z77" s="911"/>
      <c r="AA77" s="911"/>
      <c r="AB77" s="911"/>
      <c r="AC77" s="911"/>
      <c r="AD77" s="911"/>
      <c r="AE77" s="911"/>
      <c r="AF77" s="911"/>
      <c r="AG77" s="911"/>
      <c r="AH77" s="911"/>
      <c r="AI77" s="911"/>
      <c r="AJ77" s="911"/>
      <c r="AK77" s="911"/>
      <c r="AL77" s="911"/>
      <c r="AM77" s="911"/>
      <c r="AN77" s="911"/>
    </row>
    <row r="78" spans="1:40" s="910" customFormat="1" ht="12.75" customHeight="1" x14ac:dyDescent="0.2">
      <c r="A78" s="2735"/>
      <c r="B78" s="2736" t="s">
        <v>36</v>
      </c>
      <c r="C78" s="2746"/>
      <c r="D78" s="2773"/>
      <c r="E78" s="2748"/>
      <c r="F78" s="2748"/>
      <c r="G78" s="2749"/>
      <c r="H78" s="2750"/>
      <c r="I78" s="2749"/>
      <c r="J78" s="2749"/>
      <c r="K78" s="2749"/>
      <c r="L78" s="2749"/>
      <c r="M78" s="2751"/>
      <c r="N78" s="913"/>
      <c r="O78" s="913"/>
      <c r="P78" s="913"/>
      <c r="Q78" s="913"/>
      <c r="R78" s="913"/>
      <c r="S78" s="913"/>
      <c r="T78" s="913"/>
      <c r="U78" s="913"/>
      <c r="V78" s="913"/>
      <c r="W78" s="913"/>
      <c r="X78" s="913"/>
      <c r="Y78" s="913"/>
      <c r="Z78" s="913"/>
      <c r="AA78" s="913"/>
      <c r="AB78" s="913"/>
      <c r="AC78" s="913"/>
      <c r="AD78" s="913"/>
      <c r="AE78" s="913"/>
      <c r="AF78" s="913"/>
      <c r="AG78" s="913"/>
      <c r="AH78" s="913"/>
      <c r="AI78" s="913"/>
      <c r="AJ78" s="913"/>
      <c r="AK78" s="913"/>
      <c r="AL78" s="913"/>
      <c r="AM78" s="913"/>
      <c r="AN78" s="913"/>
    </row>
    <row r="79" spans="1:40" s="910" customFormat="1" ht="12.75" customHeight="1" x14ac:dyDescent="0.2">
      <c r="A79" s="2735"/>
      <c r="B79" s="2736" t="s">
        <v>37</v>
      </c>
      <c r="C79" s="2752"/>
      <c r="D79" s="2774"/>
      <c r="E79" s="2753"/>
      <c r="F79" s="2754"/>
      <c r="G79" s="2755"/>
      <c r="H79" s="2753"/>
      <c r="I79" s="2756"/>
      <c r="J79" s="2756"/>
      <c r="K79" s="2754"/>
      <c r="L79" s="2756"/>
      <c r="M79" s="2757"/>
    </row>
    <row r="80" spans="1:40" s="910" customFormat="1" ht="12.75" customHeight="1" x14ac:dyDescent="0.2">
      <c r="A80" s="2735"/>
      <c r="B80" s="2736" t="s">
        <v>38</v>
      </c>
      <c r="C80" s="2752"/>
      <c r="D80" s="2774"/>
      <c r="E80" s="2754"/>
      <c r="F80" s="2754"/>
      <c r="G80" s="2754"/>
      <c r="H80" s="2753"/>
      <c r="I80" s="2754"/>
      <c r="J80" s="2754"/>
      <c r="K80" s="2754"/>
      <c r="L80" s="2754"/>
      <c r="M80" s="2757"/>
    </row>
    <row r="81" spans="1:40" s="910" customFormat="1" ht="12.75" customHeight="1" x14ac:dyDescent="0.2">
      <c r="A81" s="2735"/>
      <c r="B81" s="2736" t="s">
        <v>51</v>
      </c>
      <c r="C81" s="2752"/>
      <c r="D81" s="2774"/>
      <c r="E81" s="2754"/>
      <c r="F81" s="2754"/>
      <c r="G81" s="2754"/>
      <c r="H81" s="2753"/>
      <c r="I81" s="2754"/>
      <c r="J81" s="2754"/>
      <c r="K81" s="2754"/>
      <c r="L81" s="2754"/>
      <c r="M81" s="2757"/>
    </row>
    <row r="82" spans="1:40" s="910" customFormat="1" ht="12.75" customHeight="1" thickBot="1" x14ac:dyDescent="0.25">
      <c r="A82" s="2735"/>
      <c r="B82" s="2736" t="s">
        <v>39</v>
      </c>
      <c r="C82" s="2752"/>
      <c r="D82" s="2774"/>
      <c r="E82" s="2754"/>
      <c r="F82" s="2754"/>
      <c r="G82" s="2758"/>
      <c r="H82" s="2753"/>
      <c r="I82" s="2758"/>
      <c r="J82" s="2758"/>
      <c r="K82" s="2758"/>
      <c r="L82" s="2758"/>
      <c r="M82" s="2757"/>
    </row>
    <row r="83" spans="1:40" s="910" customFormat="1" ht="12.75" customHeight="1" x14ac:dyDescent="0.2">
      <c r="A83" s="2735"/>
      <c r="B83" s="2737"/>
      <c r="C83" s="2741" t="s">
        <v>482</v>
      </c>
      <c r="D83" s="2742"/>
      <c r="E83" s="2742"/>
      <c r="F83" s="2742"/>
      <c r="G83" s="2760"/>
      <c r="H83" s="2744"/>
      <c r="I83" s="2760"/>
      <c r="J83" s="2760"/>
      <c r="K83" s="2760"/>
      <c r="L83" s="2760"/>
      <c r="M83" s="2745"/>
    </row>
    <row r="84" spans="1:40" s="912" customFormat="1" ht="12.75" customHeight="1" x14ac:dyDescent="0.2">
      <c r="A84" s="2733"/>
      <c r="B84" s="2731"/>
      <c r="C84" s="2734">
        <v>2021</v>
      </c>
      <c r="D84" s="2721"/>
      <c r="E84" s="2718"/>
      <c r="F84" s="2716"/>
      <c r="G84" s="2719"/>
      <c r="H84" s="2718"/>
      <c r="I84" s="2719"/>
      <c r="J84" s="2719"/>
      <c r="K84" s="2719"/>
      <c r="L84" s="2719"/>
      <c r="M84" s="2720"/>
      <c r="N84" s="911"/>
      <c r="O84" s="911"/>
      <c r="P84" s="911"/>
      <c r="Q84" s="911"/>
      <c r="R84" s="911"/>
      <c r="S84" s="911"/>
      <c r="T84" s="911"/>
      <c r="U84" s="911"/>
      <c r="V84" s="911"/>
      <c r="W84" s="911"/>
      <c r="X84" s="911"/>
      <c r="Y84" s="911"/>
      <c r="Z84" s="911"/>
      <c r="AA84" s="911"/>
      <c r="AB84" s="911"/>
      <c r="AC84" s="911"/>
      <c r="AD84" s="911"/>
      <c r="AE84" s="911"/>
      <c r="AF84" s="911"/>
      <c r="AG84" s="911"/>
      <c r="AH84" s="911"/>
      <c r="AI84" s="911"/>
      <c r="AJ84" s="911"/>
      <c r="AK84" s="911"/>
      <c r="AL84" s="911"/>
      <c r="AM84" s="911"/>
      <c r="AN84" s="911"/>
    </row>
    <row r="85" spans="1:40" s="910" customFormat="1" ht="12.75" customHeight="1" x14ac:dyDescent="0.2">
      <c r="A85" s="2735"/>
      <c r="B85" s="2736" t="s">
        <v>36</v>
      </c>
      <c r="C85" s="2746"/>
      <c r="D85" s="2747"/>
      <c r="E85" s="2748"/>
      <c r="F85" s="2748"/>
      <c r="G85" s="2749"/>
      <c r="H85" s="2750"/>
      <c r="I85" s="2749"/>
      <c r="J85" s="2749"/>
      <c r="K85" s="2749"/>
      <c r="L85" s="2749"/>
      <c r="M85" s="2751"/>
      <c r="N85" s="913"/>
      <c r="O85" s="913"/>
      <c r="P85" s="913"/>
      <c r="Q85" s="913"/>
      <c r="R85" s="913"/>
      <c r="S85" s="913"/>
      <c r="T85" s="913"/>
      <c r="U85" s="913"/>
      <c r="V85" s="913"/>
      <c r="W85" s="913"/>
      <c r="X85" s="913"/>
      <c r="Y85" s="913"/>
      <c r="Z85" s="913"/>
      <c r="AA85" s="913"/>
      <c r="AB85" s="913"/>
      <c r="AC85" s="913"/>
      <c r="AD85" s="913"/>
      <c r="AE85" s="913"/>
      <c r="AF85" s="913"/>
      <c r="AG85" s="913"/>
      <c r="AH85" s="913"/>
      <c r="AI85" s="913"/>
      <c r="AJ85" s="913"/>
      <c r="AK85" s="913"/>
      <c r="AL85" s="913"/>
      <c r="AM85" s="913"/>
      <c r="AN85" s="913"/>
    </row>
    <row r="86" spans="1:40" s="910" customFormat="1" ht="12.75" customHeight="1" x14ac:dyDescent="0.2">
      <c r="A86" s="2735"/>
      <c r="B86" s="2736" t="s">
        <v>37</v>
      </c>
      <c r="C86" s="2752"/>
      <c r="D86" s="2753"/>
      <c r="E86" s="2753"/>
      <c r="F86" s="2754"/>
      <c r="G86" s="2755"/>
      <c r="H86" s="2753"/>
      <c r="I86" s="2756"/>
      <c r="J86" s="2756"/>
      <c r="K86" s="2754"/>
      <c r="L86" s="2756"/>
      <c r="M86" s="2757"/>
    </row>
    <row r="87" spans="1:40" s="910" customFormat="1" ht="12.75" customHeight="1" x14ac:dyDescent="0.2">
      <c r="A87" s="2735"/>
      <c r="B87" s="2736" t="s">
        <v>38</v>
      </c>
      <c r="C87" s="2752"/>
      <c r="D87" s="2753"/>
      <c r="E87" s="2754"/>
      <c r="F87" s="2754"/>
      <c r="G87" s="2754"/>
      <c r="H87" s="2753"/>
      <c r="I87" s="2754"/>
      <c r="J87" s="2754"/>
      <c r="K87" s="2754"/>
      <c r="L87" s="2754"/>
      <c r="M87" s="2757"/>
    </row>
    <row r="88" spans="1:40" s="910" customFormat="1" ht="12.75" customHeight="1" x14ac:dyDescent="0.2">
      <c r="A88" s="2735"/>
      <c r="B88" s="2736" t="s">
        <v>51</v>
      </c>
      <c r="C88" s="2752"/>
      <c r="D88" s="2753"/>
      <c r="E88" s="2754"/>
      <c r="F88" s="2754"/>
      <c r="G88" s="2754"/>
      <c r="H88" s="2753"/>
      <c r="I88" s="2754"/>
      <c r="J88" s="2754"/>
      <c r="K88" s="2754"/>
      <c r="L88" s="2754"/>
      <c r="M88" s="2757"/>
    </row>
    <row r="89" spans="1:40" s="910" customFormat="1" ht="12.75" customHeight="1" thickBot="1" x14ac:dyDescent="0.25">
      <c r="A89" s="2735"/>
      <c r="B89" s="2736" t="s">
        <v>39</v>
      </c>
      <c r="C89" s="2752"/>
      <c r="D89" s="2753"/>
      <c r="E89" s="2754"/>
      <c r="F89" s="2754"/>
      <c r="G89" s="2758"/>
      <c r="H89" s="2753"/>
      <c r="I89" s="2758"/>
      <c r="J89" s="2758"/>
      <c r="K89" s="2758"/>
      <c r="L89" s="2758"/>
      <c r="M89" s="2757"/>
    </row>
    <row r="90" spans="1:40" s="910" customFormat="1" ht="12.75" customHeight="1" x14ac:dyDescent="0.2">
      <c r="A90" s="2735"/>
      <c r="B90" s="2737"/>
      <c r="C90" s="2741" t="s">
        <v>482</v>
      </c>
      <c r="D90" s="2742"/>
      <c r="E90" s="2742"/>
      <c r="F90" s="2742"/>
      <c r="G90" s="2760"/>
      <c r="H90" s="2744"/>
      <c r="I90" s="2760"/>
      <c r="J90" s="2760"/>
      <c r="K90" s="2760"/>
      <c r="L90" s="2760"/>
      <c r="M90" s="2745"/>
    </row>
    <row r="91" spans="1:40" s="910" customFormat="1" ht="12.75" customHeight="1" x14ac:dyDescent="0.2">
      <c r="A91" s="2735"/>
      <c r="B91" s="2737"/>
      <c r="C91" s="2732"/>
      <c r="D91" s="2716"/>
      <c r="E91" s="2716"/>
      <c r="F91" s="2716"/>
      <c r="G91" s="2722"/>
      <c r="H91" s="2723"/>
      <c r="I91" s="2722"/>
      <c r="J91" s="2722"/>
      <c r="K91" s="2722"/>
      <c r="L91" s="2722"/>
      <c r="M91" s="2717"/>
    </row>
    <row r="92" spans="1:40" s="910" customFormat="1" ht="12.75" customHeight="1" thickBot="1" x14ac:dyDescent="0.25">
      <c r="A92" s="2735"/>
      <c r="B92" s="2737"/>
      <c r="C92" s="2732"/>
      <c r="D92" s="2716"/>
      <c r="E92" s="2716"/>
      <c r="F92" s="2716"/>
      <c r="G92" s="2851"/>
      <c r="H92" s="2723"/>
      <c r="I92" s="2722"/>
      <c r="J92" s="2722"/>
      <c r="K92" s="2722"/>
      <c r="L92" s="2722"/>
      <c r="M92" s="2717"/>
    </row>
    <row r="93" spans="1:40" s="912" customFormat="1" ht="12.75" customHeight="1" thickBot="1" x14ac:dyDescent="0.25">
      <c r="A93" s="2733"/>
      <c r="B93" s="2731" t="s">
        <v>2563</v>
      </c>
      <c r="C93" s="2732"/>
      <c r="D93" s="2716"/>
      <c r="E93" s="2716"/>
      <c r="F93" s="2716"/>
      <c r="G93" s="2852"/>
      <c r="H93" s="2723"/>
      <c r="I93" s="2852"/>
      <c r="J93" s="2852"/>
      <c r="K93" s="2852"/>
      <c r="L93" s="2852"/>
      <c r="M93" s="2724"/>
    </row>
    <row r="94" spans="1:40" s="912" customFormat="1" ht="12.75" customHeight="1" x14ac:dyDescent="0.2">
      <c r="A94" s="2733"/>
      <c r="B94" s="2731"/>
      <c r="C94" s="2732"/>
      <c r="D94" s="2716"/>
      <c r="E94" s="2716"/>
      <c r="F94" s="2716"/>
      <c r="G94" s="2743"/>
      <c r="H94" s="2723"/>
      <c r="I94" s="2722"/>
      <c r="J94" s="2722"/>
      <c r="K94" s="2722"/>
      <c r="L94" s="2722"/>
      <c r="M94" s="2724"/>
    </row>
    <row r="95" spans="1:40" s="912" customFormat="1" ht="12.75" customHeight="1" x14ac:dyDescent="0.2">
      <c r="A95" s="2733"/>
      <c r="B95" s="2731" t="s">
        <v>2203</v>
      </c>
      <c r="C95" s="2732" t="s">
        <v>2564</v>
      </c>
      <c r="D95" s="2716"/>
      <c r="E95" s="2718"/>
      <c r="F95" s="2716"/>
      <c r="G95" s="2719"/>
      <c r="H95" s="2718"/>
      <c r="I95" s="2719"/>
      <c r="J95" s="2719"/>
      <c r="K95" s="2719"/>
      <c r="L95" s="2719"/>
      <c r="M95" s="2720"/>
      <c r="N95" s="911"/>
      <c r="O95" s="911"/>
      <c r="P95" s="911"/>
      <c r="Q95" s="911"/>
      <c r="R95" s="911"/>
      <c r="S95" s="911"/>
      <c r="T95" s="911"/>
      <c r="U95" s="911"/>
      <c r="V95" s="911"/>
      <c r="W95" s="911"/>
      <c r="X95" s="911"/>
      <c r="Y95" s="911"/>
      <c r="Z95" s="911"/>
      <c r="AA95" s="911"/>
      <c r="AB95" s="911"/>
      <c r="AC95" s="911"/>
      <c r="AD95" s="911"/>
      <c r="AE95" s="911"/>
      <c r="AF95" s="911"/>
      <c r="AG95" s="911"/>
      <c r="AH95" s="911"/>
      <c r="AI95" s="911"/>
      <c r="AJ95" s="911"/>
      <c r="AK95" s="911"/>
      <c r="AL95" s="911"/>
      <c r="AM95" s="911"/>
      <c r="AN95" s="911"/>
    </row>
    <row r="96" spans="1:40" s="912" customFormat="1" ht="12.75" customHeight="1" x14ac:dyDescent="0.2">
      <c r="A96" s="2733"/>
      <c r="B96" s="2731"/>
      <c r="C96" s="2734">
        <v>2017</v>
      </c>
      <c r="D96" s="2721"/>
      <c r="E96" s="2718"/>
      <c r="F96" s="2716"/>
      <c r="G96" s="2719"/>
      <c r="H96" s="2718"/>
      <c r="I96" s="2719"/>
      <c r="J96" s="2719"/>
      <c r="K96" s="2719"/>
      <c r="L96" s="2719"/>
      <c r="M96" s="2720"/>
      <c r="N96" s="911"/>
      <c r="O96" s="911"/>
      <c r="P96" s="911"/>
      <c r="Q96" s="911"/>
      <c r="R96" s="911"/>
      <c r="S96" s="911"/>
      <c r="T96" s="911"/>
      <c r="U96" s="911"/>
      <c r="V96" s="911"/>
      <c r="W96" s="911"/>
      <c r="X96" s="911"/>
      <c r="Y96" s="911"/>
      <c r="Z96" s="911"/>
      <c r="AA96" s="911"/>
      <c r="AB96" s="911"/>
      <c r="AC96" s="911"/>
      <c r="AD96" s="911"/>
      <c r="AE96" s="911"/>
      <c r="AF96" s="911"/>
      <c r="AG96" s="911"/>
      <c r="AH96" s="911"/>
      <c r="AI96" s="911"/>
      <c r="AJ96" s="911"/>
      <c r="AK96" s="911"/>
      <c r="AL96" s="911"/>
      <c r="AM96" s="911"/>
      <c r="AN96" s="911"/>
    </row>
    <row r="97" spans="1:40" s="910" customFormat="1" ht="12.75" customHeight="1" x14ac:dyDescent="0.2">
      <c r="A97" s="2735"/>
      <c r="B97" s="2736" t="s">
        <v>36</v>
      </c>
      <c r="C97" s="2746"/>
      <c r="D97" s="2773"/>
      <c r="E97" s="2748"/>
      <c r="F97" s="2748"/>
      <c r="G97" s="2749"/>
      <c r="H97" s="2750"/>
      <c r="I97" s="2749"/>
      <c r="J97" s="2749"/>
      <c r="K97" s="2749"/>
      <c r="L97" s="2749"/>
      <c r="M97" s="2751"/>
      <c r="N97" s="913"/>
      <c r="O97" s="913"/>
      <c r="P97" s="913"/>
      <c r="Q97" s="913"/>
      <c r="R97" s="913"/>
      <c r="S97" s="913"/>
      <c r="T97" s="913"/>
      <c r="U97" s="913"/>
      <c r="V97" s="913"/>
      <c r="W97" s="913"/>
      <c r="X97" s="913"/>
      <c r="Y97" s="913"/>
      <c r="Z97" s="913"/>
      <c r="AA97" s="913"/>
      <c r="AB97" s="913"/>
      <c r="AC97" s="913"/>
      <c r="AD97" s="913"/>
      <c r="AE97" s="913"/>
      <c r="AF97" s="913"/>
      <c r="AG97" s="913"/>
      <c r="AH97" s="913"/>
      <c r="AI97" s="913"/>
      <c r="AJ97" s="913"/>
      <c r="AK97" s="913"/>
      <c r="AL97" s="913"/>
      <c r="AM97" s="913"/>
      <c r="AN97" s="913"/>
    </row>
    <row r="98" spans="1:40" s="910" customFormat="1" ht="12.75" customHeight="1" x14ac:dyDescent="0.2">
      <c r="A98" s="2735"/>
      <c r="B98" s="2736" t="s">
        <v>37</v>
      </c>
      <c r="C98" s="2752"/>
      <c r="D98" s="2774"/>
      <c r="E98" s="2753"/>
      <c r="F98" s="2754"/>
      <c r="G98" s="2755"/>
      <c r="H98" s="2753"/>
      <c r="I98" s="2756"/>
      <c r="J98" s="2756"/>
      <c r="K98" s="2754"/>
      <c r="L98" s="2756"/>
      <c r="M98" s="2757"/>
    </row>
    <row r="99" spans="1:40" s="910" customFormat="1" ht="12.75" customHeight="1" x14ac:dyDescent="0.2">
      <c r="A99" s="2735"/>
      <c r="B99" s="2736" t="s">
        <v>38</v>
      </c>
      <c r="C99" s="2752"/>
      <c r="D99" s="2774"/>
      <c r="E99" s="2754"/>
      <c r="F99" s="2754"/>
      <c r="G99" s="2754"/>
      <c r="H99" s="2753"/>
      <c r="I99" s="2754"/>
      <c r="J99" s="2754"/>
      <c r="K99" s="2754"/>
      <c r="L99" s="2754"/>
      <c r="M99" s="2757"/>
    </row>
    <row r="100" spans="1:40" s="910" customFormat="1" ht="12.75" customHeight="1" x14ac:dyDescent="0.2">
      <c r="A100" s="2735"/>
      <c r="B100" s="2736" t="s">
        <v>51</v>
      </c>
      <c r="C100" s="2752"/>
      <c r="D100" s="2774"/>
      <c r="E100" s="2754"/>
      <c r="F100" s="2754"/>
      <c r="G100" s="2754"/>
      <c r="H100" s="2753"/>
      <c r="I100" s="2754"/>
      <c r="J100" s="2754"/>
      <c r="K100" s="2754"/>
      <c r="L100" s="2754"/>
      <c r="M100" s="2757"/>
    </row>
    <row r="101" spans="1:40" s="910" customFormat="1" ht="12.75" customHeight="1" thickBot="1" x14ac:dyDescent="0.25">
      <c r="A101" s="2735"/>
      <c r="B101" s="2736" t="s">
        <v>39</v>
      </c>
      <c r="C101" s="2752"/>
      <c r="D101" s="2774"/>
      <c r="E101" s="2754"/>
      <c r="F101" s="2754"/>
      <c r="G101" s="2758"/>
      <c r="H101" s="2753"/>
      <c r="I101" s="2758"/>
      <c r="J101" s="2758"/>
      <c r="K101" s="2758"/>
      <c r="L101" s="2758"/>
      <c r="M101" s="2757"/>
    </row>
    <row r="102" spans="1:40" s="910" customFormat="1" ht="12.75" customHeight="1" x14ac:dyDescent="0.2">
      <c r="A102" s="2735"/>
      <c r="B102" s="2737"/>
      <c r="C102" s="2741" t="s">
        <v>482</v>
      </c>
      <c r="D102" s="2742"/>
      <c r="E102" s="2742"/>
      <c r="F102" s="2742"/>
      <c r="G102" s="2760"/>
      <c r="H102" s="2744"/>
      <c r="I102" s="2760"/>
      <c r="J102" s="2760"/>
      <c r="K102" s="2760"/>
      <c r="L102" s="2760"/>
      <c r="M102" s="2745"/>
    </row>
    <row r="103" spans="1:40" s="912" customFormat="1" ht="12.75" customHeight="1" x14ac:dyDescent="0.2">
      <c r="A103" s="2733"/>
      <c r="B103" s="2731"/>
      <c r="C103" s="2734">
        <v>2018</v>
      </c>
      <c r="D103" s="2721"/>
      <c r="E103" s="2716"/>
      <c r="F103" s="2716"/>
      <c r="G103" s="2759"/>
      <c r="H103" s="2718"/>
      <c r="I103" s="2759"/>
      <c r="J103" s="2759"/>
      <c r="K103" s="2759"/>
      <c r="L103" s="2759"/>
      <c r="M103" s="2720"/>
      <c r="N103" s="911"/>
      <c r="O103" s="911"/>
      <c r="P103" s="911"/>
      <c r="Q103" s="911"/>
      <c r="R103" s="911"/>
      <c r="S103" s="911"/>
      <c r="T103" s="911"/>
      <c r="U103" s="911"/>
      <c r="V103" s="911"/>
      <c r="W103" s="911"/>
      <c r="X103" s="911"/>
      <c r="Y103" s="911"/>
      <c r="Z103" s="911"/>
      <c r="AA103" s="911"/>
      <c r="AB103" s="911"/>
      <c r="AC103" s="911"/>
      <c r="AD103" s="911"/>
      <c r="AE103" s="911"/>
      <c r="AF103" s="911"/>
      <c r="AG103" s="911"/>
      <c r="AH103" s="911"/>
      <c r="AI103" s="911"/>
      <c r="AJ103" s="911"/>
      <c r="AK103" s="911"/>
      <c r="AL103" s="911"/>
      <c r="AM103" s="911"/>
      <c r="AN103" s="911"/>
    </row>
    <row r="104" spans="1:40" s="910" customFormat="1" ht="12.75" customHeight="1" x14ac:dyDescent="0.2">
      <c r="A104" s="2735"/>
      <c r="B104" s="2736" t="s">
        <v>36</v>
      </c>
      <c r="C104" s="2746"/>
      <c r="D104" s="2773"/>
      <c r="E104" s="2748"/>
      <c r="F104" s="2748"/>
      <c r="G104" s="2749"/>
      <c r="H104" s="2750"/>
      <c r="I104" s="2749"/>
      <c r="J104" s="2749"/>
      <c r="K104" s="2749"/>
      <c r="L104" s="2749"/>
      <c r="M104" s="2751"/>
      <c r="N104" s="913"/>
      <c r="O104" s="913"/>
      <c r="P104" s="913"/>
      <c r="Q104" s="913"/>
      <c r="R104" s="913"/>
      <c r="S104" s="913"/>
      <c r="T104" s="913"/>
      <c r="U104" s="913"/>
      <c r="V104" s="913"/>
      <c r="W104" s="913"/>
      <c r="X104" s="913"/>
      <c r="Y104" s="913"/>
      <c r="Z104" s="913"/>
      <c r="AA104" s="913"/>
      <c r="AB104" s="913"/>
      <c r="AC104" s="913"/>
      <c r="AD104" s="913"/>
      <c r="AE104" s="913"/>
      <c r="AF104" s="913"/>
      <c r="AG104" s="913"/>
      <c r="AH104" s="913"/>
      <c r="AI104" s="913"/>
      <c r="AJ104" s="913"/>
      <c r="AK104" s="913"/>
      <c r="AL104" s="913"/>
      <c r="AM104" s="913"/>
      <c r="AN104" s="913"/>
    </row>
    <row r="105" spans="1:40" s="910" customFormat="1" ht="12.75" customHeight="1" x14ac:dyDescent="0.2">
      <c r="A105" s="2735"/>
      <c r="B105" s="2736" t="s">
        <v>37</v>
      </c>
      <c r="C105" s="2752"/>
      <c r="D105" s="2774"/>
      <c r="E105" s="2753"/>
      <c r="F105" s="2754"/>
      <c r="G105" s="2755"/>
      <c r="H105" s="2753"/>
      <c r="I105" s="2756"/>
      <c r="J105" s="2756"/>
      <c r="K105" s="2754"/>
      <c r="L105" s="2756"/>
      <c r="M105" s="2757"/>
    </row>
    <row r="106" spans="1:40" s="910" customFormat="1" ht="12.75" customHeight="1" x14ac:dyDescent="0.2">
      <c r="A106" s="2735"/>
      <c r="B106" s="2736" t="s">
        <v>38</v>
      </c>
      <c r="C106" s="2752"/>
      <c r="D106" s="2774"/>
      <c r="E106" s="2754"/>
      <c r="F106" s="2754"/>
      <c r="G106" s="2754"/>
      <c r="H106" s="2753"/>
      <c r="I106" s="2754"/>
      <c r="J106" s="2754"/>
      <c r="K106" s="2754"/>
      <c r="L106" s="2754"/>
      <c r="M106" s="2757"/>
    </row>
    <row r="107" spans="1:40" s="910" customFormat="1" ht="12.75" customHeight="1" x14ac:dyDescent="0.2">
      <c r="A107" s="2735"/>
      <c r="B107" s="2736" t="s">
        <v>51</v>
      </c>
      <c r="C107" s="2752"/>
      <c r="D107" s="2774"/>
      <c r="E107" s="2754"/>
      <c r="F107" s="2754"/>
      <c r="G107" s="2754"/>
      <c r="H107" s="2753"/>
      <c r="I107" s="2754"/>
      <c r="J107" s="2754"/>
      <c r="K107" s="2754"/>
      <c r="L107" s="2754"/>
      <c r="M107" s="2757"/>
    </row>
    <row r="108" spans="1:40" s="910" customFormat="1" ht="12.75" customHeight="1" thickBot="1" x14ac:dyDescent="0.25">
      <c r="A108" s="2735"/>
      <c r="B108" s="2736" t="s">
        <v>39</v>
      </c>
      <c r="C108" s="2752"/>
      <c r="D108" s="2774"/>
      <c r="E108" s="2754"/>
      <c r="F108" s="2754"/>
      <c r="G108" s="2758"/>
      <c r="H108" s="2753"/>
      <c r="I108" s="2758"/>
      <c r="J108" s="2758"/>
      <c r="K108" s="2758"/>
      <c r="L108" s="2758"/>
      <c r="M108" s="2757"/>
    </row>
    <row r="109" spans="1:40" s="910" customFormat="1" ht="12.75" customHeight="1" x14ac:dyDescent="0.2">
      <c r="A109" s="2735"/>
      <c r="B109" s="2737"/>
      <c r="C109" s="2741" t="s">
        <v>482</v>
      </c>
      <c r="D109" s="2742"/>
      <c r="E109" s="2742"/>
      <c r="F109" s="2742"/>
      <c r="G109" s="2760"/>
      <c r="H109" s="2744"/>
      <c r="I109" s="2760"/>
      <c r="J109" s="2760"/>
      <c r="K109" s="2760"/>
      <c r="L109" s="2760"/>
      <c r="M109" s="2745"/>
    </row>
    <row r="110" spans="1:40" s="912" customFormat="1" ht="12.75" customHeight="1" x14ac:dyDescent="0.2">
      <c r="A110" s="2733"/>
      <c r="B110" s="2731"/>
      <c r="C110" s="2734">
        <v>2019</v>
      </c>
      <c r="D110" s="2721"/>
      <c r="E110" s="2718"/>
      <c r="F110" s="2716"/>
      <c r="G110" s="2719"/>
      <c r="H110" s="2718"/>
      <c r="I110" s="2719"/>
      <c r="J110" s="2719"/>
      <c r="K110" s="2719"/>
      <c r="L110" s="2719"/>
      <c r="M110" s="2720"/>
      <c r="N110" s="911"/>
      <c r="O110" s="911"/>
      <c r="P110" s="911"/>
      <c r="Q110" s="911"/>
      <c r="R110" s="911"/>
      <c r="S110" s="911"/>
      <c r="T110" s="911"/>
      <c r="U110" s="911"/>
      <c r="V110" s="911"/>
      <c r="W110" s="911"/>
      <c r="X110" s="911"/>
      <c r="Y110" s="911"/>
      <c r="Z110" s="911"/>
      <c r="AA110" s="911"/>
      <c r="AB110" s="911"/>
      <c r="AC110" s="911"/>
      <c r="AD110" s="911"/>
      <c r="AE110" s="911"/>
      <c r="AF110" s="911"/>
      <c r="AG110" s="911"/>
      <c r="AH110" s="911"/>
      <c r="AI110" s="911"/>
      <c r="AJ110" s="911"/>
      <c r="AK110" s="911"/>
      <c r="AL110" s="911"/>
      <c r="AM110" s="911"/>
      <c r="AN110" s="911"/>
    </row>
    <row r="111" spans="1:40" s="910" customFormat="1" ht="12.75" customHeight="1" x14ac:dyDescent="0.2">
      <c r="A111" s="2735"/>
      <c r="B111" s="2736" t="s">
        <v>36</v>
      </c>
      <c r="C111" s="2746"/>
      <c r="D111" s="2773"/>
      <c r="E111" s="2748"/>
      <c r="F111" s="2748"/>
      <c r="G111" s="2749"/>
      <c r="H111" s="2750"/>
      <c r="I111" s="2749"/>
      <c r="J111" s="2749"/>
      <c r="K111" s="2749"/>
      <c r="L111" s="2749"/>
      <c r="M111" s="2751"/>
      <c r="N111" s="913"/>
      <c r="O111" s="913"/>
      <c r="P111" s="913"/>
      <c r="Q111" s="913"/>
      <c r="R111" s="913"/>
      <c r="S111" s="913"/>
      <c r="T111" s="913"/>
      <c r="U111" s="913"/>
      <c r="V111" s="913"/>
      <c r="W111" s="913"/>
      <c r="X111" s="913"/>
      <c r="Y111" s="913"/>
      <c r="Z111" s="913"/>
      <c r="AA111" s="913"/>
      <c r="AB111" s="913"/>
      <c r="AC111" s="913"/>
      <c r="AD111" s="913"/>
      <c r="AE111" s="913"/>
      <c r="AF111" s="913"/>
      <c r="AG111" s="913"/>
      <c r="AH111" s="913"/>
      <c r="AI111" s="913"/>
      <c r="AJ111" s="913"/>
      <c r="AK111" s="913"/>
      <c r="AL111" s="913"/>
      <c r="AM111" s="913"/>
      <c r="AN111" s="913"/>
    </row>
    <row r="112" spans="1:40" s="910" customFormat="1" ht="12.75" customHeight="1" x14ac:dyDescent="0.2">
      <c r="A112" s="2735"/>
      <c r="B112" s="2736" t="s">
        <v>37</v>
      </c>
      <c r="C112" s="2752"/>
      <c r="D112" s="2774"/>
      <c r="E112" s="2753"/>
      <c r="F112" s="2754"/>
      <c r="G112" s="2755"/>
      <c r="H112" s="2753"/>
      <c r="I112" s="2756"/>
      <c r="J112" s="2756"/>
      <c r="K112" s="2754"/>
      <c r="L112" s="2756"/>
      <c r="M112" s="2757"/>
    </row>
    <row r="113" spans="1:40" s="910" customFormat="1" ht="12.75" customHeight="1" x14ac:dyDescent="0.2">
      <c r="A113" s="2735"/>
      <c r="B113" s="2736" t="s">
        <v>38</v>
      </c>
      <c r="C113" s="2752"/>
      <c r="D113" s="2774"/>
      <c r="E113" s="2754"/>
      <c r="F113" s="2754"/>
      <c r="G113" s="2754"/>
      <c r="H113" s="2753"/>
      <c r="I113" s="2754"/>
      <c r="J113" s="2754"/>
      <c r="K113" s="2754"/>
      <c r="L113" s="2754"/>
      <c r="M113" s="2757"/>
    </row>
    <row r="114" spans="1:40" s="910" customFormat="1" ht="12.75" customHeight="1" x14ac:dyDescent="0.2">
      <c r="A114" s="2735"/>
      <c r="B114" s="2736" t="s">
        <v>51</v>
      </c>
      <c r="C114" s="2752"/>
      <c r="D114" s="2774"/>
      <c r="E114" s="2754"/>
      <c r="F114" s="2754"/>
      <c r="G114" s="2754"/>
      <c r="H114" s="2753"/>
      <c r="I114" s="2754"/>
      <c r="J114" s="2754"/>
      <c r="K114" s="2754"/>
      <c r="L114" s="2754"/>
      <c r="M114" s="2757"/>
    </row>
    <row r="115" spans="1:40" s="910" customFormat="1" ht="12.75" customHeight="1" thickBot="1" x14ac:dyDescent="0.25">
      <c r="A115" s="2735"/>
      <c r="B115" s="2736" t="s">
        <v>39</v>
      </c>
      <c r="C115" s="2752"/>
      <c r="D115" s="2774"/>
      <c r="E115" s="2754"/>
      <c r="F115" s="2754"/>
      <c r="G115" s="2758"/>
      <c r="H115" s="2753"/>
      <c r="I115" s="2758"/>
      <c r="J115" s="2758"/>
      <c r="K115" s="2758"/>
      <c r="L115" s="2758"/>
      <c r="M115" s="2757"/>
    </row>
    <row r="116" spans="1:40" s="910" customFormat="1" ht="12.75" customHeight="1" x14ac:dyDescent="0.2">
      <c r="A116" s="2735"/>
      <c r="B116" s="2737"/>
      <c r="C116" s="2741" t="s">
        <v>482</v>
      </c>
      <c r="D116" s="2742"/>
      <c r="E116" s="2742"/>
      <c r="F116" s="2742"/>
      <c r="G116" s="2760"/>
      <c r="H116" s="2744"/>
      <c r="I116" s="2760"/>
      <c r="J116" s="2760"/>
      <c r="K116" s="2760"/>
      <c r="L116" s="2760"/>
      <c r="M116" s="2745"/>
    </row>
    <row r="117" spans="1:40" s="912" customFormat="1" ht="12.75" customHeight="1" x14ac:dyDescent="0.2">
      <c r="A117" s="2733"/>
      <c r="B117" s="2731"/>
      <c r="C117" s="2734">
        <v>2020</v>
      </c>
      <c r="D117" s="2721"/>
      <c r="E117" s="2718"/>
      <c r="F117" s="2716"/>
      <c r="G117" s="2719"/>
      <c r="H117" s="2718"/>
      <c r="I117" s="2719"/>
      <c r="J117" s="2719"/>
      <c r="K117" s="2719"/>
      <c r="L117" s="2719"/>
      <c r="M117" s="2720"/>
      <c r="N117" s="911"/>
      <c r="O117" s="911"/>
      <c r="P117" s="911"/>
      <c r="Q117" s="911"/>
      <c r="R117" s="911"/>
      <c r="S117" s="911"/>
      <c r="T117" s="911"/>
      <c r="U117" s="911"/>
      <c r="V117" s="911"/>
      <c r="W117" s="911"/>
      <c r="X117" s="911"/>
      <c r="Y117" s="911"/>
      <c r="Z117" s="911"/>
      <c r="AA117" s="911"/>
      <c r="AB117" s="911"/>
      <c r="AC117" s="911"/>
      <c r="AD117" s="911"/>
      <c r="AE117" s="911"/>
      <c r="AF117" s="911"/>
      <c r="AG117" s="911"/>
      <c r="AH117" s="911"/>
      <c r="AI117" s="911"/>
      <c r="AJ117" s="911"/>
      <c r="AK117" s="911"/>
      <c r="AL117" s="911"/>
      <c r="AM117" s="911"/>
      <c r="AN117" s="911"/>
    </row>
    <row r="118" spans="1:40" s="910" customFormat="1" ht="12.75" customHeight="1" x14ac:dyDescent="0.2">
      <c r="A118" s="2735"/>
      <c r="B118" s="2736" t="s">
        <v>36</v>
      </c>
      <c r="C118" s="2746"/>
      <c r="D118" s="2773"/>
      <c r="E118" s="2748"/>
      <c r="F118" s="2748"/>
      <c r="G118" s="2749"/>
      <c r="H118" s="2750"/>
      <c r="I118" s="2749"/>
      <c r="J118" s="2749"/>
      <c r="K118" s="2749"/>
      <c r="L118" s="2749"/>
      <c r="M118" s="2751"/>
      <c r="N118" s="913"/>
      <c r="O118" s="913"/>
      <c r="P118" s="913"/>
      <c r="Q118" s="913"/>
      <c r="R118" s="913"/>
      <c r="S118" s="913"/>
      <c r="T118" s="913"/>
      <c r="U118" s="913"/>
      <c r="V118" s="913"/>
      <c r="W118" s="913"/>
      <c r="X118" s="913"/>
      <c r="Y118" s="913"/>
      <c r="Z118" s="913"/>
      <c r="AA118" s="913"/>
      <c r="AB118" s="913"/>
      <c r="AC118" s="913"/>
      <c r="AD118" s="913"/>
      <c r="AE118" s="913"/>
      <c r="AF118" s="913"/>
      <c r="AG118" s="913"/>
      <c r="AH118" s="913"/>
      <c r="AI118" s="913"/>
      <c r="AJ118" s="913"/>
      <c r="AK118" s="913"/>
      <c r="AL118" s="913"/>
      <c r="AM118" s="913"/>
      <c r="AN118" s="913"/>
    </row>
    <row r="119" spans="1:40" s="910" customFormat="1" ht="12.75" customHeight="1" x14ac:dyDescent="0.2">
      <c r="A119" s="2735"/>
      <c r="B119" s="2736" t="s">
        <v>37</v>
      </c>
      <c r="C119" s="2752"/>
      <c r="D119" s="2774"/>
      <c r="E119" s="2753"/>
      <c r="F119" s="2754"/>
      <c r="G119" s="2755"/>
      <c r="H119" s="2753"/>
      <c r="I119" s="2756"/>
      <c r="J119" s="2756"/>
      <c r="K119" s="2754"/>
      <c r="L119" s="2756"/>
      <c r="M119" s="2757"/>
    </row>
    <row r="120" spans="1:40" s="910" customFormat="1" ht="12.75" customHeight="1" x14ac:dyDescent="0.2">
      <c r="A120" s="2735"/>
      <c r="B120" s="2736" t="s">
        <v>38</v>
      </c>
      <c r="C120" s="2752"/>
      <c r="D120" s="2774"/>
      <c r="E120" s="2754"/>
      <c r="F120" s="2754"/>
      <c r="G120" s="2754"/>
      <c r="H120" s="2753"/>
      <c r="I120" s="2754"/>
      <c r="J120" s="2754"/>
      <c r="K120" s="2754"/>
      <c r="L120" s="2754"/>
      <c r="M120" s="2757"/>
    </row>
    <row r="121" spans="1:40" s="910" customFormat="1" ht="12.75" customHeight="1" x14ac:dyDescent="0.2">
      <c r="A121" s="2735"/>
      <c r="B121" s="2736" t="s">
        <v>51</v>
      </c>
      <c r="C121" s="2752"/>
      <c r="D121" s="2774"/>
      <c r="E121" s="2754"/>
      <c r="F121" s="2754"/>
      <c r="G121" s="2754"/>
      <c r="H121" s="2753"/>
      <c r="I121" s="2754"/>
      <c r="J121" s="2754"/>
      <c r="K121" s="2754"/>
      <c r="L121" s="2754"/>
      <c r="M121" s="2757"/>
    </row>
    <row r="122" spans="1:40" s="910" customFormat="1" ht="12.75" customHeight="1" thickBot="1" x14ac:dyDescent="0.25">
      <c r="A122" s="2735"/>
      <c r="B122" s="2736" t="s">
        <v>39</v>
      </c>
      <c r="C122" s="2752"/>
      <c r="D122" s="2774"/>
      <c r="E122" s="2754"/>
      <c r="F122" s="2754"/>
      <c r="G122" s="2758"/>
      <c r="H122" s="2753"/>
      <c r="I122" s="2758"/>
      <c r="J122" s="2758"/>
      <c r="K122" s="2758"/>
      <c r="L122" s="2758"/>
      <c r="M122" s="2757"/>
    </row>
    <row r="123" spans="1:40" s="910" customFormat="1" ht="12.75" customHeight="1" x14ac:dyDescent="0.2">
      <c r="A123" s="2735"/>
      <c r="B123" s="2737"/>
      <c r="C123" s="2741" t="s">
        <v>482</v>
      </c>
      <c r="D123" s="2742"/>
      <c r="E123" s="2742"/>
      <c r="F123" s="2742"/>
      <c r="G123" s="2760"/>
      <c r="H123" s="2744"/>
      <c r="I123" s="2760"/>
      <c r="J123" s="2760"/>
      <c r="K123" s="2760"/>
      <c r="L123" s="2760"/>
      <c r="M123" s="2745"/>
    </row>
    <row r="124" spans="1:40" s="912" customFormat="1" ht="12.75" customHeight="1" x14ac:dyDescent="0.2">
      <c r="A124" s="2733"/>
      <c r="B124" s="2731"/>
      <c r="C124" s="2734">
        <v>2021</v>
      </c>
      <c r="D124" s="2721"/>
      <c r="E124" s="2718"/>
      <c r="F124" s="2716"/>
      <c r="G124" s="2719"/>
      <c r="H124" s="2718"/>
      <c r="I124" s="2719"/>
      <c r="J124" s="2719"/>
      <c r="K124" s="2719"/>
      <c r="L124" s="2719"/>
      <c r="M124" s="2720"/>
      <c r="N124" s="911"/>
      <c r="O124" s="911"/>
      <c r="P124" s="911"/>
      <c r="Q124" s="911"/>
      <c r="R124" s="911"/>
      <c r="S124" s="911"/>
      <c r="T124" s="911"/>
      <c r="U124" s="911"/>
      <c r="V124" s="911"/>
      <c r="W124" s="911"/>
      <c r="X124" s="911"/>
      <c r="Y124" s="911"/>
      <c r="Z124" s="911"/>
      <c r="AA124" s="911"/>
      <c r="AB124" s="911"/>
      <c r="AC124" s="911"/>
      <c r="AD124" s="911"/>
      <c r="AE124" s="911"/>
      <c r="AF124" s="911"/>
      <c r="AG124" s="911"/>
      <c r="AH124" s="911"/>
      <c r="AI124" s="911"/>
      <c r="AJ124" s="911"/>
      <c r="AK124" s="911"/>
      <c r="AL124" s="911"/>
      <c r="AM124" s="911"/>
      <c r="AN124" s="911"/>
    </row>
    <row r="125" spans="1:40" s="910" customFormat="1" ht="12.75" customHeight="1" x14ac:dyDescent="0.2">
      <c r="A125" s="2735"/>
      <c r="B125" s="2736" t="s">
        <v>36</v>
      </c>
      <c r="C125" s="2746"/>
      <c r="D125" s="2747"/>
      <c r="E125" s="2748"/>
      <c r="F125" s="2748"/>
      <c r="G125" s="2749"/>
      <c r="H125" s="2750"/>
      <c r="I125" s="2749"/>
      <c r="J125" s="2749"/>
      <c r="K125" s="2749"/>
      <c r="L125" s="2749"/>
      <c r="M125" s="2751"/>
      <c r="N125" s="913"/>
      <c r="O125" s="913"/>
      <c r="P125" s="913"/>
      <c r="Q125" s="913"/>
      <c r="R125" s="913"/>
      <c r="S125" s="913"/>
      <c r="T125" s="913"/>
      <c r="U125" s="913"/>
      <c r="V125" s="913"/>
      <c r="W125" s="913"/>
      <c r="X125" s="913"/>
      <c r="Y125" s="913"/>
      <c r="Z125" s="913"/>
      <c r="AA125" s="913"/>
      <c r="AB125" s="913"/>
      <c r="AC125" s="913"/>
      <c r="AD125" s="913"/>
      <c r="AE125" s="913"/>
      <c r="AF125" s="913"/>
      <c r="AG125" s="913"/>
      <c r="AH125" s="913"/>
      <c r="AI125" s="913"/>
      <c r="AJ125" s="913"/>
      <c r="AK125" s="913"/>
      <c r="AL125" s="913"/>
      <c r="AM125" s="913"/>
      <c r="AN125" s="913"/>
    </row>
    <row r="126" spans="1:40" s="910" customFormat="1" ht="12.75" customHeight="1" x14ac:dyDescent="0.2">
      <c r="A126" s="2735"/>
      <c r="B126" s="2736" t="s">
        <v>37</v>
      </c>
      <c r="C126" s="2752"/>
      <c r="D126" s="2753"/>
      <c r="E126" s="2753"/>
      <c r="F126" s="2754"/>
      <c r="G126" s="2755"/>
      <c r="H126" s="2753"/>
      <c r="I126" s="2756"/>
      <c r="J126" s="2756"/>
      <c r="K126" s="2754"/>
      <c r="L126" s="2756"/>
      <c r="M126" s="2757"/>
    </row>
    <row r="127" spans="1:40" s="910" customFormat="1" ht="12.75" customHeight="1" x14ac:dyDescent="0.2">
      <c r="A127" s="2735"/>
      <c r="B127" s="2736" t="s">
        <v>38</v>
      </c>
      <c r="C127" s="2752"/>
      <c r="D127" s="2753"/>
      <c r="E127" s="2754"/>
      <c r="F127" s="2754"/>
      <c r="G127" s="2754"/>
      <c r="H127" s="2753"/>
      <c r="I127" s="2754"/>
      <c r="J127" s="2754"/>
      <c r="K127" s="2754"/>
      <c r="L127" s="2754"/>
      <c r="M127" s="2757"/>
    </row>
    <row r="128" spans="1:40" s="910" customFormat="1" ht="12.75" customHeight="1" x14ac:dyDescent="0.2">
      <c r="A128" s="2735"/>
      <c r="B128" s="2736" t="s">
        <v>51</v>
      </c>
      <c r="C128" s="2752"/>
      <c r="D128" s="2753"/>
      <c r="E128" s="2754"/>
      <c r="F128" s="2754"/>
      <c r="G128" s="2754"/>
      <c r="H128" s="2753"/>
      <c r="I128" s="2754"/>
      <c r="J128" s="2754"/>
      <c r="K128" s="2754"/>
      <c r="L128" s="2754"/>
      <c r="M128" s="2757"/>
    </row>
    <row r="129" spans="1:40" s="910" customFormat="1" ht="12.75" customHeight="1" thickBot="1" x14ac:dyDescent="0.25">
      <c r="A129" s="2735"/>
      <c r="B129" s="2736" t="s">
        <v>39</v>
      </c>
      <c r="C129" s="2752"/>
      <c r="D129" s="2753"/>
      <c r="E129" s="2754"/>
      <c r="F129" s="2754"/>
      <c r="G129" s="2758"/>
      <c r="H129" s="2753"/>
      <c r="I129" s="2758"/>
      <c r="J129" s="2758"/>
      <c r="K129" s="2758"/>
      <c r="L129" s="2758"/>
      <c r="M129" s="2757"/>
    </row>
    <row r="130" spans="1:40" s="910" customFormat="1" ht="12.75" customHeight="1" x14ac:dyDescent="0.2">
      <c r="A130" s="2735"/>
      <c r="B130" s="2737"/>
      <c r="C130" s="2741" t="s">
        <v>482</v>
      </c>
      <c r="D130" s="2742"/>
      <c r="E130" s="2742"/>
      <c r="F130" s="2742"/>
      <c r="G130" s="2760"/>
      <c r="H130" s="2744"/>
      <c r="I130" s="2760"/>
      <c r="J130" s="2760"/>
      <c r="K130" s="2760"/>
      <c r="L130" s="2760"/>
      <c r="M130" s="2745"/>
    </row>
    <row r="131" spans="1:40" s="910" customFormat="1" ht="12.75" customHeight="1" x14ac:dyDescent="0.2">
      <c r="A131" s="2735"/>
      <c r="B131" s="2737"/>
      <c r="C131" s="2732"/>
      <c r="D131" s="2716"/>
      <c r="E131" s="2716"/>
      <c r="F131" s="2716"/>
      <c r="G131" s="2722"/>
      <c r="H131" s="2723"/>
      <c r="I131" s="2722"/>
      <c r="J131" s="2722"/>
      <c r="K131" s="2722"/>
      <c r="L131" s="2722"/>
      <c r="M131" s="2717"/>
    </row>
    <row r="132" spans="1:40" s="910" customFormat="1" ht="12.75" customHeight="1" thickBot="1" x14ac:dyDescent="0.25">
      <c r="A132" s="2735"/>
      <c r="B132" s="2737"/>
      <c r="C132" s="2732"/>
      <c r="D132" s="2716"/>
      <c r="E132" s="2716"/>
      <c r="F132" s="2716"/>
      <c r="G132" s="2851"/>
      <c r="H132" s="2723"/>
      <c r="I132" s="2722"/>
      <c r="J132" s="2722"/>
      <c r="K132" s="2722"/>
      <c r="L132" s="2722"/>
      <c r="M132" s="2717"/>
    </row>
    <row r="133" spans="1:40" s="912" customFormat="1" ht="12.75" customHeight="1" thickBot="1" x14ac:dyDescent="0.25">
      <c r="A133" s="2733"/>
      <c r="B133" s="2731" t="s">
        <v>2565</v>
      </c>
      <c r="C133" s="2732"/>
      <c r="D133" s="2716"/>
      <c r="E133" s="2716"/>
      <c r="F133" s="2716"/>
      <c r="G133" s="2852"/>
      <c r="H133" s="2723"/>
      <c r="I133" s="2852"/>
      <c r="J133" s="2852"/>
      <c r="K133" s="2852"/>
      <c r="L133" s="2852"/>
      <c r="M133" s="2724"/>
    </row>
    <row r="134" spans="1:40" s="912" customFormat="1" ht="12.75" customHeight="1" x14ac:dyDescent="0.2">
      <c r="A134" s="2733"/>
      <c r="B134" s="2731"/>
      <c r="C134" s="2732"/>
      <c r="D134" s="2716"/>
      <c r="E134" s="2716"/>
      <c r="F134" s="2716"/>
      <c r="G134" s="2722"/>
      <c r="H134" s="2723"/>
      <c r="I134" s="2722"/>
      <c r="J134" s="2722"/>
      <c r="K134" s="2722"/>
      <c r="L134" s="2722"/>
      <c r="M134" s="2724"/>
    </row>
    <row r="135" spans="1:40" s="912" customFormat="1" ht="12.75" customHeight="1" x14ac:dyDescent="0.2">
      <c r="A135" s="2733"/>
      <c r="B135" s="2731" t="s">
        <v>2566</v>
      </c>
      <c r="C135" s="2732"/>
      <c r="D135" s="2716"/>
      <c r="E135" s="2716"/>
      <c r="F135" s="2716"/>
      <c r="G135" s="2722"/>
      <c r="H135" s="2723"/>
      <c r="I135" s="2722"/>
      <c r="J135" s="2722"/>
      <c r="K135" s="2722"/>
      <c r="L135" s="2722"/>
      <c r="M135" s="2724"/>
    </row>
    <row r="136" spans="1:40" s="910" customFormat="1" ht="12.75" customHeight="1" x14ac:dyDescent="0.2">
      <c r="A136" s="2735"/>
      <c r="B136" s="2736" t="s">
        <v>36</v>
      </c>
      <c r="C136" s="2746"/>
      <c r="D136" s="2747"/>
      <c r="E136" s="2748"/>
      <c r="F136" s="2748"/>
      <c r="G136" s="2749"/>
      <c r="H136" s="2750"/>
      <c r="I136" s="2749"/>
      <c r="J136" s="2749"/>
      <c r="K136" s="2749"/>
      <c r="L136" s="2749"/>
      <c r="M136" s="2751"/>
      <c r="N136" s="913"/>
      <c r="O136" s="913"/>
      <c r="P136" s="913"/>
      <c r="Q136" s="913"/>
      <c r="R136" s="913"/>
      <c r="S136" s="913"/>
      <c r="T136" s="913"/>
      <c r="U136" s="913"/>
      <c r="V136" s="913"/>
      <c r="W136" s="913"/>
      <c r="X136" s="913"/>
      <c r="Y136" s="913"/>
      <c r="Z136" s="913"/>
      <c r="AA136" s="913"/>
      <c r="AB136" s="913"/>
      <c r="AC136" s="913"/>
      <c r="AD136" s="913"/>
      <c r="AE136" s="913"/>
      <c r="AF136" s="913"/>
      <c r="AG136" s="913"/>
      <c r="AH136" s="913"/>
      <c r="AI136" s="913"/>
      <c r="AJ136" s="913"/>
      <c r="AK136" s="913"/>
      <c r="AL136" s="913"/>
      <c r="AM136" s="913"/>
      <c r="AN136" s="913"/>
    </row>
    <row r="137" spans="1:40" s="910" customFormat="1" ht="12.75" customHeight="1" x14ac:dyDescent="0.2">
      <c r="A137" s="2735"/>
      <c r="B137" s="2736" t="s">
        <v>37</v>
      </c>
      <c r="C137" s="2752"/>
      <c r="D137" s="2753"/>
      <c r="E137" s="2753"/>
      <c r="F137" s="2754"/>
      <c r="G137" s="2755"/>
      <c r="H137" s="2753"/>
      <c r="I137" s="2756"/>
      <c r="J137" s="2756"/>
      <c r="K137" s="2754"/>
      <c r="L137" s="2756"/>
      <c r="M137" s="2757"/>
    </row>
    <row r="138" spans="1:40" s="910" customFormat="1" ht="12.75" customHeight="1" x14ac:dyDescent="0.2">
      <c r="A138" s="2735"/>
      <c r="B138" s="2736" t="s">
        <v>38</v>
      </c>
      <c r="C138" s="2752"/>
      <c r="D138" s="2753"/>
      <c r="E138" s="2754"/>
      <c r="F138" s="2754"/>
      <c r="G138" s="2754"/>
      <c r="H138" s="2753"/>
      <c r="I138" s="2754"/>
      <c r="J138" s="2754"/>
      <c r="K138" s="2754"/>
      <c r="L138" s="2754"/>
      <c r="M138" s="2757"/>
    </row>
    <row r="139" spans="1:40" s="910" customFormat="1" ht="12.75" customHeight="1" x14ac:dyDescent="0.2">
      <c r="A139" s="2735"/>
      <c r="B139" s="2736" t="s">
        <v>51</v>
      </c>
      <c r="C139" s="2752"/>
      <c r="D139" s="2753"/>
      <c r="E139" s="2754"/>
      <c r="F139" s="2754"/>
      <c r="G139" s="2754"/>
      <c r="H139" s="2753"/>
      <c r="I139" s="2754"/>
      <c r="J139" s="2754"/>
      <c r="K139" s="2754"/>
      <c r="L139" s="2754"/>
      <c r="M139" s="2757"/>
    </row>
    <row r="140" spans="1:40" s="910" customFormat="1" ht="12.75" customHeight="1" thickBot="1" x14ac:dyDescent="0.25">
      <c r="A140" s="2735"/>
      <c r="B140" s="2736" t="s">
        <v>39</v>
      </c>
      <c r="C140" s="2752"/>
      <c r="D140" s="2753"/>
      <c r="E140" s="2754"/>
      <c r="F140" s="2754"/>
      <c r="G140" s="2758"/>
      <c r="H140" s="2753"/>
      <c r="I140" s="2758"/>
      <c r="J140" s="2758"/>
      <c r="K140" s="2758"/>
      <c r="L140" s="2758"/>
      <c r="M140" s="2757"/>
    </row>
    <row r="141" spans="1:40" s="910" customFormat="1" ht="12.75" customHeight="1" x14ac:dyDescent="0.2">
      <c r="A141" s="2735"/>
      <c r="B141" s="2737"/>
      <c r="C141" s="2741" t="s">
        <v>482</v>
      </c>
      <c r="D141" s="2742"/>
      <c r="E141" s="2742"/>
      <c r="F141" s="2742"/>
      <c r="G141" s="2760"/>
      <c r="H141" s="2744"/>
      <c r="I141" s="2760"/>
      <c r="J141" s="2760"/>
      <c r="K141" s="2760"/>
      <c r="L141" s="2760"/>
      <c r="M141" s="2745"/>
    </row>
    <row r="142" spans="1:40" s="910" customFormat="1" ht="12.75" customHeight="1" x14ac:dyDescent="0.2">
      <c r="A142" s="2735"/>
      <c r="B142" s="2737"/>
      <c r="C142" s="2732"/>
      <c r="D142" s="2716"/>
      <c r="E142" s="2716"/>
      <c r="F142" s="2716"/>
      <c r="G142" s="2722"/>
      <c r="H142" s="2723"/>
      <c r="I142" s="2722"/>
      <c r="J142" s="2722"/>
      <c r="K142" s="2722"/>
      <c r="L142" s="2722"/>
      <c r="M142" s="2717"/>
    </row>
    <row r="143" spans="1:40" s="910" customFormat="1" ht="12.75" customHeight="1" thickBot="1" x14ac:dyDescent="0.25">
      <c r="A143" s="2738"/>
      <c r="B143" s="2739"/>
      <c r="C143" s="2740"/>
      <c r="D143" s="2725"/>
      <c r="E143" s="2725"/>
      <c r="F143" s="2725"/>
      <c r="G143" s="2726"/>
      <c r="H143" s="2727"/>
      <c r="I143" s="2726"/>
      <c r="J143" s="2726"/>
      <c r="K143" s="2726"/>
      <c r="L143" s="2726"/>
      <c r="M143" s="2728"/>
    </row>
    <row r="144" spans="1:40" s="899" customFormat="1" ht="12.75" customHeight="1" thickBot="1" x14ac:dyDescent="0.25">
      <c r="A144" s="915" t="s">
        <v>1601</v>
      </c>
      <c r="B144" s="916"/>
      <c r="C144" s="917"/>
      <c r="D144" s="917"/>
      <c r="E144" s="917"/>
      <c r="F144" s="917"/>
      <c r="G144" s="918"/>
      <c r="H144" s="919"/>
      <c r="I144" s="918"/>
      <c r="J144" s="918"/>
      <c r="K144" s="918"/>
      <c r="L144" s="918"/>
      <c r="M144" s="920"/>
    </row>
    <row r="145" spans="1:15" ht="12.75" customHeight="1" x14ac:dyDescent="0.2">
      <c r="G145" s="17"/>
      <c r="H145" s="17"/>
      <c r="I145" s="17"/>
      <c r="J145" s="17"/>
      <c r="K145" s="17"/>
      <c r="L145" s="17"/>
      <c r="M145" s="17"/>
      <c r="N145" s="17"/>
      <c r="O145" s="17"/>
    </row>
    <row r="146" spans="1:15" ht="12.75" customHeight="1" x14ac:dyDescent="0.25">
      <c r="A146" s="3863" t="s">
        <v>1472</v>
      </c>
      <c r="B146" s="3863"/>
      <c r="C146" s="3863"/>
      <c r="G146" s="17"/>
      <c r="H146" s="17"/>
      <c r="I146" s="17"/>
      <c r="J146" s="17"/>
      <c r="K146" s="17"/>
      <c r="L146" s="17"/>
    </row>
    <row r="147" spans="1:15" ht="12.75" customHeight="1" x14ac:dyDescent="0.25">
      <c r="A147" s="2228" t="s">
        <v>2560</v>
      </c>
      <c r="B147" s="2228"/>
      <c r="C147" s="2233"/>
      <c r="G147" s="17"/>
      <c r="H147" s="17"/>
      <c r="I147" s="17"/>
      <c r="J147" s="17"/>
      <c r="K147" s="17"/>
      <c r="L147" s="17"/>
    </row>
    <row r="148" spans="1:15" ht="12.75" customHeight="1" x14ac:dyDescent="0.2">
      <c r="G148" s="17"/>
      <c r="H148" s="17"/>
      <c r="I148" s="17"/>
      <c r="J148" s="17"/>
      <c r="K148" s="17"/>
      <c r="L148" s="17"/>
    </row>
    <row r="149" spans="1:15" ht="12.75" customHeight="1" x14ac:dyDescent="0.2">
      <c r="G149" s="17"/>
      <c r="H149" s="17"/>
      <c r="I149" s="17"/>
      <c r="J149" s="17"/>
      <c r="K149" s="17"/>
      <c r="L149" s="17"/>
    </row>
    <row r="150" spans="1:15" ht="12.75" customHeight="1" x14ac:dyDescent="0.2">
      <c r="G150" s="17"/>
      <c r="H150" s="17"/>
      <c r="I150" s="17"/>
      <c r="J150" s="17"/>
      <c r="K150" s="17"/>
      <c r="L150" s="17"/>
    </row>
    <row r="151" spans="1:15" ht="12.75" customHeight="1" x14ac:dyDescent="0.2">
      <c r="G151" s="17"/>
      <c r="H151" s="17"/>
      <c r="I151" s="17"/>
      <c r="J151" s="17"/>
      <c r="K151" s="17"/>
      <c r="L151" s="17"/>
    </row>
    <row r="152" spans="1:15" ht="12.75" customHeight="1" x14ac:dyDescent="0.2">
      <c r="G152" s="17"/>
      <c r="H152" s="17"/>
      <c r="I152" s="17"/>
      <c r="J152" s="17"/>
      <c r="K152" s="17"/>
      <c r="L152" s="17"/>
    </row>
    <row r="153" spans="1:15" ht="12.75" customHeight="1" x14ac:dyDescent="0.2">
      <c r="G153" s="17"/>
      <c r="H153" s="17"/>
      <c r="I153" s="17"/>
      <c r="J153" s="17"/>
      <c r="K153" s="17"/>
      <c r="L153" s="17"/>
    </row>
    <row r="154" spans="1:15" ht="12.75" customHeight="1" x14ac:dyDescent="0.2">
      <c r="G154" s="17"/>
      <c r="H154" s="17"/>
      <c r="I154" s="17"/>
      <c r="J154" s="17"/>
      <c r="K154" s="17"/>
      <c r="L154" s="17"/>
    </row>
    <row r="155" spans="1:15" ht="12.75" customHeight="1" x14ac:dyDescent="0.2">
      <c r="G155" s="17"/>
      <c r="H155" s="17"/>
      <c r="I155" s="17"/>
      <c r="J155" s="17"/>
      <c r="K155" s="17"/>
      <c r="L155" s="17"/>
    </row>
    <row r="156" spans="1:15" ht="12.75" customHeight="1" x14ac:dyDescent="0.2">
      <c r="G156" s="17"/>
      <c r="H156" s="17"/>
      <c r="I156" s="17"/>
      <c r="J156" s="17"/>
      <c r="K156" s="17"/>
      <c r="L156" s="17"/>
    </row>
    <row r="157" spans="1:15" ht="12.75" customHeight="1" x14ac:dyDescent="0.2">
      <c r="G157" s="17"/>
      <c r="H157" s="17"/>
      <c r="I157" s="17"/>
      <c r="J157" s="17"/>
      <c r="K157" s="17"/>
      <c r="L157" s="17"/>
    </row>
    <row r="158" spans="1:15" ht="12.75" customHeight="1" x14ac:dyDescent="0.2">
      <c r="G158" s="17"/>
      <c r="H158" s="17"/>
      <c r="I158" s="17"/>
      <c r="J158" s="17"/>
      <c r="K158" s="17"/>
      <c r="L158" s="17"/>
    </row>
    <row r="159" spans="1:15" ht="12.75" customHeight="1" x14ac:dyDescent="0.2">
      <c r="G159" s="17"/>
      <c r="H159" s="17"/>
      <c r="I159" s="17"/>
      <c r="J159" s="17"/>
      <c r="K159" s="17"/>
      <c r="L159" s="17"/>
    </row>
    <row r="160" spans="1:15" ht="12.75" customHeight="1" x14ac:dyDescent="0.2">
      <c r="G160" s="17"/>
      <c r="H160" s="17"/>
      <c r="I160" s="17"/>
      <c r="J160" s="17"/>
      <c r="K160" s="17"/>
      <c r="L160" s="17"/>
    </row>
    <row r="161" spans="7:12" ht="12.75" customHeight="1" x14ac:dyDescent="0.2">
      <c r="G161" s="17"/>
      <c r="H161" s="17"/>
      <c r="I161" s="17"/>
      <c r="J161" s="17"/>
      <c r="K161" s="17"/>
      <c r="L161" s="17"/>
    </row>
  </sheetData>
  <mergeCells count="8">
    <mergeCell ref="A10:C10"/>
    <mergeCell ref="A146:C146"/>
    <mergeCell ref="A5:M5"/>
    <mergeCell ref="A4:M4"/>
    <mergeCell ref="A2:M2"/>
    <mergeCell ref="A8:C9"/>
    <mergeCell ref="M8:M9"/>
    <mergeCell ref="D8:D9"/>
  </mergeCells>
  <hyperlinks>
    <hyperlink ref="O1" location="Content!A1" display="Content"/>
    <hyperlink ref="O2" location="'P4, E2 - SFP - Asset'!A1" display="SFP-Asset"/>
    <hyperlink ref="O3" location="'P5, E2 - SFP - Liab, NW '!A1" display="SFP-Liab and NW"/>
    <hyperlink ref="O4" location="'P6, E3 - SCI'!A1" display="SCI"/>
  </hyperlinks>
  <pageMargins left="0.5" right="0.5" top="1" bottom="0.5" header="0.2" footer="0.1"/>
  <pageSetup paperSize="5" scale="49" fitToHeight="0" orientation="portrait" r:id="rId1"/>
  <headerFooter>
    <oddFooter>&amp;R&amp;"Arial,Bold"&amp;10Page 56</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tint="0.39997558519241921"/>
    <pageSetUpPr fitToPage="1"/>
  </sheetPr>
  <dimension ref="A1:AM50"/>
  <sheetViews>
    <sheetView showGridLines="0" zoomScale="85" zoomScaleNormal="85" zoomScaleSheetLayoutView="75" zoomScalePageLayoutView="50" workbookViewId="0">
      <pane xSplit="3" ySplit="10" topLeftCell="D11" activePane="bottomRight" state="frozen"/>
      <selection activeCell="A35" sqref="A35:C36"/>
      <selection pane="topRight" activeCell="A35" sqref="A35:C36"/>
      <selection pane="bottomLeft" activeCell="A35" sqref="A35:C36"/>
      <selection pane="bottomRight" activeCell="G8" sqref="G8"/>
    </sheetView>
  </sheetViews>
  <sheetFormatPr defaultRowHeight="12.75" customHeight="1" x14ac:dyDescent="0.2"/>
  <cols>
    <col min="1" max="2" width="3" style="900" customWidth="1"/>
    <col min="3" max="3" width="69.5703125" style="900" bestFit="1" customWidth="1"/>
    <col min="4" max="5" width="14.5703125" style="900" customWidth="1"/>
    <col min="6" max="6" width="17" style="900" customWidth="1"/>
    <col min="7" max="7" width="12.85546875" style="900" customWidth="1"/>
    <col min="8" max="11" width="17" style="900" customWidth="1"/>
    <col min="12" max="12" width="16.28515625" style="900" customWidth="1"/>
    <col min="13" max="13" width="5.42578125" style="900" customWidth="1"/>
    <col min="14" max="14" width="21.5703125" style="900" bestFit="1" customWidth="1"/>
    <col min="15" max="16384" width="9.140625" style="900"/>
  </cols>
  <sheetData>
    <row r="1" spans="1:39" s="901" customFormat="1" ht="15.2" customHeight="1" thickTop="1" thickBot="1" x14ac:dyDescent="0.25">
      <c r="A1" s="2595"/>
      <c r="B1" s="2595"/>
      <c r="C1" s="2595"/>
      <c r="D1" s="2595"/>
      <c r="E1" s="2595"/>
      <c r="F1" s="2595"/>
      <c r="G1" s="2595"/>
      <c r="H1" s="2595"/>
      <c r="I1" s="2595"/>
      <c r="J1" s="2595"/>
      <c r="K1" s="2595"/>
      <c r="L1" s="2595"/>
      <c r="M1" s="776"/>
      <c r="N1" s="3117" t="s">
        <v>2247</v>
      </c>
    </row>
    <row r="2" spans="1:39" s="180" customFormat="1" ht="15.2" customHeight="1" thickTop="1" thickBot="1" x14ac:dyDescent="0.3">
      <c r="A2" s="3437" t="s">
        <v>2222</v>
      </c>
      <c r="B2" s="3437"/>
      <c r="C2" s="3437"/>
      <c r="D2" s="3437"/>
      <c r="E2" s="3437"/>
      <c r="F2" s="3437"/>
      <c r="G2" s="3437"/>
      <c r="H2" s="3437"/>
      <c r="I2" s="3437"/>
      <c r="J2" s="3437"/>
      <c r="K2" s="3437"/>
      <c r="L2" s="3437"/>
      <c r="N2" s="3117" t="s">
        <v>2248</v>
      </c>
    </row>
    <row r="3" spans="1:39" s="180" customFormat="1" ht="15.2" customHeight="1" thickTop="1" thickBot="1" x14ac:dyDescent="0.3">
      <c r="A3" s="2237"/>
      <c r="B3" s="2237"/>
      <c r="C3" s="2237"/>
      <c r="D3" s="2237"/>
      <c r="E3" s="2237"/>
      <c r="F3" s="2237"/>
      <c r="G3" s="2237"/>
      <c r="H3" s="2237"/>
      <c r="I3" s="2237"/>
      <c r="J3" s="2237"/>
      <c r="K3" s="2237"/>
      <c r="L3" s="2237"/>
      <c r="N3" s="3117" t="s">
        <v>2249</v>
      </c>
    </row>
    <row r="4" spans="1:39" s="180" customFormat="1" ht="15.2" customHeight="1" thickTop="1" thickBot="1" x14ac:dyDescent="0.3">
      <c r="A4" s="3566" t="s">
        <v>2556</v>
      </c>
      <c r="B4" s="3566"/>
      <c r="C4" s="3566"/>
      <c r="D4" s="3566"/>
      <c r="E4" s="3566"/>
      <c r="F4" s="3566"/>
      <c r="G4" s="3566"/>
      <c r="H4" s="3566"/>
      <c r="I4" s="3566"/>
      <c r="J4" s="3566"/>
      <c r="K4" s="3566"/>
      <c r="L4" s="3566"/>
      <c r="N4" s="3117" t="s">
        <v>2250</v>
      </c>
    </row>
    <row r="5" spans="1:39" s="180" customFormat="1" ht="15.2" customHeight="1" thickTop="1" x14ac:dyDescent="0.25">
      <c r="A5" s="3566" t="s">
        <v>2557</v>
      </c>
      <c r="B5" s="3566"/>
      <c r="C5" s="3566"/>
      <c r="D5" s="3566"/>
      <c r="E5" s="3566"/>
      <c r="F5" s="3566"/>
      <c r="G5" s="3566"/>
      <c r="H5" s="3566"/>
      <c r="I5" s="3566"/>
      <c r="J5" s="3566"/>
      <c r="K5" s="3566"/>
      <c r="L5" s="3566"/>
      <c r="N5" s="181"/>
    </row>
    <row r="6" spans="1:39" s="901" customFormat="1" ht="14.1" customHeight="1" x14ac:dyDescent="0.2">
      <c r="A6" s="2595"/>
      <c r="B6" s="2595"/>
      <c r="C6" s="2595"/>
      <c r="D6" s="2595"/>
      <c r="E6" s="2595"/>
      <c r="F6" s="2595"/>
      <c r="G6" s="2595"/>
      <c r="H6" s="2595"/>
      <c r="I6" s="2595"/>
      <c r="J6" s="2595"/>
      <c r="K6" s="2595"/>
      <c r="L6" s="2595"/>
      <c r="N6" s="181"/>
    </row>
    <row r="7" spans="1:39" ht="12.75" customHeight="1" thickBot="1" x14ac:dyDescent="0.25">
      <c r="A7" s="876"/>
      <c r="B7" s="876"/>
      <c r="C7" s="876"/>
      <c r="D7" s="876"/>
      <c r="E7" s="876"/>
      <c r="F7" s="876"/>
      <c r="G7" s="876"/>
      <c r="H7" s="876"/>
      <c r="I7" s="876"/>
      <c r="J7" s="876"/>
      <c r="K7" s="876"/>
      <c r="L7" s="876"/>
    </row>
    <row r="8" spans="1:39" s="122" customFormat="1" ht="12.75" customHeight="1" x14ac:dyDescent="0.25">
      <c r="A8" s="3886" t="s">
        <v>1598</v>
      </c>
      <c r="B8" s="3587"/>
      <c r="C8" s="3588"/>
      <c r="D8" s="902" t="s">
        <v>321</v>
      </c>
      <c r="E8" s="902" t="s">
        <v>321</v>
      </c>
      <c r="F8" s="902" t="s">
        <v>635</v>
      </c>
      <c r="G8" s="902" t="s">
        <v>636</v>
      </c>
      <c r="H8" s="902" t="s">
        <v>637</v>
      </c>
      <c r="I8" s="902" t="s">
        <v>473</v>
      </c>
      <c r="J8" s="902" t="s">
        <v>638</v>
      </c>
      <c r="K8" s="902" t="s">
        <v>354</v>
      </c>
      <c r="L8" s="3870" t="s">
        <v>328</v>
      </c>
    </row>
    <row r="9" spans="1:39" s="122" customFormat="1" ht="12.75" customHeight="1" x14ac:dyDescent="0.25">
      <c r="A9" s="3902"/>
      <c r="B9" s="3903"/>
      <c r="C9" s="3904"/>
      <c r="D9" s="903" t="s">
        <v>639</v>
      </c>
      <c r="E9" s="903" t="s">
        <v>640</v>
      </c>
      <c r="F9" s="903" t="s">
        <v>490</v>
      </c>
      <c r="G9" s="903" t="s">
        <v>641</v>
      </c>
      <c r="H9" s="903" t="s">
        <v>631</v>
      </c>
      <c r="I9" s="903" t="s">
        <v>642</v>
      </c>
      <c r="J9" s="903" t="s">
        <v>643</v>
      </c>
      <c r="K9" s="903" t="s">
        <v>644</v>
      </c>
      <c r="L9" s="3872"/>
    </row>
    <row r="10" spans="1:39" ht="12.75" customHeight="1" thickBot="1" x14ac:dyDescent="0.25">
      <c r="A10" s="4166" t="s">
        <v>70</v>
      </c>
      <c r="B10" s="4167"/>
      <c r="C10" s="4168"/>
      <c r="D10" s="874" t="s">
        <v>71</v>
      </c>
      <c r="E10" s="874" t="s">
        <v>72</v>
      </c>
      <c r="F10" s="874" t="s">
        <v>73</v>
      </c>
      <c r="G10" s="874" t="s">
        <v>74</v>
      </c>
      <c r="H10" s="874" t="s">
        <v>267</v>
      </c>
      <c r="I10" s="874" t="s">
        <v>268</v>
      </c>
      <c r="J10" s="874" t="s">
        <v>269</v>
      </c>
      <c r="K10" s="874" t="s">
        <v>270</v>
      </c>
      <c r="L10" s="875" t="s">
        <v>271</v>
      </c>
    </row>
    <row r="11" spans="1:39" ht="12.75" customHeight="1" x14ac:dyDescent="0.2">
      <c r="A11" s="2234"/>
      <c r="B11" s="2235"/>
      <c r="C11" s="2236"/>
      <c r="D11" s="2761"/>
      <c r="E11" s="2088"/>
      <c r="F11" s="2762"/>
      <c r="G11" s="2761"/>
      <c r="H11" s="2763"/>
      <c r="I11" s="2763"/>
      <c r="J11" s="2088"/>
      <c r="K11" s="2763"/>
      <c r="L11" s="2089"/>
    </row>
    <row r="12" spans="1:39" ht="12.75" customHeight="1" x14ac:dyDescent="0.2">
      <c r="A12" s="2785" t="s">
        <v>1838</v>
      </c>
      <c r="B12" s="2271" t="s">
        <v>1602</v>
      </c>
      <c r="C12" s="2095"/>
      <c r="D12" s="2092"/>
      <c r="E12" s="2092"/>
      <c r="F12" s="2092"/>
      <c r="G12" s="2092"/>
      <c r="H12" s="2764"/>
      <c r="I12" s="2764"/>
      <c r="J12" s="2764"/>
      <c r="K12" s="2764"/>
      <c r="L12" s="2093"/>
    </row>
    <row r="13" spans="1:39" s="899" customFormat="1" ht="12.75" customHeight="1" x14ac:dyDescent="0.2">
      <c r="A13" s="1509"/>
      <c r="B13" s="1510"/>
      <c r="C13" s="2095" t="s">
        <v>1599</v>
      </c>
      <c r="D13" s="2765"/>
      <c r="E13" s="2090"/>
      <c r="F13" s="2771"/>
      <c r="G13" s="2765"/>
      <c r="H13" s="2764"/>
      <c r="I13" s="2764"/>
      <c r="J13" s="2764"/>
      <c r="K13" s="2764"/>
      <c r="L13" s="2766"/>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row>
    <row r="14" spans="1:39" s="899" customFormat="1" ht="12.75" customHeight="1" x14ac:dyDescent="0.2">
      <c r="A14" s="1509"/>
      <c r="B14" s="1510"/>
      <c r="C14" s="2095" t="s">
        <v>2200</v>
      </c>
      <c r="D14" s="2765"/>
      <c r="E14" s="2090"/>
      <c r="F14" s="2772"/>
      <c r="G14" s="2765"/>
      <c r="H14" s="2764"/>
      <c r="I14" s="2764"/>
      <c r="J14" s="2764"/>
      <c r="K14" s="2764"/>
      <c r="L14" s="2766"/>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row>
    <row r="15" spans="1:39" s="899" customFormat="1" ht="12.75" customHeight="1" x14ac:dyDescent="0.2">
      <c r="A15" s="1509"/>
      <c r="B15" s="1510"/>
      <c r="C15" s="2095" t="s">
        <v>1600</v>
      </c>
      <c r="D15" s="2090"/>
      <c r="E15" s="2765"/>
      <c r="F15" s="2770"/>
      <c r="G15" s="2767"/>
      <c r="H15" s="2764"/>
      <c r="I15" s="2764"/>
      <c r="J15" s="2764"/>
      <c r="K15" s="2764"/>
      <c r="L15" s="2766"/>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row>
    <row r="16" spans="1:39" ht="12.75" customHeight="1" x14ac:dyDescent="0.2">
      <c r="A16" s="1512"/>
      <c r="B16" s="2268" t="s">
        <v>36</v>
      </c>
      <c r="C16" s="2786"/>
      <c r="D16" s="2101"/>
      <c r="E16" s="2101"/>
      <c r="F16" s="2777"/>
      <c r="G16" s="2778"/>
      <c r="H16" s="2777"/>
      <c r="I16" s="2777"/>
      <c r="J16" s="2777"/>
      <c r="K16" s="2777"/>
      <c r="L16" s="2779"/>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row>
    <row r="17" spans="1:39" ht="12.75" customHeight="1" x14ac:dyDescent="0.2">
      <c r="A17" s="1512"/>
      <c r="B17" s="2268" t="s">
        <v>37</v>
      </c>
      <c r="C17" s="2787"/>
      <c r="D17" s="2780"/>
      <c r="E17" s="2103"/>
      <c r="F17" s="2781"/>
      <c r="G17" s="2780"/>
      <c r="H17" s="2782"/>
      <c r="I17" s="2782"/>
      <c r="J17" s="2103"/>
      <c r="K17" s="2782"/>
      <c r="L17" s="2104"/>
    </row>
    <row r="18" spans="1:39" ht="12.75" customHeight="1" x14ac:dyDescent="0.2">
      <c r="A18" s="1512"/>
      <c r="B18" s="2268" t="s">
        <v>38</v>
      </c>
      <c r="C18" s="2787"/>
      <c r="D18" s="2103"/>
      <c r="E18" s="2103"/>
      <c r="F18" s="2103"/>
      <c r="G18" s="2780"/>
      <c r="H18" s="2103"/>
      <c r="I18" s="2103"/>
      <c r="J18" s="2103"/>
      <c r="K18" s="2103"/>
      <c r="L18" s="2104"/>
    </row>
    <row r="19" spans="1:39" ht="12.75" customHeight="1" thickBot="1" x14ac:dyDescent="0.25">
      <c r="A19" s="1512"/>
      <c r="B19" s="2268" t="s">
        <v>51</v>
      </c>
      <c r="C19" s="2787"/>
      <c r="D19" s="2103"/>
      <c r="E19" s="2103"/>
      <c r="F19" s="2783"/>
      <c r="G19" s="2780"/>
      <c r="H19" s="2783"/>
      <c r="I19" s="2783"/>
      <c r="J19" s="2783"/>
      <c r="K19" s="2783"/>
      <c r="L19" s="2104"/>
    </row>
    <row r="20" spans="1:39" ht="12.75" customHeight="1" x14ac:dyDescent="0.2">
      <c r="A20" s="1512"/>
      <c r="B20" s="2231"/>
      <c r="C20" s="2788" t="s">
        <v>1603</v>
      </c>
      <c r="D20" s="2775"/>
      <c r="E20" s="2775"/>
      <c r="F20" s="2784"/>
      <c r="G20" s="2776"/>
      <c r="H20" s="2784"/>
      <c r="I20" s="2784"/>
      <c r="J20" s="2784"/>
      <c r="K20" s="2784"/>
      <c r="L20" s="2100"/>
    </row>
    <row r="21" spans="1:39" ht="12.75" customHeight="1" x14ac:dyDescent="0.2">
      <c r="A21" s="1512"/>
      <c r="B21" s="2231"/>
      <c r="C21" s="2096"/>
      <c r="D21" s="2092"/>
      <c r="E21" s="2092"/>
      <c r="F21" s="1527"/>
      <c r="G21" s="2769"/>
      <c r="H21" s="1527"/>
      <c r="I21" s="1527"/>
      <c r="J21" s="1527"/>
      <c r="K21" s="1527"/>
      <c r="L21" s="2768"/>
      <c r="M21" s="17"/>
      <c r="N21" s="17"/>
    </row>
    <row r="22" spans="1:39" ht="12.75" customHeight="1" x14ac:dyDescent="0.2">
      <c r="A22" s="2785" t="s">
        <v>1831</v>
      </c>
      <c r="B22" s="2271" t="s">
        <v>1604</v>
      </c>
      <c r="C22" s="2095"/>
      <c r="D22" s="2092"/>
      <c r="E22" s="2092"/>
      <c r="F22" s="2092"/>
      <c r="G22" s="2092"/>
      <c r="H22" s="2764"/>
      <c r="I22" s="2764"/>
      <c r="J22" s="2764"/>
      <c r="K22" s="2764"/>
      <c r="L22" s="2093"/>
    </row>
    <row r="23" spans="1:39" s="899" customFormat="1" ht="12.75" customHeight="1" x14ac:dyDescent="0.2">
      <c r="A23" s="1509"/>
      <c r="B23" s="1510"/>
      <c r="C23" s="2095" t="s">
        <v>1599</v>
      </c>
      <c r="D23" s="2765"/>
      <c r="E23" s="2090"/>
      <c r="F23" s="2771"/>
      <c r="G23" s="2765"/>
      <c r="H23" s="2764"/>
      <c r="I23" s="2764"/>
      <c r="J23" s="2764"/>
      <c r="K23" s="2764"/>
      <c r="L23" s="2766"/>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row>
    <row r="24" spans="1:39" s="899" customFormat="1" ht="12.75" customHeight="1" x14ac:dyDescent="0.2">
      <c r="A24" s="1509"/>
      <c r="B24" s="1510"/>
      <c r="C24" s="2095" t="s">
        <v>2200</v>
      </c>
      <c r="D24" s="2765"/>
      <c r="E24" s="2090"/>
      <c r="F24" s="2772"/>
      <c r="G24" s="2765"/>
      <c r="H24" s="2764"/>
      <c r="I24" s="2764"/>
      <c r="J24" s="2764"/>
      <c r="K24" s="2764"/>
      <c r="L24" s="2766"/>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row>
    <row r="25" spans="1:39" s="899" customFormat="1" ht="12.75" customHeight="1" x14ac:dyDescent="0.2">
      <c r="A25" s="1509"/>
      <c r="B25" s="1510"/>
      <c r="C25" s="2095" t="s">
        <v>1600</v>
      </c>
      <c r="D25" s="2090"/>
      <c r="E25" s="2765"/>
      <c r="F25" s="2770"/>
      <c r="G25" s="2767"/>
      <c r="H25" s="2764"/>
      <c r="I25" s="2764"/>
      <c r="J25" s="2764"/>
      <c r="K25" s="2764"/>
      <c r="L25" s="2766"/>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row>
    <row r="26" spans="1:39" ht="12.75" customHeight="1" x14ac:dyDescent="0.2">
      <c r="A26" s="1512"/>
      <c r="B26" s="2268" t="s">
        <v>36</v>
      </c>
      <c r="C26" s="2786"/>
      <c r="D26" s="2101"/>
      <c r="E26" s="2101"/>
      <c r="F26" s="2777"/>
      <c r="G26" s="2778"/>
      <c r="H26" s="2777"/>
      <c r="I26" s="2777"/>
      <c r="J26" s="2777"/>
      <c r="K26" s="2777"/>
      <c r="L26" s="2779"/>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row>
    <row r="27" spans="1:39" ht="12.75" customHeight="1" x14ac:dyDescent="0.2">
      <c r="A27" s="1512"/>
      <c r="B27" s="2268" t="s">
        <v>37</v>
      </c>
      <c r="C27" s="2787"/>
      <c r="D27" s="2780"/>
      <c r="E27" s="2103"/>
      <c r="F27" s="2781"/>
      <c r="G27" s="2780"/>
      <c r="H27" s="2782"/>
      <c r="I27" s="2782"/>
      <c r="J27" s="2103"/>
      <c r="K27" s="2782"/>
      <c r="L27" s="2104"/>
    </row>
    <row r="28" spans="1:39" ht="12.75" customHeight="1" x14ac:dyDescent="0.2">
      <c r="A28" s="1512"/>
      <c r="B28" s="2268" t="s">
        <v>38</v>
      </c>
      <c r="C28" s="2787"/>
      <c r="D28" s="2103"/>
      <c r="E28" s="2103"/>
      <c r="F28" s="2103"/>
      <c r="G28" s="2780"/>
      <c r="H28" s="2103"/>
      <c r="I28" s="2103"/>
      <c r="J28" s="2103"/>
      <c r="K28" s="2103"/>
      <c r="L28" s="2104"/>
    </row>
    <row r="29" spans="1:39" ht="12.75" customHeight="1" thickBot="1" x14ac:dyDescent="0.25">
      <c r="A29" s="1512"/>
      <c r="B29" s="2268" t="s">
        <v>51</v>
      </c>
      <c r="C29" s="2787"/>
      <c r="D29" s="2103"/>
      <c r="E29" s="2103"/>
      <c r="F29" s="2783"/>
      <c r="G29" s="2780"/>
      <c r="H29" s="2783"/>
      <c r="I29" s="2783"/>
      <c r="J29" s="2783"/>
      <c r="K29" s="2783"/>
      <c r="L29" s="2104"/>
    </row>
    <row r="30" spans="1:39" ht="12.75" customHeight="1" thickBot="1" x14ac:dyDescent="0.25">
      <c r="A30" s="1520"/>
      <c r="B30" s="1521"/>
      <c r="C30" s="2789" t="s">
        <v>1605</v>
      </c>
      <c r="D30" s="2790"/>
      <c r="E30" s="2790"/>
      <c r="F30" s="2791"/>
      <c r="G30" s="2792"/>
      <c r="H30" s="2791"/>
      <c r="I30" s="2791"/>
      <c r="J30" s="2791"/>
      <c r="K30" s="2791"/>
      <c r="L30" s="2793"/>
    </row>
    <row r="31" spans="1:39" ht="12.75" customHeight="1" x14ac:dyDescent="0.2">
      <c r="F31" s="17"/>
      <c r="G31" s="17"/>
      <c r="H31" s="17"/>
      <c r="I31" s="17"/>
      <c r="J31" s="17"/>
      <c r="K31" s="17"/>
      <c r="L31" s="17"/>
      <c r="M31" s="17"/>
      <c r="N31" s="17"/>
    </row>
    <row r="32" spans="1:39" ht="12.75" customHeight="1" x14ac:dyDescent="0.2">
      <c r="C32" s="18"/>
      <c r="F32" s="17"/>
      <c r="G32" s="17"/>
      <c r="H32" s="17"/>
      <c r="I32" s="17"/>
      <c r="J32" s="17"/>
      <c r="K32" s="17"/>
    </row>
    <row r="33" spans="6:11" ht="12.75" customHeight="1" x14ac:dyDescent="0.2">
      <c r="F33" s="17"/>
      <c r="G33" s="17"/>
      <c r="H33" s="17"/>
      <c r="I33" s="17"/>
      <c r="J33" s="17"/>
      <c r="K33" s="17"/>
    </row>
    <row r="34" spans="6:11" ht="12.75" customHeight="1" x14ac:dyDescent="0.2">
      <c r="F34" s="17"/>
      <c r="G34" s="17"/>
      <c r="H34" s="17"/>
      <c r="I34" s="17"/>
      <c r="J34" s="17"/>
      <c r="K34" s="17"/>
    </row>
    <row r="35" spans="6:11" ht="12.75" customHeight="1" x14ac:dyDescent="0.2">
      <c r="F35" s="17"/>
      <c r="G35" s="17"/>
      <c r="H35" s="17"/>
      <c r="I35" s="17"/>
      <c r="J35" s="17"/>
      <c r="K35" s="17"/>
    </row>
    <row r="36" spans="6:11" ht="12.75" customHeight="1" x14ac:dyDescent="0.2">
      <c r="F36" s="17"/>
      <c r="G36" s="17"/>
      <c r="H36" s="17"/>
      <c r="I36" s="17"/>
      <c r="J36" s="17"/>
      <c r="K36" s="17"/>
    </row>
    <row r="37" spans="6:11" ht="12.75" customHeight="1" x14ac:dyDescent="0.2">
      <c r="F37" s="17"/>
      <c r="G37" s="17"/>
      <c r="H37" s="17"/>
      <c r="I37" s="17"/>
      <c r="J37" s="17"/>
      <c r="K37" s="17"/>
    </row>
    <row r="38" spans="6:11" ht="12.75" customHeight="1" x14ac:dyDescent="0.2">
      <c r="F38" s="17"/>
      <c r="G38" s="17"/>
      <c r="H38" s="17"/>
      <c r="I38" s="17"/>
      <c r="J38" s="17"/>
      <c r="K38" s="17"/>
    </row>
    <row r="39" spans="6:11" ht="12.75" customHeight="1" x14ac:dyDescent="0.2">
      <c r="F39" s="17"/>
      <c r="G39" s="17"/>
      <c r="H39" s="17"/>
      <c r="I39" s="17"/>
      <c r="J39" s="17"/>
      <c r="K39" s="17"/>
    </row>
    <row r="40" spans="6:11" ht="12.75" customHeight="1" x14ac:dyDescent="0.2">
      <c r="F40" s="17"/>
      <c r="G40" s="17"/>
      <c r="H40" s="17"/>
      <c r="I40" s="17"/>
      <c r="J40" s="17"/>
      <c r="K40" s="17"/>
    </row>
    <row r="41" spans="6:11" ht="12.75" customHeight="1" x14ac:dyDescent="0.2">
      <c r="F41" s="17"/>
      <c r="G41" s="17"/>
      <c r="H41" s="17"/>
      <c r="I41" s="17"/>
      <c r="J41" s="17"/>
      <c r="K41" s="17"/>
    </row>
    <row r="42" spans="6:11" ht="12.75" customHeight="1" x14ac:dyDescent="0.2">
      <c r="F42" s="17"/>
      <c r="G42" s="17"/>
      <c r="H42" s="17"/>
      <c r="I42" s="17"/>
      <c r="J42" s="17"/>
      <c r="K42" s="17"/>
    </row>
    <row r="43" spans="6:11" ht="12.75" customHeight="1" x14ac:dyDescent="0.2">
      <c r="F43" s="17"/>
      <c r="G43" s="17"/>
      <c r="H43" s="17"/>
      <c r="I43" s="17"/>
      <c r="J43" s="17"/>
      <c r="K43" s="17"/>
    </row>
    <row r="44" spans="6:11" ht="12.75" customHeight="1" x14ac:dyDescent="0.2">
      <c r="F44" s="17"/>
      <c r="G44" s="17"/>
      <c r="H44" s="17"/>
      <c r="I44" s="17"/>
      <c r="J44" s="17"/>
      <c r="K44" s="17"/>
    </row>
    <row r="45" spans="6:11" ht="12.75" customHeight="1" x14ac:dyDescent="0.2">
      <c r="F45" s="17"/>
      <c r="G45" s="17"/>
      <c r="H45" s="17"/>
      <c r="I45" s="17"/>
      <c r="J45" s="17"/>
      <c r="K45" s="17"/>
    </row>
    <row r="46" spans="6:11" ht="12.75" customHeight="1" x14ac:dyDescent="0.2">
      <c r="F46" s="17"/>
      <c r="G46" s="17"/>
      <c r="H46" s="17"/>
      <c r="I46" s="17"/>
      <c r="J46" s="17"/>
      <c r="K46" s="17"/>
    </row>
    <row r="47" spans="6:11" ht="12.75" customHeight="1" x14ac:dyDescent="0.2">
      <c r="F47" s="17"/>
      <c r="G47" s="17"/>
      <c r="H47" s="17"/>
      <c r="I47" s="17"/>
      <c r="J47" s="17"/>
      <c r="K47" s="17"/>
    </row>
    <row r="48" spans="6:11" ht="12.75" customHeight="1" x14ac:dyDescent="0.2">
      <c r="F48" s="17"/>
      <c r="G48" s="17"/>
      <c r="H48" s="17"/>
      <c r="I48" s="17"/>
      <c r="J48" s="17"/>
      <c r="K48" s="17"/>
    </row>
    <row r="49" spans="6:11" ht="12.75" customHeight="1" x14ac:dyDescent="0.2">
      <c r="F49" s="17"/>
      <c r="G49" s="17"/>
      <c r="H49" s="17"/>
      <c r="I49" s="17"/>
      <c r="J49" s="17"/>
      <c r="K49" s="17"/>
    </row>
    <row r="50" spans="6:11" ht="12.75" customHeight="1" x14ac:dyDescent="0.2">
      <c r="F50" s="17"/>
      <c r="G50" s="17"/>
      <c r="H50" s="17"/>
      <c r="I50" s="17"/>
      <c r="J50" s="17"/>
      <c r="K50" s="17"/>
    </row>
  </sheetData>
  <mergeCells count="6">
    <mergeCell ref="A10:C10"/>
    <mergeCell ref="A2:L2"/>
    <mergeCell ref="A4:L4"/>
    <mergeCell ref="A5:L5"/>
    <mergeCell ref="A8:C9"/>
    <mergeCell ref="L8:L9"/>
  </mergeCells>
  <hyperlinks>
    <hyperlink ref="N1" location="Content!A1" display="Content"/>
    <hyperlink ref="N2" location="'P4, E2 - SFP - Asset'!A1" display="SFP-Asset"/>
    <hyperlink ref="N3" location="'P5, E2 - SFP - Liab, NW '!A1" display="SFP-Liab and NW"/>
    <hyperlink ref="N4" location="'P6, E3 - SCI'!A1" display="SCI"/>
  </hyperlinks>
  <pageMargins left="0.5" right="0.5" top="1" bottom="0.5" header="0.2" footer="0.1"/>
  <pageSetup paperSize="5" scale="75" fitToHeight="0" orientation="landscape" r:id="rId1"/>
  <headerFooter>
    <oddFooter>&amp;R&amp;"Arial,Bold"&amp;10Page 57</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pageSetUpPr fitToPage="1"/>
  </sheetPr>
  <dimension ref="A1:DA45"/>
  <sheetViews>
    <sheetView showGridLines="0" zoomScale="85" zoomScaleNormal="85" zoomScaleSheetLayoutView="75" zoomScalePageLayoutView="50" workbookViewId="0">
      <pane xSplit="4" ySplit="10" topLeftCell="G11" activePane="bottomRight" state="frozen"/>
      <selection activeCell="A35" sqref="A35:C36"/>
      <selection pane="topRight" activeCell="A35" sqref="A35:C36"/>
      <selection pane="bottomLeft" activeCell="A35" sqref="A35:C36"/>
      <selection pane="bottomRight" activeCell="H24" sqref="H24"/>
    </sheetView>
  </sheetViews>
  <sheetFormatPr defaultRowHeight="12.75" customHeight="1" x14ac:dyDescent="0.2"/>
  <cols>
    <col min="1" max="1" width="2.7109375" style="3" customWidth="1"/>
    <col min="2" max="2" width="3.140625" style="3" customWidth="1"/>
    <col min="3" max="3" width="39.28515625" style="3" customWidth="1"/>
    <col min="4" max="4" width="15.42578125" style="3" customWidth="1"/>
    <col min="5" max="5" width="12.42578125" style="3" customWidth="1"/>
    <col min="6" max="7" width="11.42578125" style="3" customWidth="1"/>
    <col min="8" max="8" width="21.5703125" style="3" customWidth="1"/>
    <col min="9" max="9" width="16.42578125" style="3" customWidth="1"/>
    <col min="10" max="15" width="14" style="3" customWidth="1"/>
    <col min="16" max="16" width="15.7109375" style="3" customWidth="1"/>
    <col min="17" max="19" width="13.85546875" style="3" customWidth="1"/>
    <col min="20" max="20" width="16" style="3" customWidth="1"/>
    <col min="21" max="21" width="6.42578125" style="3" customWidth="1"/>
    <col min="22" max="22" width="21.28515625" style="3" bestFit="1" customWidth="1"/>
    <col min="23" max="16384" width="9.140625" style="3"/>
  </cols>
  <sheetData>
    <row r="1" spans="1:105" s="180" customFormat="1" ht="15.2" customHeight="1" thickTop="1" thickBot="1" x14ac:dyDescent="0.3">
      <c r="A1" s="2237"/>
      <c r="B1" s="2237"/>
      <c r="C1" s="2237"/>
      <c r="D1" s="2237"/>
      <c r="E1" s="2237"/>
      <c r="F1" s="2237"/>
      <c r="G1" s="2237"/>
      <c r="H1" s="2237"/>
      <c r="I1" s="2237"/>
      <c r="J1" s="2237"/>
      <c r="K1" s="2237"/>
      <c r="L1" s="2237"/>
      <c r="M1" s="2237"/>
      <c r="N1" s="2237"/>
      <c r="O1" s="2237"/>
      <c r="P1" s="2237"/>
      <c r="Q1" s="2237"/>
      <c r="R1" s="2237"/>
      <c r="S1" s="2237"/>
      <c r="T1" s="2237"/>
      <c r="U1" s="776"/>
      <c r="V1" s="3117" t="s">
        <v>2247</v>
      </c>
    </row>
    <row r="2" spans="1:105" s="180" customFormat="1" ht="15.2" customHeight="1" thickTop="1" thickBot="1" x14ac:dyDescent="0.3">
      <c r="A2" s="3437" t="s">
        <v>2222</v>
      </c>
      <c r="B2" s="3437"/>
      <c r="C2" s="3437"/>
      <c r="D2" s="3437"/>
      <c r="E2" s="3437"/>
      <c r="F2" s="3437"/>
      <c r="G2" s="3437"/>
      <c r="H2" s="3437"/>
      <c r="I2" s="3437"/>
      <c r="J2" s="3437"/>
      <c r="K2" s="3437"/>
      <c r="L2" s="3437"/>
      <c r="M2" s="3437"/>
      <c r="N2" s="3437"/>
      <c r="O2" s="3437"/>
      <c r="P2" s="3437"/>
      <c r="Q2" s="3437"/>
      <c r="R2" s="3437"/>
      <c r="S2" s="3437"/>
      <c r="T2" s="3437"/>
      <c r="U2" s="342"/>
      <c r="V2" s="3117" t="s">
        <v>2248</v>
      </c>
    </row>
    <row r="3" spans="1:105" s="180" customFormat="1" ht="15.2" customHeight="1" thickTop="1" thickBot="1" x14ac:dyDescent="0.3">
      <c r="A3" s="3437"/>
      <c r="B3" s="3437"/>
      <c r="C3" s="3437"/>
      <c r="D3" s="3437"/>
      <c r="E3" s="3437"/>
      <c r="F3" s="3437"/>
      <c r="G3" s="3437"/>
      <c r="H3" s="3437"/>
      <c r="I3" s="3437"/>
      <c r="J3" s="3437"/>
      <c r="K3" s="3437"/>
      <c r="L3" s="3437"/>
      <c r="M3" s="3437"/>
      <c r="N3" s="3437"/>
      <c r="O3" s="3437"/>
      <c r="P3" s="3437"/>
      <c r="Q3" s="3437"/>
      <c r="R3" s="3437"/>
      <c r="S3" s="3437"/>
      <c r="T3" s="3437"/>
      <c r="V3" s="3117" t="s">
        <v>2249</v>
      </c>
    </row>
    <row r="4" spans="1:105" s="180" customFormat="1" ht="15.2" customHeight="1" thickTop="1" thickBot="1" x14ac:dyDescent="0.3">
      <c r="A4" s="3438" t="s">
        <v>2292</v>
      </c>
      <c r="B4" s="3438"/>
      <c r="C4" s="3438"/>
      <c r="D4" s="3438"/>
      <c r="E4" s="3438"/>
      <c r="F4" s="3438"/>
      <c r="G4" s="3438"/>
      <c r="H4" s="3438"/>
      <c r="I4" s="3438"/>
      <c r="J4" s="3438"/>
      <c r="K4" s="3438"/>
      <c r="L4" s="3438"/>
      <c r="M4" s="3438"/>
      <c r="N4" s="3438"/>
      <c r="O4" s="3438"/>
      <c r="P4" s="3438"/>
      <c r="Q4" s="3438"/>
      <c r="R4" s="3438"/>
      <c r="S4" s="3438"/>
      <c r="T4" s="3438"/>
      <c r="V4" s="3117" t="s">
        <v>2250</v>
      </c>
    </row>
    <row r="5" spans="1:105" s="180" customFormat="1" ht="14.1" customHeight="1" thickTop="1" x14ac:dyDescent="0.25">
      <c r="A5" s="2229"/>
      <c r="B5" s="2229"/>
      <c r="C5" s="2229"/>
      <c r="D5" s="2229"/>
      <c r="E5" s="2229"/>
      <c r="F5" s="2229"/>
      <c r="G5" s="2229"/>
      <c r="H5" s="2229"/>
      <c r="I5" s="2229"/>
      <c r="J5" s="2229"/>
      <c r="K5" s="2229"/>
      <c r="L5" s="2229"/>
      <c r="M5" s="2229"/>
      <c r="N5" s="2229"/>
      <c r="O5" s="2229"/>
      <c r="P5" s="2229"/>
      <c r="Q5" s="2229"/>
      <c r="R5" s="2229"/>
      <c r="S5" s="2229"/>
      <c r="T5" s="2229"/>
      <c r="U5" s="44"/>
      <c r="V5" s="181"/>
    </row>
    <row r="6" spans="1:105" s="180" customFormat="1" ht="14.1" customHeight="1" thickBot="1" x14ac:dyDescent="0.3">
      <c r="A6" s="2229"/>
      <c r="B6" s="2229"/>
      <c r="C6" s="2229"/>
      <c r="D6" s="2229"/>
      <c r="E6" s="2229"/>
      <c r="F6" s="2229"/>
      <c r="G6" s="2229"/>
      <c r="H6" s="2229"/>
      <c r="I6" s="2229"/>
      <c r="J6" s="2229"/>
      <c r="K6" s="2229"/>
      <c r="L6" s="2229"/>
      <c r="M6" s="2229"/>
      <c r="N6" s="2229"/>
      <c r="O6" s="2229"/>
      <c r="P6" s="2229"/>
      <c r="Q6" s="2229"/>
      <c r="R6" s="2229"/>
      <c r="S6" s="2229"/>
      <c r="T6" s="2229"/>
      <c r="U6" s="44"/>
      <c r="V6" s="181"/>
    </row>
    <row r="7" spans="1:105" s="274" customFormat="1" ht="12.75" customHeight="1" x14ac:dyDescent="0.25">
      <c r="A7" s="3854" t="s">
        <v>1606</v>
      </c>
      <c r="B7" s="3855"/>
      <c r="C7" s="3856"/>
      <c r="D7" s="3589" t="s">
        <v>487</v>
      </c>
      <c r="E7" s="3589" t="s">
        <v>1451</v>
      </c>
      <c r="F7" s="3933" t="s">
        <v>321</v>
      </c>
      <c r="G7" s="3933"/>
      <c r="H7" s="3589" t="s">
        <v>491</v>
      </c>
      <c r="I7" s="3589" t="s">
        <v>1607</v>
      </c>
      <c r="J7" s="3589" t="s">
        <v>1608</v>
      </c>
      <c r="K7" s="3848" t="s">
        <v>2106</v>
      </c>
      <c r="L7" s="3589" t="s">
        <v>1592</v>
      </c>
      <c r="M7" s="3589" t="s">
        <v>1609</v>
      </c>
      <c r="N7" s="3589" t="s">
        <v>1610</v>
      </c>
      <c r="O7" s="3589" t="s">
        <v>1476</v>
      </c>
      <c r="P7" s="3589" t="s">
        <v>1611</v>
      </c>
      <c r="Q7" s="3589" t="s">
        <v>1612</v>
      </c>
      <c r="R7" s="3589" t="s">
        <v>1613</v>
      </c>
      <c r="S7" s="3589" t="s">
        <v>1045</v>
      </c>
      <c r="T7" s="3450" t="s">
        <v>328</v>
      </c>
    </row>
    <row r="8" spans="1:105" s="274" customFormat="1" ht="12.75" customHeight="1" x14ac:dyDescent="0.25">
      <c r="A8" s="3857"/>
      <c r="B8" s="3530"/>
      <c r="C8" s="3531"/>
      <c r="D8" s="3543"/>
      <c r="E8" s="3543"/>
      <c r="F8" s="3797" t="s">
        <v>1589</v>
      </c>
      <c r="G8" s="3797" t="s">
        <v>320</v>
      </c>
      <c r="H8" s="3543"/>
      <c r="I8" s="3543"/>
      <c r="J8" s="3543"/>
      <c r="K8" s="3849"/>
      <c r="L8" s="3543"/>
      <c r="M8" s="3543"/>
      <c r="N8" s="3543"/>
      <c r="O8" s="3543"/>
      <c r="P8" s="3543"/>
      <c r="Q8" s="3543"/>
      <c r="R8" s="3543"/>
      <c r="S8" s="3543"/>
      <c r="T8" s="3612"/>
    </row>
    <row r="9" spans="1:105" s="274" customFormat="1" ht="12.75" customHeight="1" x14ac:dyDescent="0.25">
      <c r="A9" s="3858"/>
      <c r="B9" s="3859"/>
      <c r="C9" s="3860"/>
      <c r="D9" s="3590"/>
      <c r="E9" s="3590"/>
      <c r="F9" s="3590"/>
      <c r="G9" s="3590"/>
      <c r="H9" s="3590"/>
      <c r="I9" s="3590"/>
      <c r="J9" s="3590"/>
      <c r="K9" s="3833"/>
      <c r="L9" s="3590"/>
      <c r="M9" s="3590"/>
      <c r="N9" s="3590"/>
      <c r="O9" s="3590"/>
      <c r="P9" s="3590"/>
      <c r="Q9" s="3590"/>
      <c r="R9" s="3590"/>
      <c r="S9" s="3590"/>
      <c r="T9" s="3613"/>
    </row>
    <row r="10" spans="1:105" s="35" customFormat="1" ht="12.75" customHeight="1" thickBot="1" x14ac:dyDescent="0.25">
      <c r="A10" s="4169" t="s">
        <v>70</v>
      </c>
      <c r="B10" s="4170"/>
      <c r="C10" s="4171"/>
      <c r="D10" s="319" t="s">
        <v>71</v>
      </c>
      <c r="E10" s="318">
        <v>-3</v>
      </c>
      <c r="F10" s="318">
        <v>-4</v>
      </c>
      <c r="G10" s="318">
        <v>-5</v>
      </c>
      <c r="H10" s="318">
        <v>-6</v>
      </c>
      <c r="I10" s="318">
        <v>-7</v>
      </c>
      <c r="J10" s="318">
        <v>-8</v>
      </c>
      <c r="K10" s="318">
        <v>-9</v>
      </c>
      <c r="L10" s="318">
        <v>-10</v>
      </c>
      <c r="M10" s="318">
        <v>-11</v>
      </c>
      <c r="N10" s="318">
        <v>-12</v>
      </c>
      <c r="O10" s="318">
        <v>-13</v>
      </c>
      <c r="P10" s="318">
        <v>-14</v>
      </c>
      <c r="Q10" s="318">
        <v>-15</v>
      </c>
      <c r="R10" s="318">
        <v>-16</v>
      </c>
      <c r="S10" s="318">
        <v>-17</v>
      </c>
      <c r="T10" s="2518">
        <v>-18</v>
      </c>
    </row>
    <row r="11" spans="1:105" s="47" customFormat="1" ht="12.75" customHeight="1" x14ac:dyDescent="0.2">
      <c r="A11" s="2184"/>
      <c r="B11" s="2702"/>
      <c r="C11" s="2186"/>
      <c r="D11" s="2167"/>
      <c r="E11" s="2167"/>
      <c r="F11" s="2167"/>
      <c r="G11" s="2167"/>
      <c r="H11" s="2167"/>
      <c r="I11" s="2167"/>
      <c r="J11" s="2167"/>
      <c r="K11" s="2167"/>
      <c r="L11" s="2167"/>
      <c r="M11" s="2167"/>
      <c r="N11" s="2167"/>
      <c r="O11" s="2167"/>
      <c r="P11" s="2167"/>
      <c r="Q11" s="2167"/>
      <c r="R11" s="2167"/>
      <c r="S11" s="2167"/>
      <c r="T11" s="2794"/>
      <c r="U11" s="35"/>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row>
    <row r="12" spans="1:105" s="1" customFormat="1" ht="12.75" customHeight="1" x14ac:dyDescent="0.2">
      <c r="A12" s="2187" t="s">
        <v>1838</v>
      </c>
      <c r="B12" s="1510" t="s">
        <v>333</v>
      </c>
      <c r="C12" s="2004"/>
      <c r="D12" s="1933"/>
      <c r="E12" s="1933"/>
      <c r="F12" s="1933"/>
      <c r="G12" s="1933"/>
      <c r="H12" s="1933"/>
      <c r="I12" s="1933"/>
      <c r="J12" s="1933"/>
      <c r="K12" s="1933"/>
      <c r="L12" s="1933"/>
      <c r="M12" s="1933"/>
      <c r="N12" s="1933"/>
      <c r="O12" s="1933"/>
      <c r="P12" s="1933"/>
      <c r="Q12" s="1933"/>
      <c r="R12" s="1933"/>
      <c r="S12" s="1933"/>
      <c r="T12" s="2320"/>
      <c r="U12" s="35"/>
    </row>
    <row r="13" spans="1:105" s="1" customFormat="1" ht="12.75" customHeight="1" x14ac:dyDescent="0.2">
      <c r="A13" s="1417"/>
      <c r="B13" s="2704" t="s">
        <v>36</v>
      </c>
      <c r="C13" s="2286"/>
      <c r="D13" s="1988"/>
      <c r="E13" s="1988"/>
      <c r="F13" s="1988"/>
      <c r="G13" s="1988"/>
      <c r="H13" s="1988"/>
      <c r="I13" s="1988"/>
      <c r="J13" s="1988"/>
      <c r="K13" s="1988"/>
      <c r="L13" s="1988"/>
      <c r="M13" s="1988"/>
      <c r="N13" s="1988"/>
      <c r="O13" s="1988"/>
      <c r="P13" s="1988"/>
      <c r="Q13" s="1988"/>
      <c r="R13" s="1988"/>
      <c r="S13" s="1988"/>
      <c r="T13" s="1991"/>
      <c r="U13" s="35"/>
    </row>
    <row r="14" spans="1:105" s="1" customFormat="1" ht="12.75" customHeight="1" x14ac:dyDescent="0.2">
      <c r="A14" s="1417"/>
      <c r="B14" s="2704" t="s">
        <v>37</v>
      </c>
      <c r="C14" s="2287"/>
      <c r="D14" s="2018"/>
      <c r="E14" s="2018"/>
      <c r="F14" s="2018"/>
      <c r="G14" s="2018"/>
      <c r="H14" s="2018"/>
      <c r="I14" s="2018"/>
      <c r="J14" s="2018"/>
      <c r="K14" s="2018"/>
      <c r="L14" s="2018"/>
      <c r="M14" s="2018"/>
      <c r="N14" s="2018"/>
      <c r="O14" s="2018"/>
      <c r="P14" s="2018"/>
      <c r="Q14" s="2018"/>
      <c r="R14" s="2018"/>
      <c r="S14" s="2018"/>
      <c r="T14" s="1995"/>
      <c r="U14" s="35"/>
    </row>
    <row r="15" spans="1:105" s="1" customFormat="1" ht="12.75" customHeight="1" thickBot="1" x14ac:dyDescent="0.25">
      <c r="A15" s="1417"/>
      <c r="B15" s="2704" t="s">
        <v>38</v>
      </c>
      <c r="C15" s="2287"/>
      <c r="D15" s="2018"/>
      <c r="E15" s="2018"/>
      <c r="F15" s="2018"/>
      <c r="G15" s="2018"/>
      <c r="H15" s="2018"/>
      <c r="I15" s="2706"/>
      <c r="J15" s="2706"/>
      <c r="K15" s="2706"/>
      <c r="L15" s="2706"/>
      <c r="M15" s="2706"/>
      <c r="N15" s="2706"/>
      <c r="O15" s="2706"/>
      <c r="P15" s="2706"/>
      <c r="Q15" s="2706"/>
      <c r="R15" s="2706"/>
      <c r="S15" s="2706"/>
      <c r="T15" s="1995"/>
      <c r="U15" s="35"/>
    </row>
    <row r="16" spans="1:105" s="1" customFormat="1" ht="12.75" customHeight="1" thickBot="1" x14ac:dyDescent="0.25">
      <c r="A16" s="2187"/>
      <c r="B16" s="1510" t="s">
        <v>1595</v>
      </c>
      <c r="C16" s="2425"/>
      <c r="D16" s="2021"/>
      <c r="E16" s="2021"/>
      <c r="F16" s="2021"/>
      <c r="G16" s="2021"/>
      <c r="H16" s="2021"/>
      <c r="I16" s="2710"/>
      <c r="J16" s="2710"/>
      <c r="K16" s="2710"/>
      <c r="L16" s="2710"/>
      <c r="M16" s="2710"/>
      <c r="N16" s="2710"/>
      <c r="O16" s="2710"/>
      <c r="P16" s="2710"/>
      <c r="Q16" s="2710"/>
      <c r="R16" s="2710"/>
      <c r="S16" s="2710"/>
      <c r="T16" s="2025"/>
      <c r="U16" s="35"/>
    </row>
    <row r="17" spans="1:21" s="1" customFormat="1" ht="12.75" customHeight="1" x14ac:dyDescent="0.2">
      <c r="A17" s="2187"/>
      <c r="B17" s="1510"/>
      <c r="C17" s="2004"/>
      <c r="D17" s="1933"/>
      <c r="E17" s="1933"/>
      <c r="F17" s="1933"/>
      <c r="G17" s="1933"/>
      <c r="H17" s="1933"/>
      <c r="I17" s="2021"/>
      <c r="J17" s="2021"/>
      <c r="K17" s="2021"/>
      <c r="L17" s="2021"/>
      <c r="M17" s="2021"/>
      <c r="N17" s="2021"/>
      <c r="O17" s="2021"/>
      <c r="P17" s="2021"/>
      <c r="Q17" s="2021"/>
      <c r="R17" s="2021"/>
      <c r="S17" s="2021"/>
      <c r="T17" s="2320"/>
      <c r="U17" s="35"/>
    </row>
    <row r="18" spans="1:21" s="1" customFormat="1" ht="12.75" customHeight="1" x14ac:dyDescent="0.2">
      <c r="A18" s="2187" t="s">
        <v>1831</v>
      </c>
      <c r="B18" s="1510" t="s">
        <v>632</v>
      </c>
      <c r="C18" s="2004"/>
      <c r="D18" s="1933"/>
      <c r="E18" s="1933"/>
      <c r="F18" s="1933"/>
      <c r="G18" s="1933"/>
      <c r="H18" s="1933"/>
      <c r="I18" s="1933"/>
      <c r="J18" s="1933"/>
      <c r="K18" s="1933"/>
      <c r="L18" s="1933"/>
      <c r="M18" s="1933"/>
      <c r="N18" s="1933"/>
      <c r="O18" s="1933"/>
      <c r="P18" s="1933"/>
      <c r="Q18" s="1933"/>
      <c r="R18" s="1933"/>
      <c r="S18" s="1933"/>
      <c r="T18" s="2320"/>
      <c r="U18" s="35"/>
    </row>
    <row r="19" spans="1:21" s="1" customFormat="1" ht="12.75" customHeight="1" x14ac:dyDescent="0.2">
      <c r="A19" s="2187"/>
      <c r="B19" s="1510"/>
      <c r="C19" s="2004"/>
      <c r="D19" s="1933"/>
      <c r="E19" s="1933"/>
      <c r="F19" s="1933"/>
      <c r="G19" s="1933"/>
      <c r="H19" s="1933"/>
      <c r="I19" s="1933"/>
      <c r="J19" s="1933"/>
      <c r="K19" s="1933"/>
      <c r="L19" s="1933"/>
      <c r="M19" s="1933"/>
      <c r="N19" s="1933"/>
      <c r="O19" s="1933"/>
      <c r="P19" s="1933"/>
      <c r="Q19" s="1933"/>
      <c r="R19" s="1933"/>
      <c r="S19" s="1933"/>
      <c r="T19" s="2320"/>
      <c r="U19" s="35"/>
    </row>
    <row r="20" spans="1:21" s="1" customFormat="1" ht="12.75" customHeight="1" x14ac:dyDescent="0.2">
      <c r="A20" s="2187"/>
      <c r="B20" s="1510" t="s">
        <v>1983</v>
      </c>
      <c r="C20" s="2004"/>
      <c r="D20" s="1933"/>
      <c r="E20" s="1933"/>
      <c r="F20" s="1933"/>
      <c r="G20" s="1933"/>
      <c r="H20" s="1933"/>
      <c r="I20" s="1933"/>
      <c r="J20" s="1933"/>
      <c r="K20" s="1933"/>
      <c r="L20" s="1933"/>
      <c r="M20" s="1933"/>
      <c r="N20" s="1933"/>
      <c r="O20" s="1933"/>
      <c r="P20" s="1933"/>
      <c r="Q20" s="1933"/>
      <c r="R20" s="1933"/>
      <c r="S20" s="1933"/>
      <c r="T20" s="2320"/>
      <c r="U20" s="35"/>
    </row>
    <row r="21" spans="1:21" s="1" customFormat="1" ht="12.75" customHeight="1" x14ac:dyDescent="0.2">
      <c r="A21" s="1417"/>
      <c r="B21" s="2705" t="s">
        <v>36</v>
      </c>
      <c r="C21" s="2286"/>
      <c r="D21" s="1988"/>
      <c r="E21" s="1988"/>
      <c r="F21" s="1988"/>
      <c r="G21" s="1988"/>
      <c r="H21" s="1988"/>
      <c r="I21" s="1988"/>
      <c r="J21" s="1988"/>
      <c r="K21" s="1988"/>
      <c r="L21" s="1988"/>
      <c r="M21" s="1988"/>
      <c r="N21" s="1988"/>
      <c r="O21" s="1988"/>
      <c r="P21" s="1988"/>
      <c r="Q21" s="1988"/>
      <c r="R21" s="1988"/>
      <c r="S21" s="1988"/>
      <c r="T21" s="1991"/>
      <c r="U21" s="35"/>
    </row>
    <row r="22" spans="1:21" s="1" customFormat="1" ht="12.75" customHeight="1" x14ac:dyDescent="0.2">
      <c r="A22" s="1417"/>
      <c r="B22" s="2705" t="s">
        <v>37</v>
      </c>
      <c r="C22" s="2287"/>
      <c r="D22" s="2018"/>
      <c r="E22" s="2018"/>
      <c r="F22" s="2018"/>
      <c r="G22" s="2018"/>
      <c r="H22" s="2018"/>
      <c r="I22" s="2018"/>
      <c r="J22" s="2018"/>
      <c r="K22" s="2018"/>
      <c r="L22" s="2018"/>
      <c r="M22" s="2018"/>
      <c r="N22" s="2018"/>
      <c r="O22" s="2018"/>
      <c r="P22" s="2018"/>
      <c r="Q22" s="2018"/>
      <c r="R22" s="2018"/>
      <c r="S22" s="2018"/>
      <c r="T22" s="1995"/>
      <c r="U22" s="35"/>
    </row>
    <row r="23" spans="1:21" s="1" customFormat="1" ht="12.75" customHeight="1" thickBot="1" x14ac:dyDescent="0.25">
      <c r="A23" s="1417"/>
      <c r="B23" s="2705" t="s">
        <v>38</v>
      </c>
      <c r="C23" s="2287"/>
      <c r="D23" s="2018"/>
      <c r="E23" s="2018"/>
      <c r="F23" s="2018"/>
      <c r="G23" s="2018"/>
      <c r="H23" s="2018"/>
      <c r="I23" s="2706"/>
      <c r="J23" s="2706"/>
      <c r="K23" s="2706"/>
      <c r="L23" s="2706"/>
      <c r="M23" s="2706"/>
      <c r="N23" s="2706"/>
      <c r="O23" s="2706"/>
      <c r="P23" s="2706"/>
      <c r="Q23" s="2706"/>
      <c r="R23" s="2706"/>
      <c r="S23" s="2706"/>
      <c r="T23" s="1995"/>
      <c r="U23" s="35"/>
    </row>
    <row r="24" spans="1:21" s="1" customFormat="1" ht="12.75" customHeight="1" x14ac:dyDescent="0.2">
      <c r="A24" s="2187"/>
      <c r="B24" s="2004" t="s">
        <v>1984</v>
      </c>
      <c r="C24" s="2425"/>
      <c r="D24" s="2021"/>
      <c r="E24" s="2021"/>
      <c r="F24" s="2021"/>
      <c r="G24" s="2021"/>
      <c r="H24" s="2021"/>
      <c r="I24" s="2707"/>
      <c r="J24" s="2707"/>
      <c r="K24" s="2707"/>
      <c r="L24" s="2707"/>
      <c r="M24" s="2707"/>
      <c r="N24" s="2707"/>
      <c r="O24" s="2707"/>
      <c r="P24" s="2707"/>
      <c r="Q24" s="2707"/>
      <c r="R24" s="2707"/>
      <c r="S24" s="2707"/>
      <c r="T24" s="2320"/>
      <c r="U24" s="35"/>
    </row>
    <row r="25" spans="1:21" s="1" customFormat="1" ht="12.75" customHeight="1" x14ac:dyDescent="0.2">
      <c r="A25" s="2187"/>
      <c r="B25" s="1510"/>
      <c r="C25" s="2004"/>
      <c r="D25" s="1933"/>
      <c r="E25" s="1933"/>
      <c r="F25" s="1933"/>
      <c r="G25" s="1933"/>
      <c r="H25" s="1933"/>
      <c r="I25" s="1933"/>
      <c r="J25" s="1933"/>
      <c r="K25" s="1933"/>
      <c r="L25" s="1933"/>
      <c r="M25" s="1933"/>
      <c r="N25" s="1933"/>
      <c r="O25" s="1933"/>
      <c r="P25" s="1933"/>
      <c r="Q25" s="1933"/>
      <c r="R25" s="1933"/>
      <c r="S25" s="1933"/>
      <c r="T25" s="2320"/>
      <c r="U25" s="35"/>
    </row>
    <row r="26" spans="1:21" s="1" customFormat="1" ht="12.75" customHeight="1" x14ac:dyDescent="0.2">
      <c r="A26" s="2187"/>
      <c r="B26" s="1510" t="s">
        <v>1985</v>
      </c>
      <c r="C26" s="2004"/>
      <c r="D26" s="1933"/>
      <c r="E26" s="1933"/>
      <c r="F26" s="1933"/>
      <c r="G26" s="1933"/>
      <c r="H26" s="1933"/>
      <c r="I26" s="1933"/>
      <c r="J26" s="1933"/>
      <c r="K26" s="1933"/>
      <c r="L26" s="1933"/>
      <c r="M26" s="1933"/>
      <c r="N26" s="1933"/>
      <c r="O26" s="1933"/>
      <c r="P26" s="1933"/>
      <c r="Q26" s="1933"/>
      <c r="R26" s="1933"/>
      <c r="S26" s="1933"/>
      <c r="T26" s="2320"/>
      <c r="U26" s="35"/>
    </row>
    <row r="27" spans="1:21" s="1" customFormat="1" ht="12.75" customHeight="1" x14ac:dyDescent="0.2">
      <c r="A27" s="1417"/>
      <c r="B27" s="2705" t="s">
        <v>36</v>
      </c>
      <c r="C27" s="2286"/>
      <c r="D27" s="1988"/>
      <c r="E27" s="1988"/>
      <c r="F27" s="1988"/>
      <c r="G27" s="1988"/>
      <c r="H27" s="1988"/>
      <c r="I27" s="1988"/>
      <c r="J27" s="1988"/>
      <c r="K27" s="1988"/>
      <c r="L27" s="1988"/>
      <c r="M27" s="1988"/>
      <c r="N27" s="1988"/>
      <c r="O27" s="1988"/>
      <c r="P27" s="1988"/>
      <c r="Q27" s="1988"/>
      <c r="R27" s="1988"/>
      <c r="S27" s="1988"/>
      <c r="T27" s="1991"/>
      <c r="U27" s="35"/>
    </row>
    <row r="28" spans="1:21" s="1" customFormat="1" ht="12.75" customHeight="1" x14ac:dyDescent="0.2">
      <c r="A28" s="1417"/>
      <c r="B28" s="2705" t="s">
        <v>37</v>
      </c>
      <c r="C28" s="2287"/>
      <c r="D28" s="2018"/>
      <c r="E28" s="2018"/>
      <c r="F28" s="2018"/>
      <c r="G28" s="2018"/>
      <c r="H28" s="2018"/>
      <c r="I28" s="2018"/>
      <c r="J28" s="2018"/>
      <c r="K28" s="2018"/>
      <c r="L28" s="2018"/>
      <c r="M28" s="2018"/>
      <c r="N28" s="2018"/>
      <c r="O28" s="2018"/>
      <c r="P28" s="2018"/>
      <c r="Q28" s="2018"/>
      <c r="R28" s="2018"/>
      <c r="S28" s="2018"/>
      <c r="T28" s="1995"/>
      <c r="U28" s="35"/>
    </row>
    <row r="29" spans="1:21" s="1" customFormat="1" ht="12.75" customHeight="1" thickBot="1" x14ac:dyDescent="0.25">
      <c r="A29" s="1417"/>
      <c r="B29" s="2705" t="s">
        <v>38</v>
      </c>
      <c r="C29" s="2287"/>
      <c r="D29" s="2018"/>
      <c r="E29" s="2018"/>
      <c r="F29" s="2018"/>
      <c r="G29" s="2018"/>
      <c r="H29" s="2018"/>
      <c r="I29" s="2706"/>
      <c r="J29" s="2706"/>
      <c r="K29" s="2706"/>
      <c r="L29" s="2706"/>
      <c r="M29" s="2706"/>
      <c r="N29" s="2706"/>
      <c r="O29" s="2706"/>
      <c r="P29" s="2706"/>
      <c r="Q29" s="2706"/>
      <c r="R29" s="2706"/>
      <c r="S29" s="2706"/>
      <c r="T29" s="1995"/>
      <c r="U29" s="35"/>
    </row>
    <row r="30" spans="1:21" s="1" customFormat="1" ht="12.75" customHeight="1" x14ac:dyDescent="0.2">
      <c r="A30" s="2187"/>
      <c r="B30" s="2004" t="s">
        <v>1986</v>
      </c>
      <c r="C30" s="2425"/>
      <c r="D30" s="2021"/>
      <c r="E30" s="2021"/>
      <c r="F30" s="2021"/>
      <c r="G30" s="2021"/>
      <c r="H30" s="2021"/>
      <c r="I30" s="2707"/>
      <c r="J30" s="2707"/>
      <c r="K30" s="2707"/>
      <c r="L30" s="2707"/>
      <c r="M30" s="2707"/>
      <c r="N30" s="2707"/>
      <c r="O30" s="2707"/>
      <c r="P30" s="2707"/>
      <c r="Q30" s="2707"/>
      <c r="R30" s="2707"/>
      <c r="S30" s="2707"/>
      <c r="T30" s="2320"/>
      <c r="U30" s="35"/>
    </row>
    <row r="31" spans="1:21" s="1" customFormat="1" ht="12.75" customHeight="1" thickBot="1" x14ac:dyDescent="0.25">
      <c r="A31" s="2187"/>
      <c r="B31" s="1510"/>
      <c r="C31" s="2004"/>
      <c r="D31" s="1933"/>
      <c r="E31" s="1933"/>
      <c r="F31" s="1933"/>
      <c r="G31" s="1933"/>
      <c r="H31" s="1933"/>
      <c r="I31" s="2708"/>
      <c r="J31" s="2708"/>
      <c r="K31" s="2708"/>
      <c r="L31" s="2708"/>
      <c r="M31" s="2708"/>
      <c r="N31" s="2708"/>
      <c r="O31" s="2708"/>
      <c r="P31" s="2708"/>
      <c r="Q31" s="2708"/>
      <c r="R31" s="2708"/>
      <c r="S31" s="2708"/>
      <c r="T31" s="2320"/>
      <c r="U31" s="35"/>
    </row>
    <row r="32" spans="1:21" s="1" customFormat="1" ht="12.75" customHeight="1" thickBot="1" x14ac:dyDescent="0.25">
      <c r="A32" s="2187"/>
      <c r="B32" s="1510" t="s">
        <v>1596</v>
      </c>
      <c r="C32" s="2004"/>
      <c r="D32" s="1933"/>
      <c r="E32" s="1933"/>
      <c r="F32" s="1933"/>
      <c r="G32" s="1933"/>
      <c r="H32" s="1933"/>
      <c r="I32" s="2709">
        <f t="shared" ref="I32" si="0">I24+I30</f>
        <v>0</v>
      </c>
      <c r="J32" s="2709">
        <f t="shared" ref="J32:K32" si="1">J24+J30</f>
        <v>0</v>
      </c>
      <c r="K32" s="2709">
        <f t="shared" si="1"/>
        <v>0</v>
      </c>
      <c r="L32" s="2709">
        <f t="shared" ref="L32:R32" si="2">L24+L30</f>
        <v>0</v>
      </c>
      <c r="M32" s="2709">
        <f t="shared" si="2"/>
        <v>0</v>
      </c>
      <c r="N32" s="2709">
        <f t="shared" si="2"/>
        <v>0</v>
      </c>
      <c r="O32" s="2709">
        <f t="shared" si="2"/>
        <v>0</v>
      </c>
      <c r="P32" s="2709">
        <f t="shared" si="2"/>
        <v>0</v>
      </c>
      <c r="Q32" s="2709">
        <f t="shared" si="2"/>
        <v>0</v>
      </c>
      <c r="R32" s="2709">
        <f t="shared" si="2"/>
        <v>0</v>
      </c>
      <c r="S32" s="2709">
        <f>S24+S30</f>
        <v>0</v>
      </c>
      <c r="T32" s="2377"/>
      <c r="U32" s="35"/>
    </row>
    <row r="33" spans="1:21" s="1" customFormat="1" ht="12.75" customHeight="1" x14ac:dyDescent="0.2">
      <c r="A33" s="2187"/>
      <c r="B33" s="1510"/>
      <c r="C33" s="2004"/>
      <c r="D33" s="1933"/>
      <c r="E33" s="1933"/>
      <c r="F33" s="1933"/>
      <c r="G33" s="1933"/>
      <c r="H33" s="1933"/>
      <c r="I33" s="2021"/>
      <c r="J33" s="2021"/>
      <c r="K33" s="2021"/>
      <c r="L33" s="2021"/>
      <c r="M33" s="2021"/>
      <c r="N33" s="2021"/>
      <c r="O33" s="2021"/>
      <c r="P33" s="2021"/>
      <c r="Q33" s="2021"/>
      <c r="R33" s="2021"/>
      <c r="S33" s="2021"/>
      <c r="T33" s="2320"/>
      <c r="U33" s="35"/>
    </row>
    <row r="34" spans="1:21" s="1" customFormat="1" ht="12.75" customHeight="1" x14ac:dyDescent="0.2">
      <c r="A34" s="2187" t="s">
        <v>1839</v>
      </c>
      <c r="B34" s="1213" t="s">
        <v>629</v>
      </c>
      <c r="C34" s="2004"/>
      <c r="D34" s="1933"/>
      <c r="E34" s="1933"/>
      <c r="F34" s="1933"/>
      <c r="G34" s="1933"/>
      <c r="H34" s="1933"/>
      <c r="I34" s="1933"/>
      <c r="J34" s="1933"/>
      <c r="K34" s="1933"/>
      <c r="L34" s="1933"/>
      <c r="M34" s="1933"/>
      <c r="N34" s="1933"/>
      <c r="O34" s="1933"/>
      <c r="P34" s="1933"/>
      <c r="Q34" s="1933"/>
      <c r="R34" s="1933"/>
      <c r="S34" s="1933"/>
      <c r="T34" s="2320"/>
      <c r="U34" s="35"/>
    </row>
    <row r="35" spans="1:21" s="1" customFormat="1" ht="12.75" customHeight="1" x14ac:dyDescent="0.2">
      <c r="A35" s="1417"/>
      <c r="B35" s="2705" t="s">
        <v>36</v>
      </c>
      <c r="C35" s="2286"/>
      <c r="D35" s="1988"/>
      <c r="E35" s="1988"/>
      <c r="F35" s="1988"/>
      <c r="G35" s="1988"/>
      <c r="H35" s="1988"/>
      <c r="I35" s="1988"/>
      <c r="J35" s="1988"/>
      <c r="K35" s="1988"/>
      <c r="L35" s="1988"/>
      <c r="M35" s="1988"/>
      <c r="N35" s="1988"/>
      <c r="O35" s="1988"/>
      <c r="P35" s="1988"/>
      <c r="Q35" s="1988"/>
      <c r="R35" s="1988"/>
      <c r="S35" s="1988"/>
      <c r="T35" s="1991"/>
      <c r="U35" s="35"/>
    </row>
    <row r="36" spans="1:21" s="1" customFormat="1" ht="12.75" customHeight="1" x14ac:dyDescent="0.2">
      <c r="A36" s="1417"/>
      <c r="B36" s="2705" t="s">
        <v>37</v>
      </c>
      <c r="C36" s="2287"/>
      <c r="D36" s="2018"/>
      <c r="E36" s="2018"/>
      <c r="F36" s="2018"/>
      <c r="G36" s="2018"/>
      <c r="H36" s="2018"/>
      <c r="I36" s="2018"/>
      <c r="J36" s="2018"/>
      <c r="K36" s="2018"/>
      <c r="L36" s="2018"/>
      <c r="M36" s="2018"/>
      <c r="N36" s="2018"/>
      <c r="O36" s="2018"/>
      <c r="P36" s="2018"/>
      <c r="Q36" s="2018"/>
      <c r="R36" s="2018"/>
      <c r="S36" s="2018"/>
      <c r="T36" s="1995"/>
      <c r="U36" s="35"/>
    </row>
    <row r="37" spans="1:21" s="1" customFormat="1" ht="12.75" customHeight="1" thickBot="1" x14ac:dyDescent="0.25">
      <c r="A37" s="1417"/>
      <c r="B37" s="2705" t="s">
        <v>38</v>
      </c>
      <c r="C37" s="2287"/>
      <c r="D37" s="2018"/>
      <c r="E37" s="2018"/>
      <c r="F37" s="2018"/>
      <c r="G37" s="2018"/>
      <c r="H37" s="2018"/>
      <c r="I37" s="2706"/>
      <c r="J37" s="2706"/>
      <c r="K37" s="2706"/>
      <c r="L37" s="2706"/>
      <c r="M37" s="2706"/>
      <c r="N37" s="2706"/>
      <c r="O37" s="2706"/>
      <c r="P37" s="2706"/>
      <c r="Q37" s="2706"/>
      <c r="R37" s="2706"/>
      <c r="S37" s="2706"/>
      <c r="T37" s="1995"/>
      <c r="U37" s="35"/>
    </row>
    <row r="38" spans="1:21" s="1" customFormat="1" ht="12.75" customHeight="1" thickBot="1" x14ac:dyDescent="0.25">
      <c r="A38" s="2187"/>
      <c r="B38" s="1510" t="s">
        <v>1597</v>
      </c>
      <c r="C38" s="2425"/>
      <c r="D38" s="2021"/>
      <c r="E38" s="2021"/>
      <c r="F38" s="2021"/>
      <c r="G38" s="2021"/>
      <c r="H38" s="2021"/>
      <c r="I38" s="2710"/>
      <c r="J38" s="2710"/>
      <c r="K38" s="2710"/>
      <c r="L38" s="2710"/>
      <c r="M38" s="2710"/>
      <c r="N38" s="2710"/>
      <c r="O38" s="2710"/>
      <c r="P38" s="2710"/>
      <c r="Q38" s="2710"/>
      <c r="R38" s="2710"/>
      <c r="S38" s="2710"/>
      <c r="T38" s="2320"/>
      <c r="U38" s="35"/>
    </row>
    <row r="39" spans="1:21" s="1" customFormat="1" ht="12.75" customHeight="1" x14ac:dyDescent="0.2">
      <c r="A39" s="1417"/>
      <c r="B39" s="2231"/>
      <c r="C39" s="2232"/>
      <c r="D39" s="1448"/>
      <c r="E39" s="1448"/>
      <c r="F39" s="1448"/>
      <c r="G39" s="1448"/>
      <c r="H39" s="1448"/>
      <c r="I39" s="1448"/>
      <c r="J39" s="1448"/>
      <c r="K39" s="1448"/>
      <c r="L39" s="1448"/>
      <c r="M39" s="1448"/>
      <c r="N39" s="1448"/>
      <c r="O39" s="1448"/>
      <c r="P39" s="1448"/>
      <c r="Q39" s="1448"/>
      <c r="R39" s="1448"/>
      <c r="S39" s="1448"/>
      <c r="T39" s="2473"/>
      <c r="U39" s="35"/>
    </row>
    <row r="40" spans="1:21" s="1" customFormat="1" ht="12.75" customHeight="1" thickBot="1" x14ac:dyDescent="0.25">
      <c r="A40" s="1422"/>
      <c r="B40" s="1683"/>
      <c r="C40" s="2133"/>
      <c r="D40" s="2128"/>
      <c r="E40" s="2128"/>
      <c r="F40" s="2128"/>
      <c r="G40" s="2128"/>
      <c r="H40" s="2128"/>
      <c r="I40" s="2128"/>
      <c r="J40" s="2128"/>
      <c r="K40" s="2128"/>
      <c r="L40" s="2128"/>
      <c r="M40" s="2128"/>
      <c r="N40" s="2128"/>
      <c r="O40" s="2128"/>
      <c r="P40" s="2128"/>
      <c r="Q40" s="2128"/>
      <c r="R40" s="2128"/>
      <c r="S40" s="2128"/>
      <c r="T40" s="2222"/>
      <c r="U40" s="35"/>
    </row>
    <row r="41" spans="1:21" ht="12.75" customHeight="1" thickBot="1" x14ac:dyDescent="0.25">
      <c r="A41" s="322" t="s">
        <v>1614</v>
      </c>
      <c r="B41" s="625"/>
      <c r="C41" s="320"/>
      <c r="D41" s="321"/>
      <c r="E41" s="236"/>
      <c r="F41" s="236"/>
      <c r="G41" s="236"/>
      <c r="H41" s="236"/>
      <c r="I41" s="249"/>
      <c r="J41" s="249"/>
      <c r="K41" s="249"/>
      <c r="L41" s="249"/>
      <c r="M41" s="249"/>
      <c r="N41" s="249"/>
      <c r="O41" s="249"/>
      <c r="P41" s="249"/>
      <c r="Q41" s="249"/>
      <c r="R41" s="249"/>
      <c r="S41" s="249"/>
      <c r="T41" s="237"/>
      <c r="U41" s="35"/>
    </row>
    <row r="42" spans="1:21" ht="12.75" customHeight="1" x14ac:dyDescent="0.2">
      <c r="U42" s="35"/>
    </row>
    <row r="43" spans="1:21" ht="12.75" customHeight="1" x14ac:dyDescent="0.2">
      <c r="U43" s="35"/>
    </row>
    <row r="45" spans="1:21" ht="12.75" customHeight="1" x14ac:dyDescent="0.2">
      <c r="U45" s="102"/>
    </row>
  </sheetData>
  <mergeCells count="23">
    <mergeCell ref="A2:T2"/>
    <mergeCell ref="A3:T3"/>
    <mergeCell ref="A4:T4"/>
    <mergeCell ref="A7:C9"/>
    <mergeCell ref="S7:S9"/>
    <mergeCell ref="P7:P9"/>
    <mergeCell ref="I7:I9"/>
    <mergeCell ref="J7:J9"/>
    <mergeCell ref="F7:G7"/>
    <mergeCell ref="T7:T9"/>
    <mergeCell ref="N7:N9"/>
    <mergeCell ref="Q7:Q9"/>
    <mergeCell ref="L7:L9"/>
    <mergeCell ref="M7:M9"/>
    <mergeCell ref="R7:R9"/>
    <mergeCell ref="O7:O9"/>
    <mergeCell ref="K7:K9"/>
    <mergeCell ref="H7:H9"/>
    <mergeCell ref="A10:C10"/>
    <mergeCell ref="D7:D9"/>
    <mergeCell ref="E7:E9"/>
    <mergeCell ref="F8:F9"/>
    <mergeCell ref="G8:G9"/>
  </mergeCells>
  <hyperlinks>
    <hyperlink ref="V1" location="Content!A1" display="Content"/>
    <hyperlink ref="V2" location="'P4, E2 - SFP - Asset'!A1" display="SFP-Asset"/>
    <hyperlink ref="V3" location="'P5, E2 - SFP - Liab, NW '!A1" display="SFP-Liab and NW"/>
    <hyperlink ref="V4" location="'P6, E3 - SCI'!A1" display="SCI"/>
  </hyperlinks>
  <pageMargins left="0.5" right="0.5" top="1" bottom="0.5" header="0.2" footer="0.1"/>
  <pageSetup paperSize="5" scale="54" fitToHeight="0" orientation="landscape" r:id="rId1"/>
  <headerFooter>
    <oddFooter>&amp;R&amp;"Arial,Bold"&amp;10Page 58</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sheetPr>
  <dimension ref="A1:CT34"/>
  <sheetViews>
    <sheetView showGridLines="0" zoomScaleNormal="100" zoomScaleSheetLayoutView="75" zoomScalePageLayoutView="50" workbookViewId="0">
      <pane xSplit="3" ySplit="10" topLeftCell="D11" activePane="bottomRight" state="frozen"/>
      <selection activeCell="A35" sqref="A35:C36"/>
      <selection pane="topRight" activeCell="A35" sqref="A35:C36"/>
      <selection pane="bottomLeft" activeCell="A35" sqref="A35:C36"/>
      <selection pane="bottomRight"/>
    </sheetView>
  </sheetViews>
  <sheetFormatPr defaultRowHeight="12.75" x14ac:dyDescent="0.2"/>
  <cols>
    <col min="1" max="1" width="2.7109375" style="3" customWidth="1"/>
    <col min="2" max="2" width="3.140625" style="3" customWidth="1"/>
    <col min="3" max="3" width="39.28515625" style="3" customWidth="1"/>
    <col min="4" max="4" width="14.85546875" style="3" customWidth="1"/>
    <col min="5" max="5" width="14.7109375" style="3" customWidth="1"/>
    <col min="6" max="6" width="19.42578125" style="3" customWidth="1"/>
    <col min="7" max="7" width="19" style="3" customWidth="1"/>
    <col min="8" max="10" width="18.140625" style="3" customWidth="1"/>
    <col min="11" max="11" width="20" style="3" customWidth="1"/>
    <col min="12" max="12" width="21.5703125" style="3" customWidth="1"/>
    <col min="13" max="13" width="19.5703125" style="3" customWidth="1"/>
    <col min="14" max="14" width="6.42578125" style="3" customWidth="1"/>
    <col min="15" max="15" width="21.28515625" style="3" bestFit="1" customWidth="1"/>
    <col min="16" max="16384" width="9.140625" style="3"/>
  </cols>
  <sheetData>
    <row r="1" spans="1:98" s="180" customFormat="1" ht="15.2" customHeight="1" thickTop="1" thickBot="1" x14ac:dyDescent="0.3">
      <c r="A1" s="2237"/>
      <c r="B1" s="2237"/>
      <c r="C1" s="2237"/>
      <c r="D1" s="2237"/>
      <c r="E1" s="2237"/>
      <c r="F1" s="2237"/>
      <c r="G1" s="2237"/>
      <c r="H1" s="2237"/>
      <c r="I1" s="2237"/>
      <c r="J1" s="2237"/>
      <c r="K1" s="2237"/>
      <c r="L1" s="2237"/>
      <c r="M1" s="2237"/>
      <c r="N1" s="776"/>
      <c r="O1" s="3117" t="s">
        <v>2247</v>
      </c>
    </row>
    <row r="2" spans="1:98" s="180" customFormat="1" ht="15.2" customHeight="1" thickTop="1" thickBot="1" x14ac:dyDescent="0.3">
      <c r="A2" s="3437" t="s">
        <v>2222</v>
      </c>
      <c r="B2" s="3437"/>
      <c r="C2" s="3437"/>
      <c r="D2" s="3437"/>
      <c r="E2" s="3437"/>
      <c r="F2" s="3437"/>
      <c r="G2" s="3437"/>
      <c r="H2" s="3437"/>
      <c r="I2" s="3437"/>
      <c r="J2" s="3437"/>
      <c r="K2" s="3437"/>
      <c r="L2" s="3437"/>
      <c r="M2" s="3437"/>
      <c r="N2" s="342"/>
      <c r="O2" s="3117" t="s">
        <v>2248</v>
      </c>
    </row>
    <row r="3" spans="1:98" s="180" customFormat="1" ht="15.2" customHeight="1" thickTop="1" thickBot="1" x14ac:dyDescent="0.3">
      <c r="A3" s="3437"/>
      <c r="B3" s="3437"/>
      <c r="C3" s="3437"/>
      <c r="D3" s="3437"/>
      <c r="E3" s="3437"/>
      <c r="F3" s="3437"/>
      <c r="G3" s="3437"/>
      <c r="H3" s="3437"/>
      <c r="I3" s="3437"/>
      <c r="J3" s="3437"/>
      <c r="K3" s="3437"/>
      <c r="L3" s="3437"/>
      <c r="M3" s="3437"/>
      <c r="O3" s="3117" t="s">
        <v>2249</v>
      </c>
    </row>
    <row r="4" spans="1:98" s="180" customFormat="1" ht="15.2" customHeight="1" thickTop="1" thickBot="1" x14ac:dyDescent="0.3">
      <c r="A4" s="3438" t="s">
        <v>2357</v>
      </c>
      <c r="B4" s="3438"/>
      <c r="C4" s="3438"/>
      <c r="D4" s="3438"/>
      <c r="E4" s="3438"/>
      <c r="F4" s="3438"/>
      <c r="G4" s="3438"/>
      <c r="H4" s="3438"/>
      <c r="I4" s="3438"/>
      <c r="J4" s="3438"/>
      <c r="K4" s="3438"/>
      <c r="L4" s="3438"/>
      <c r="M4" s="3438"/>
      <c r="O4" s="3117" t="s">
        <v>2250</v>
      </c>
    </row>
    <row r="5" spans="1:98" s="180" customFormat="1" ht="14.1" customHeight="1" thickTop="1" x14ac:dyDescent="0.25">
      <c r="A5" s="2229"/>
      <c r="B5" s="2229"/>
      <c r="C5" s="2229"/>
      <c r="D5" s="2229"/>
      <c r="E5" s="2229"/>
      <c r="F5" s="2229"/>
      <c r="G5" s="2229"/>
      <c r="H5" s="2229"/>
      <c r="I5" s="2229"/>
      <c r="J5" s="2229"/>
      <c r="K5" s="2229"/>
      <c r="L5" s="2229"/>
      <c r="M5" s="2229"/>
      <c r="N5" s="44"/>
      <c r="O5" s="181"/>
    </row>
    <row r="6" spans="1:98" s="180" customFormat="1" ht="14.1" customHeight="1" thickBot="1" x14ac:dyDescent="0.3">
      <c r="A6" s="2229"/>
      <c r="B6" s="2229"/>
      <c r="C6" s="2229"/>
      <c r="D6" s="2795"/>
      <c r="E6" s="2795"/>
      <c r="F6" s="2229"/>
      <c r="G6" s="2229"/>
      <c r="H6" s="2229"/>
      <c r="I6" s="2229"/>
      <c r="J6" s="2229"/>
      <c r="K6" s="2229"/>
      <c r="L6" s="2229"/>
      <c r="M6" s="2229"/>
      <c r="N6" s="44"/>
      <c r="O6" s="181"/>
    </row>
    <row r="7" spans="1:98" s="274" customFormat="1" ht="12.75" customHeight="1" x14ac:dyDescent="0.25">
      <c r="A7" s="3854" t="s">
        <v>2327</v>
      </c>
      <c r="B7" s="3855"/>
      <c r="C7" s="3855"/>
      <c r="D7" s="3897" t="s">
        <v>2340</v>
      </c>
      <c r="E7" s="3897"/>
      <c r="F7" s="3856" t="s">
        <v>2338</v>
      </c>
      <c r="G7" s="3589" t="s">
        <v>1592</v>
      </c>
      <c r="H7" s="3589" t="s">
        <v>2337</v>
      </c>
      <c r="I7" s="3589" t="s">
        <v>2332</v>
      </c>
      <c r="J7" s="3589" t="s">
        <v>643</v>
      </c>
      <c r="K7" s="3589" t="s">
        <v>2333</v>
      </c>
      <c r="L7" s="3589" t="s">
        <v>2334</v>
      </c>
      <c r="M7" s="3450" t="s">
        <v>2335</v>
      </c>
    </row>
    <row r="8" spans="1:98" s="274" customFormat="1" ht="12.75" customHeight="1" x14ac:dyDescent="0.25">
      <c r="A8" s="3857"/>
      <c r="B8" s="3530"/>
      <c r="C8" s="4172"/>
      <c r="D8" s="3920"/>
      <c r="E8" s="3920"/>
      <c r="F8" s="3531"/>
      <c r="G8" s="3543"/>
      <c r="H8" s="3543"/>
      <c r="I8" s="3543"/>
      <c r="J8" s="3543"/>
      <c r="K8" s="3543"/>
      <c r="L8" s="3543"/>
      <c r="M8" s="3612"/>
    </row>
    <row r="9" spans="1:98" s="274" customFormat="1" ht="12.75" customHeight="1" x14ac:dyDescent="0.25">
      <c r="A9" s="3858"/>
      <c r="B9" s="3859"/>
      <c r="C9" s="3860"/>
      <c r="D9" s="679" t="s">
        <v>1475</v>
      </c>
      <c r="E9" s="872" t="s">
        <v>2339</v>
      </c>
      <c r="F9" s="3860"/>
      <c r="G9" s="3590"/>
      <c r="H9" s="3590"/>
      <c r="I9" s="3590"/>
      <c r="J9" s="3590"/>
      <c r="K9" s="3590"/>
      <c r="L9" s="3590"/>
      <c r="M9" s="3613"/>
    </row>
    <row r="10" spans="1:98" s="35" customFormat="1" ht="12.75" customHeight="1" thickBot="1" x14ac:dyDescent="0.25">
      <c r="A10" s="4169" t="s">
        <v>70</v>
      </c>
      <c r="B10" s="4170"/>
      <c r="C10" s="4171"/>
      <c r="D10" s="873" t="s">
        <v>71</v>
      </c>
      <c r="E10" s="878" t="s">
        <v>72</v>
      </c>
      <c r="F10" s="319" t="s">
        <v>73</v>
      </c>
      <c r="G10" s="319" t="s">
        <v>74</v>
      </c>
      <c r="H10" s="319" t="s">
        <v>267</v>
      </c>
      <c r="I10" s="319" t="s">
        <v>268</v>
      </c>
      <c r="J10" s="319" t="s">
        <v>269</v>
      </c>
      <c r="K10" s="319" t="s">
        <v>270</v>
      </c>
      <c r="L10" s="319" t="s">
        <v>271</v>
      </c>
      <c r="M10" s="323" t="s">
        <v>272</v>
      </c>
    </row>
    <row r="11" spans="1:98" s="47" customFormat="1" ht="12.75" customHeight="1" x14ac:dyDescent="0.2">
      <c r="A11" s="2184"/>
      <c r="B11" s="2702"/>
      <c r="C11" s="2703"/>
      <c r="D11" s="2700"/>
      <c r="E11" s="2700"/>
      <c r="F11" s="2700"/>
      <c r="G11" s="2700"/>
      <c r="H11" s="2700"/>
      <c r="I11" s="2700"/>
      <c r="J11" s="2700"/>
      <c r="K11" s="2700"/>
      <c r="L11" s="2700"/>
      <c r="M11" s="2701"/>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row>
    <row r="12" spans="1:98" s="1" customFormat="1" ht="12.75" customHeight="1" x14ac:dyDescent="0.2">
      <c r="A12" s="2187" t="s">
        <v>35</v>
      </c>
      <c r="B12" s="1510" t="s">
        <v>333</v>
      </c>
      <c r="C12" s="2004"/>
      <c r="D12" s="1933"/>
      <c r="E12" s="1933"/>
      <c r="F12" s="1934"/>
      <c r="G12" s="1934"/>
      <c r="H12" s="1934"/>
      <c r="I12" s="1934"/>
      <c r="J12" s="1934"/>
      <c r="K12" s="1934"/>
      <c r="L12" s="1934"/>
      <c r="M12" s="1936"/>
    </row>
    <row r="13" spans="1:98" s="1" customFormat="1" ht="12.75" customHeight="1" x14ac:dyDescent="0.2">
      <c r="A13" s="1417"/>
      <c r="B13" s="2704" t="s">
        <v>36</v>
      </c>
      <c r="C13" s="2286"/>
      <c r="D13" s="1988"/>
      <c r="E13" s="1988"/>
      <c r="F13" s="1988"/>
      <c r="G13" s="1988"/>
      <c r="H13" s="1988"/>
      <c r="I13" s="1988"/>
      <c r="J13" s="1988"/>
      <c r="K13" s="1988"/>
      <c r="L13" s="1988"/>
      <c r="M13" s="1991"/>
    </row>
    <row r="14" spans="1:98" s="1" customFormat="1" ht="12.75" customHeight="1" x14ac:dyDescent="0.2">
      <c r="A14" s="1417"/>
      <c r="B14" s="2704" t="s">
        <v>37</v>
      </c>
      <c r="C14" s="2287"/>
      <c r="D14" s="2018"/>
      <c r="E14" s="2018"/>
      <c r="F14" s="2018"/>
      <c r="G14" s="2018"/>
      <c r="H14" s="2018"/>
      <c r="I14" s="2018"/>
      <c r="J14" s="2018"/>
      <c r="K14" s="2018"/>
      <c r="L14" s="2018"/>
      <c r="M14" s="1995"/>
    </row>
    <row r="15" spans="1:98" s="1" customFormat="1" ht="12.75" customHeight="1" thickBot="1" x14ac:dyDescent="0.25">
      <c r="A15" s="1417"/>
      <c r="B15" s="2704" t="s">
        <v>38</v>
      </c>
      <c r="C15" s="2287"/>
      <c r="D15" s="2018"/>
      <c r="E15" s="2018"/>
      <c r="F15" s="2706"/>
      <c r="G15" s="2706"/>
      <c r="H15" s="2706"/>
      <c r="I15" s="2706"/>
      <c r="J15" s="2706"/>
      <c r="K15" s="2706"/>
      <c r="L15" s="2706"/>
      <c r="M15" s="2797"/>
    </row>
    <row r="16" spans="1:98" s="1" customFormat="1" ht="12.75" customHeight="1" x14ac:dyDescent="0.2">
      <c r="A16" s="2187"/>
      <c r="B16" s="1510" t="s">
        <v>1595</v>
      </c>
      <c r="C16" s="2425"/>
      <c r="D16" s="2021"/>
      <c r="E16" s="2021"/>
      <c r="F16" s="2798"/>
      <c r="G16" s="2798"/>
      <c r="H16" s="2798"/>
      <c r="I16" s="2798"/>
      <c r="J16" s="2798"/>
      <c r="K16" s="2798"/>
      <c r="L16" s="2798"/>
      <c r="M16" s="2799"/>
    </row>
    <row r="17" spans="1:13" s="1" customFormat="1" ht="12.75" customHeight="1" x14ac:dyDescent="0.2">
      <c r="A17" s="2187"/>
      <c r="B17" s="1510"/>
      <c r="C17" s="2004"/>
      <c r="D17" s="1933"/>
      <c r="E17" s="1933"/>
      <c r="F17" s="2013"/>
      <c r="G17" s="2013"/>
      <c r="H17" s="2013"/>
      <c r="I17" s="2013"/>
      <c r="J17" s="2013"/>
      <c r="K17" s="2013"/>
      <c r="L17" s="2013"/>
      <c r="M17" s="1987"/>
    </row>
    <row r="18" spans="1:13" s="1" customFormat="1" ht="12.75" customHeight="1" x14ac:dyDescent="0.2">
      <c r="A18" s="2187" t="s">
        <v>50</v>
      </c>
      <c r="B18" s="1510" t="s">
        <v>2328</v>
      </c>
      <c r="C18" s="2004"/>
      <c r="D18" s="1933"/>
      <c r="E18" s="1933"/>
      <c r="F18" s="1934"/>
      <c r="G18" s="1934"/>
      <c r="H18" s="1934"/>
      <c r="I18" s="1934"/>
      <c r="J18" s="1934"/>
      <c r="K18" s="1934"/>
      <c r="L18" s="1934"/>
      <c r="M18" s="1936"/>
    </row>
    <row r="19" spans="1:13" s="1" customFormat="1" ht="12.75" customHeight="1" x14ac:dyDescent="0.2">
      <c r="A19" s="1417"/>
      <c r="B19" s="2704" t="s">
        <v>36</v>
      </c>
      <c r="C19" s="2286"/>
      <c r="D19" s="1988"/>
      <c r="E19" s="1988"/>
      <c r="F19" s="1988"/>
      <c r="G19" s="1988"/>
      <c r="H19" s="1988"/>
      <c r="I19" s="1988"/>
      <c r="J19" s="1988"/>
      <c r="K19" s="1988"/>
      <c r="L19" s="1988"/>
      <c r="M19" s="1991"/>
    </row>
    <row r="20" spans="1:13" s="1" customFormat="1" ht="12.75" customHeight="1" x14ac:dyDescent="0.2">
      <c r="A20" s="1417"/>
      <c r="B20" s="2704" t="s">
        <v>37</v>
      </c>
      <c r="C20" s="2287"/>
      <c r="D20" s="2018"/>
      <c r="E20" s="2018"/>
      <c r="F20" s="2018"/>
      <c r="G20" s="2018"/>
      <c r="H20" s="2018"/>
      <c r="I20" s="2018"/>
      <c r="J20" s="2018"/>
      <c r="K20" s="2018"/>
      <c r="L20" s="2018"/>
      <c r="M20" s="1995"/>
    </row>
    <row r="21" spans="1:13" s="1" customFormat="1" ht="12.75" customHeight="1" thickBot="1" x14ac:dyDescent="0.25">
      <c r="A21" s="1417"/>
      <c r="B21" s="2704" t="s">
        <v>38</v>
      </c>
      <c r="C21" s="2287"/>
      <c r="D21" s="2018"/>
      <c r="E21" s="2018"/>
      <c r="F21" s="2706"/>
      <c r="G21" s="2706"/>
      <c r="H21" s="2706"/>
      <c r="I21" s="2706"/>
      <c r="J21" s="2706"/>
      <c r="K21" s="2706"/>
      <c r="L21" s="2706"/>
      <c r="M21" s="2797"/>
    </row>
    <row r="22" spans="1:13" s="1" customFormat="1" ht="12.75" customHeight="1" x14ac:dyDescent="0.2">
      <c r="A22" s="2187"/>
      <c r="B22" s="1510" t="s">
        <v>2329</v>
      </c>
      <c r="C22" s="2425"/>
      <c r="D22" s="2021"/>
      <c r="E22" s="2021"/>
      <c r="F22" s="2798"/>
      <c r="G22" s="2798"/>
      <c r="H22" s="2798"/>
      <c r="I22" s="2798"/>
      <c r="J22" s="2798"/>
      <c r="K22" s="2798"/>
      <c r="L22" s="2798"/>
      <c r="M22" s="2799"/>
    </row>
    <row r="23" spans="1:13" s="1" customFormat="1" ht="12.75" customHeight="1" x14ac:dyDescent="0.2">
      <c r="A23" s="2187"/>
      <c r="B23" s="1510"/>
      <c r="C23" s="2004"/>
      <c r="D23" s="1933"/>
      <c r="E23" s="1933"/>
      <c r="F23" s="1934"/>
      <c r="G23" s="1934"/>
      <c r="H23" s="1934"/>
      <c r="I23" s="1934"/>
      <c r="J23" s="1934"/>
      <c r="K23" s="1934"/>
      <c r="L23" s="1934"/>
      <c r="M23" s="1936"/>
    </row>
    <row r="24" spans="1:13" s="1" customFormat="1" ht="12.75" customHeight="1" x14ac:dyDescent="0.2">
      <c r="A24" s="2187" t="s">
        <v>114</v>
      </c>
      <c r="B24" s="2796" t="s">
        <v>2330</v>
      </c>
      <c r="C24" s="2004"/>
      <c r="D24" s="1933"/>
      <c r="E24" s="1933"/>
      <c r="F24" s="1934"/>
      <c r="G24" s="1934"/>
      <c r="H24" s="1934"/>
      <c r="I24" s="1934"/>
      <c r="J24" s="1934"/>
      <c r="K24" s="1934"/>
      <c r="L24" s="1934"/>
      <c r="M24" s="1936"/>
    </row>
    <row r="25" spans="1:13" s="1" customFormat="1" ht="12.75" customHeight="1" x14ac:dyDescent="0.2">
      <c r="A25" s="1417"/>
      <c r="B25" s="2704" t="s">
        <v>36</v>
      </c>
      <c r="C25" s="2286"/>
      <c r="D25" s="1988"/>
      <c r="E25" s="1988"/>
      <c r="F25" s="1988"/>
      <c r="G25" s="1988"/>
      <c r="H25" s="1988"/>
      <c r="I25" s="1988"/>
      <c r="J25" s="1988"/>
      <c r="K25" s="1988"/>
      <c r="L25" s="1988"/>
      <c r="M25" s="1991"/>
    </row>
    <row r="26" spans="1:13" s="1" customFormat="1" ht="12.75" customHeight="1" x14ac:dyDescent="0.2">
      <c r="A26" s="1417"/>
      <c r="B26" s="2704" t="s">
        <v>37</v>
      </c>
      <c r="C26" s="2287"/>
      <c r="D26" s="2018"/>
      <c r="E26" s="2018"/>
      <c r="F26" s="2018"/>
      <c r="G26" s="2018"/>
      <c r="H26" s="2018"/>
      <c r="I26" s="2018"/>
      <c r="J26" s="2018"/>
      <c r="K26" s="2018"/>
      <c r="L26" s="2018"/>
      <c r="M26" s="1995"/>
    </row>
    <row r="27" spans="1:13" s="1" customFormat="1" ht="12.75" customHeight="1" thickBot="1" x14ac:dyDescent="0.25">
      <c r="A27" s="1417"/>
      <c r="B27" s="2704" t="s">
        <v>38</v>
      </c>
      <c r="C27" s="2287"/>
      <c r="D27" s="2018"/>
      <c r="E27" s="2018"/>
      <c r="F27" s="2706"/>
      <c r="G27" s="2706"/>
      <c r="H27" s="2706"/>
      <c r="I27" s="2706"/>
      <c r="J27" s="2706"/>
      <c r="K27" s="2706"/>
      <c r="L27" s="2706"/>
      <c r="M27" s="2797"/>
    </row>
    <row r="28" spans="1:13" s="1" customFormat="1" ht="12.75" customHeight="1" x14ac:dyDescent="0.2">
      <c r="A28" s="2187"/>
      <c r="B28" s="1510" t="s">
        <v>2331</v>
      </c>
      <c r="C28" s="2425"/>
      <c r="D28" s="2021"/>
      <c r="E28" s="2021"/>
      <c r="F28" s="2798"/>
      <c r="G28" s="2798"/>
      <c r="H28" s="2798"/>
      <c r="I28" s="2798"/>
      <c r="J28" s="2798"/>
      <c r="K28" s="2798"/>
      <c r="L28" s="2798"/>
      <c r="M28" s="2799"/>
    </row>
    <row r="29" spans="1:13" s="1" customFormat="1" ht="12.75" customHeight="1" x14ac:dyDescent="0.2">
      <c r="A29" s="1417"/>
      <c r="B29" s="2231"/>
      <c r="C29" s="1957"/>
      <c r="D29" s="1933"/>
      <c r="E29" s="1933"/>
      <c r="F29" s="1934"/>
      <c r="G29" s="1934"/>
      <c r="H29" s="1934"/>
      <c r="I29" s="1934"/>
      <c r="J29" s="1934"/>
      <c r="K29" s="1934"/>
      <c r="L29" s="1934"/>
      <c r="M29" s="1936"/>
    </row>
    <row r="30" spans="1:13" s="1" customFormat="1" ht="12.75" customHeight="1" thickBot="1" x14ac:dyDescent="0.25">
      <c r="A30" s="1422"/>
      <c r="B30" s="1683"/>
      <c r="C30" s="1970"/>
      <c r="D30" s="2218"/>
      <c r="E30" s="2218"/>
      <c r="F30" s="2218"/>
      <c r="G30" s="2218"/>
      <c r="H30" s="2218"/>
      <c r="I30" s="2218"/>
      <c r="J30" s="2218"/>
      <c r="K30" s="2218"/>
      <c r="L30" s="2218"/>
      <c r="M30" s="2220"/>
    </row>
    <row r="31" spans="1:13" ht="12.75" customHeight="1" thickBot="1" x14ac:dyDescent="0.25">
      <c r="A31" s="322" t="s">
        <v>2336</v>
      </c>
      <c r="B31" s="625"/>
      <c r="C31" s="320"/>
      <c r="D31" s="320"/>
      <c r="E31" s="320"/>
      <c r="F31" s="321"/>
      <c r="G31" s="236"/>
      <c r="H31" s="236"/>
      <c r="I31" s="236"/>
      <c r="J31" s="871"/>
      <c r="K31" s="236"/>
      <c r="L31" s="236"/>
      <c r="M31" s="250"/>
    </row>
    <row r="32" spans="1:13" ht="12.75" customHeight="1" x14ac:dyDescent="0.2"/>
    <row r="33" spans="1:14" ht="12.75" customHeight="1" x14ac:dyDescent="0.25">
      <c r="A33" s="3863" t="s">
        <v>1472</v>
      </c>
      <c r="B33" s="3863"/>
      <c r="C33" s="3863"/>
    </row>
    <row r="34" spans="1:14" ht="12.75" customHeight="1" x14ac:dyDescent="0.25">
      <c r="A34" s="1974">
        <v>1</v>
      </c>
      <c r="B34" s="2208" t="s">
        <v>2885</v>
      </c>
      <c r="C34" s="2233"/>
      <c r="N34" s="102"/>
    </row>
  </sheetData>
  <mergeCells count="15">
    <mergeCell ref="A33:C33"/>
    <mergeCell ref="A10:C10"/>
    <mergeCell ref="H7:H9"/>
    <mergeCell ref="K7:K9"/>
    <mergeCell ref="I7:I9"/>
    <mergeCell ref="J7:J9"/>
    <mergeCell ref="A2:M2"/>
    <mergeCell ref="A3:M3"/>
    <mergeCell ref="A4:M4"/>
    <mergeCell ref="A7:C9"/>
    <mergeCell ref="F7:F9"/>
    <mergeCell ref="D7:E8"/>
    <mergeCell ref="G7:G9"/>
    <mergeCell ref="L7:L9"/>
    <mergeCell ref="M7:M9"/>
  </mergeCells>
  <hyperlinks>
    <hyperlink ref="O1" location="Content!A1" display="Content"/>
    <hyperlink ref="O2" location="'P4, E2 - SFP - Asset'!A1" display="SFP-Asset"/>
    <hyperlink ref="O3" location="'P5, E2 - SFP - Liab, NW '!A1" display="SFP-Liab and NW"/>
    <hyperlink ref="O4" location="'P6, E3 - SCI'!A1" display="SCI"/>
  </hyperlinks>
  <pageMargins left="0.70866141732283472" right="0.70866141732283472" top="0.74803149606299213" bottom="0.74803149606299213" header="0.31496062992125984" footer="0.31496062992125984"/>
  <pageSetup paperSize="5" scale="69" orientation="landscape" r:id="rId1"/>
  <headerFooter>
    <oddFooter>&amp;R&amp;"Arial,Bold"&amp;10Page 59</oddFooter>
  </headerFooter>
  <colBreaks count="1" manualBreakCount="1">
    <brk id="13"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pageSetUpPr fitToPage="1"/>
  </sheetPr>
  <dimension ref="A1:Q23"/>
  <sheetViews>
    <sheetView showGridLines="0" zoomScale="85" zoomScaleNormal="85" zoomScaleSheetLayoutView="75" zoomScalePageLayoutView="50" workbookViewId="0">
      <pane xSplit="3" ySplit="10" topLeftCell="D11" activePane="bottomRight" state="frozen"/>
      <selection activeCell="A35" sqref="A35:C36"/>
      <selection pane="topRight" activeCell="A35" sqref="A35:C36"/>
      <selection pane="bottomLeft" activeCell="A35" sqref="A35:C36"/>
      <selection pane="bottomRight"/>
    </sheetView>
  </sheetViews>
  <sheetFormatPr defaultColWidth="10.7109375" defaultRowHeight="12.75" customHeight="1" x14ac:dyDescent="0.2"/>
  <cols>
    <col min="1" max="1" width="2.85546875" style="3" customWidth="1"/>
    <col min="2" max="2" width="39.42578125" style="3" customWidth="1"/>
    <col min="3" max="4" width="15.140625" style="3" customWidth="1"/>
    <col min="5" max="6" width="11.5703125" style="3" customWidth="1"/>
    <col min="7" max="7" width="22" style="3" customWidth="1"/>
    <col min="8" max="8" width="16.5703125" style="3" customWidth="1"/>
    <col min="9" max="9" width="17.85546875" style="3" customWidth="1"/>
    <col min="10" max="10" width="17" style="3" customWidth="1"/>
    <col min="11" max="11" width="17.7109375" style="3" customWidth="1"/>
    <col min="12" max="12" width="16.7109375" style="3" customWidth="1"/>
    <col min="13" max="13" width="17.140625" style="3" customWidth="1"/>
    <col min="14" max="14" width="17.28515625" style="3" customWidth="1"/>
    <col min="15" max="15" width="14.140625" style="3" customWidth="1"/>
    <col min="16" max="16" width="4.5703125" style="3" customWidth="1"/>
    <col min="17" max="17" width="21.5703125" style="3" bestFit="1" customWidth="1"/>
    <col min="18" max="253" width="9.140625" style="3" customWidth="1"/>
    <col min="254" max="16384" width="10.7109375" style="3"/>
  </cols>
  <sheetData>
    <row r="1" spans="1:17" s="180" customFormat="1" ht="15.2" customHeight="1" thickTop="1" thickBot="1" x14ac:dyDescent="0.3">
      <c r="A1" s="2237"/>
      <c r="B1" s="2237"/>
      <c r="C1" s="2237"/>
      <c r="D1" s="2237"/>
      <c r="E1" s="2237"/>
      <c r="F1" s="2237"/>
      <c r="G1" s="2237"/>
      <c r="H1" s="2237"/>
      <c r="I1" s="2237"/>
      <c r="J1" s="2237"/>
      <c r="K1" s="2237"/>
      <c r="L1" s="2237"/>
      <c r="M1" s="2237"/>
      <c r="N1" s="2237"/>
      <c r="O1" s="2237"/>
      <c r="P1" s="776"/>
      <c r="Q1" s="3117" t="s">
        <v>2247</v>
      </c>
    </row>
    <row r="2" spans="1:17" s="180" customFormat="1" ht="15.2" customHeight="1" thickTop="1" thickBot="1" x14ac:dyDescent="0.3">
      <c r="A2" s="3437" t="s">
        <v>2222</v>
      </c>
      <c r="B2" s="3437"/>
      <c r="C2" s="3437"/>
      <c r="D2" s="3437"/>
      <c r="E2" s="3437"/>
      <c r="F2" s="3437"/>
      <c r="G2" s="3437"/>
      <c r="H2" s="3437"/>
      <c r="I2" s="3437"/>
      <c r="J2" s="3437"/>
      <c r="K2" s="3437"/>
      <c r="L2" s="3437"/>
      <c r="M2" s="3437"/>
      <c r="N2" s="3437"/>
      <c r="O2" s="3437"/>
      <c r="P2" s="342"/>
      <c r="Q2" s="3117" t="s">
        <v>2248</v>
      </c>
    </row>
    <row r="3" spans="1:17" s="180" customFormat="1" ht="15.2" customHeight="1" thickTop="1" thickBot="1" x14ac:dyDescent="0.3">
      <c r="A3" s="3437"/>
      <c r="B3" s="3437"/>
      <c r="C3" s="3437"/>
      <c r="D3" s="3437"/>
      <c r="E3" s="3437"/>
      <c r="F3" s="3437"/>
      <c r="G3" s="3437"/>
      <c r="H3" s="3437"/>
      <c r="I3" s="3437"/>
      <c r="J3" s="3437"/>
      <c r="K3" s="3437"/>
      <c r="L3" s="3437"/>
      <c r="M3" s="3437"/>
      <c r="N3" s="3437"/>
      <c r="O3" s="3437"/>
      <c r="Q3" s="3117" t="s">
        <v>2249</v>
      </c>
    </row>
    <row r="4" spans="1:17" s="180" customFormat="1" ht="15.2" customHeight="1" thickTop="1" thickBot="1" x14ac:dyDescent="0.3">
      <c r="A4" s="3438" t="s">
        <v>2358</v>
      </c>
      <c r="B4" s="3438"/>
      <c r="C4" s="3438"/>
      <c r="D4" s="3438"/>
      <c r="E4" s="3438"/>
      <c r="F4" s="3438"/>
      <c r="G4" s="3438"/>
      <c r="H4" s="3438"/>
      <c r="I4" s="3438"/>
      <c r="J4" s="3438"/>
      <c r="K4" s="3438"/>
      <c r="L4" s="3438"/>
      <c r="M4" s="3438"/>
      <c r="N4" s="3438"/>
      <c r="O4" s="3438"/>
      <c r="Q4" s="3117" t="s">
        <v>2250</v>
      </c>
    </row>
    <row r="5" spans="1:17" s="180" customFormat="1" ht="15.2" customHeight="1" thickTop="1" x14ac:dyDescent="0.25">
      <c r="A5" s="2229"/>
      <c r="B5" s="2229"/>
      <c r="C5" s="2229"/>
      <c r="D5" s="2229"/>
      <c r="E5" s="2229"/>
      <c r="F5" s="2229"/>
      <c r="G5" s="2229"/>
      <c r="H5" s="2229"/>
      <c r="I5" s="2229"/>
      <c r="J5" s="2229"/>
      <c r="K5" s="2229"/>
      <c r="L5" s="2229"/>
      <c r="M5" s="2229"/>
      <c r="N5" s="2229"/>
      <c r="O5" s="2229"/>
      <c r="P5" s="44"/>
      <c r="Q5" s="181"/>
    </row>
    <row r="6" spans="1:17" s="180" customFormat="1" ht="14.1" customHeight="1" thickBot="1" x14ac:dyDescent="0.3">
      <c r="A6" s="2229"/>
      <c r="B6" s="2229"/>
      <c r="C6" s="2229"/>
      <c r="D6" s="2229"/>
      <c r="E6" s="2229"/>
      <c r="F6" s="2229"/>
      <c r="G6" s="2229"/>
      <c r="H6" s="2229"/>
      <c r="I6" s="2229"/>
      <c r="J6" s="2229"/>
      <c r="K6" s="2229"/>
      <c r="L6" s="2229"/>
      <c r="M6" s="2229"/>
      <c r="N6" s="2229"/>
      <c r="O6" s="2229"/>
      <c r="P6" s="44"/>
      <c r="Q6" s="181"/>
    </row>
    <row r="7" spans="1:17" s="22" customFormat="1" ht="12.75" customHeight="1" x14ac:dyDescent="0.2">
      <c r="A7" s="3854" t="s">
        <v>2223</v>
      </c>
      <c r="B7" s="3856"/>
      <c r="C7" s="3589" t="s">
        <v>487</v>
      </c>
      <c r="D7" s="3589" t="s">
        <v>1451</v>
      </c>
      <c r="E7" s="3933" t="s">
        <v>321</v>
      </c>
      <c r="F7" s="3933"/>
      <c r="G7" s="3589" t="s">
        <v>491</v>
      </c>
      <c r="H7" s="3589" t="s">
        <v>1607</v>
      </c>
      <c r="I7" s="3589" t="s">
        <v>1608</v>
      </c>
      <c r="J7" s="3848" t="s">
        <v>2106</v>
      </c>
      <c r="K7" s="3589" t="s">
        <v>1592</v>
      </c>
      <c r="L7" s="3589" t="s">
        <v>1609</v>
      </c>
      <c r="M7" s="3589" t="s">
        <v>1610</v>
      </c>
      <c r="N7" s="3589" t="s">
        <v>1476</v>
      </c>
      <c r="O7" s="3450" t="s">
        <v>328</v>
      </c>
    </row>
    <row r="8" spans="1:17" s="22" customFormat="1" ht="12.75" customHeight="1" x14ac:dyDescent="0.2">
      <c r="A8" s="3857"/>
      <c r="B8" s="3531"/>
      <c r="C8" s="3543"/>
      <c r="D8" s="3543"/>
      <c r="E8" s="3797" t="s">
        <v>1589</v>
      </c>
      <c r="F8" s="3797" t="s">
        <v>320</v>
      </c>
      <c r="G8" s="3543"/>
      <c r="H8" s="3543"/>
      <c r="I8" s="3543"/>
      <c r="J8" s="3849"/>
      <c r="K8" s="3543"/>
      <c r="L8" s="3543"/>
      <c r="M8" s="3543"/>
      <c r="N8" s="3543"/>
      <c r="O8" s="3612"/>
    </row>
    <row r="9" spans="1:17" s="22" customFormat="1" ht="12.75" customHeight="1" x14ac:dyDescent="0.2">
      <c r="A9" s="3858"/>
      <c r="B9" s="3860"/>
      <c r="C9" s="3590"/>
      <c r="D9" s="3590"/>
      <c r="E9" s="3590"/>
      <c r="F9" s="3590"/>
      <c r="G9" s="3590"/>
      <c r="H9" s="3590"/>
      <c r="I9" s="3590"/>
      <c r="J9" s="3833"/>
      <c r="K9" s="3590"/>
      <c r="L9" s="3590"/>
      <c r="M9" s="3590"/>
      <c r="N9" s="3590"/>
      <c r="O9" s="3613"/>
    </row>
    <row r="10" spans="1:17" s="35" customFormat="1" ht="12.75" customHeight="1" thickBot="1" x14ac:dyDescent="0.25">
      <c r="A10" s="4169" t="s">
        <v>70</v>
      </c>
      <c r="B10" s="4173"/>
      <c r="C10" s="319" t="s">
        <v>71</v>
      </c>
      <c r="D10" s="318">
        <v>-3</v>
      </c>
      <c r="E10" s="318">
        <v>-4</v>
      </c>
      <c r="F10" s="318">
        <v>-5</v>
      </c>
      <c r="G10" s="318">
        <v>-6</v>
      </c>
      <c r="H10" s="318">
        <v>-7</v>
      </c>
      <c r="I10" s="318">
        <v>-8</v>
      </c>
      <c r="J10" s="318">
        <v>-9</v>
      </c>
      <c r="K10" s="318">
        <v>-10</v>
      </c>
      <c r="L10" s="318">
        <v>-11</v>
      </c>
      <c r="M10" s="318">
        <v>-12</v>
      </c>
      <c r="N10" s="319" t="s">
        <v>274</v>
      </c>
      <c r="O10" s="323" t="s">
        <v>275</v>
      </c>
    </row>
    <row r="11" spans="1:17" s="1" customFormat="1" ht="12.75" customHeight="1" x14ac:dyDescent="0.2">
      <c r="A11" s="2008"/>
      <c r="B11" s="1955"/>
      <c r="C11" s="1930"/>
      <c r="D11" s="1930"/>
      <c r="E11" s="1930"/>
      <c r="F11" s="1930"/>
      <c r="G11" s="1930"/>
      <c r="H11" s="1930"/>
      <c r="I11" s="1930"/>
      <c r="J11" s="1930"/>
      <c r="K11" s="1930"/>
      <c r="L11" s="1930"/>
      <c r="M11" s="1930"/>
      <c r="N11" s="1930"/>
      <c r="O11" s="1932"/>
    </row>
    <row r="12" spans="1:17" s="1" customFormat="1" ht="12.75" customHeight="1" x14ac:dyDescent="0.2">
      <c r="A12" s="2800" t="s">
        <v>36</v>
      </c>
      <c r="B12" s="2286"/>
      <c r="C12" s="1988"/>
      <c r="D12" s="1988"/>
      <c r="E12" s="1988"/>
      <c r="F12" s="1988"/>
      <c r="G12" s="1988"/>
      <c r="H12" s="1988"/>
      <c r="I12" s="1988"/>
      <c r="J12" s="1988"/>
      <c r="K12" s="1988"/>
      <c r="L12" s="1988"/>
      <c r="M12" s="1988"/>
      <c r="N12" s="1988"/>
      <c r="O12" s="1991"/>
    </row>
    <row r="13" spans="1:17" s="1" customFormat="1" ht="12.75" customHeight="1" x14ac:dyDescent="0.2">
      <c r="A13" s="2800" t="s">
        <v>37</v>
      </c>
      <c r="B13" s="2287"/>
      <c r="C13" s="2018"/>
      <c r="D13" s="2018"/>
      <c r="E13" s="2018"/>
      <c r="F13" s="2018"/>
      <c r="G13" s="2018"/>
      <c r="H13" s="2018"/>
      <c r="I13" s="2018"/>
      <c r="J13" s="2018"/>
      <c r="K13" s="2018"/>
      <c r="L13" s="2018"/>
      <c r="M13" s="2018"/>
      <c r="N13" s="2018"/>
      <c r="O13" s="1995"/>
    </row>
    <row r="14" spans="1:17" s="1" customFormat="1" ht="12.75" customHeight="1" x14ac:dyDescent="0.2">
      <c r="A14" s="2800" t="s">
        <v>38</v>
      </c>
      <c r="B14" s="2287"/>
      <c r="C14" s="2018"/>
      <c r="D14" s="2018"/>
      <c r="E14" s="2018"/>
      <c r="F14" s="2018"/>
      <c r="G14" s="2018"/>
      <c r="H14" s="2018"/>
      <c r="I14" s="2018"/>
      <c r="J14" s="2018"/>
      <c r="K14" s="2018"/>
      <c r="L14" s="2018"/>
      <c r="M14" s="2018"/>
      <c r="N14" s="2018"/>
      <c r="O14" s="1995"/>
    </row>
    <row r="15" spans="1:17" s="1" customFormat="1" ht="12.75" customHeight="1" x14ac:dyDescent="0.2">
      <c r="A15" s="2800" t="s">
        <v>51</v>
      </c>
      <c r="B15" s="2287"/>
      <c r="C15" s="2018"/>
      <c r="D15" s="2018"/>
      <c r="E15" s="2018"/>
      <c r="F15" s="2018"/>
      <c r="G15" s="2018"/>
      <c r="H15" s="2018"/>
      <c r="I15" s="2018"/>
      <c r="J15" s="2018"/>
      <c r="K15" s="2018"/>
      <c r="L15" s="2018"/>
      <c r="M15" s="2018"/>
      <c r="N15" s="2018"/>
      <c r="O15" s="1995"/>
    </row>
    <row r="16" spans="1:17" s="1" customFormat="1" ht="12.75" customHeight="1" x14ac:dyDescent="0.2">
      <c r="A16" s="2800" t="s">
        <v>39</v>
      </c>
      <c r="B16" s="2287"/>
      <c r="C16" s="2018"/>
      <c r="D16" s="2018"/>
      <c r="E16" s="2018"/>
      <c r="F16" s="2018"/>
      <c r="G16" s="2018"/>
      <c r="H16" s="2018"/>
      <c r="I16" s="2018"/>
      <c r="J16" s="2018"/>
      <c r="K16" s="2018"/>
      <c r="L16" s="2018"/>
      <c r="M16" s="2018"/>
      <c r="N16" s="2018"/>
      <c r="O16" s="1995"/>
    </row>
    <row r="17" spans="1:16" s="1" customFormat="1" ht="12.75" customHeight="1" x14ac:dyDescent="0.2">
      <c r="A17" s="1417"/>
      <c r="B17" s="2223"/>
      <c r="C17" s="2013"/>
      <c r="D17" s="2013"/>
      <c r="E17" s="2013"/>
      <c r="F17" s="2013"/>
      <c r="G17" s="2013"/>
      <c r="H17" s="2013"/>
      <c r="I17" s="2013"/>
      <c r="J17" s="2013"/>
      <c r="K17" s="2013"/>
      <c r="L17" s="2013"/>
      <c r="M17" s="2013"/>
      <c r="N17" s="2013"/>
      <c r="O17" s="1987"/>
    </row>
    <row r="18" spans="1:16" s="1" customFormat="1" ht="12.75" customHeight="1" thickBot="1" x14ac:dyDescent="0.25">
      <c r="A18" s="1422"/>
      <c r="B18" s="1970"/>
      <c r="C18" s="2218"/>
      <c r="D18" s="2218"/>
      <c r="E18" s="2218"/>
      <c r="F18" s="2218"/>
      <c r="G18" s="2218"/>
      <c r="H18" s="2218"/>
      <c r="I18" s="2218"/>
      <c r="J18" s="2218"/>
      <c r="K18" s="2218"/>
      <c r="L18" s="2218"/>
      <c r="M18" s="2218"/>
      <c r="N18" s="2218"/>
      <c r="O18" s="2220"/>
    </row>
    <row r="19" spans="1:16" s="1" customFormat="1" ht="12.75" customHeight="1" thickBot="1" x14ac:dyDescent="0.25">
      <c r="A19" s="4077" t="s">
        <v>1615</v>
      </c>
      <c r="B19" s="4078"/>
      <c r="C19" s="559"/>
      <c r="D19" s="559"/>
      <c r="E19" s="559"/>
      <c r="F19" s="559"/>
      <c r="G19" s="559"/>
      <c r="H19" s="326"/>
      <c r="I19" s="326"/>
      <c r="J19" s="326"/>
      <c r="K19" s="326"/>
      <c r="L19" s="326"/>
      <c r="M19" s="326"/>
      <c r="N19" s="326"/>
      <c r="O19" s="324"/>
    </row>
    <row r="23" spans="1:16" ht="12.75" customHeight="1" x14ac:dyDescent="0.2">
      <c r="P23" s="102"/>
    </row>
  </sheetData>
  <mergeCells count="20">
    <mergeCell ref="K7:K9"/>
    <mergeCell ref="E7:F7"/>
    <mergeCell ref="A19:B19"/>
    <mergeCell ref="A10:B10"/>
    <mergeCell ref="A2:O2"/>
    <mergeCell ref="A3:O3"/>
    <mergeCell ref="A4:O4"/>
    <mergeCell ref="A7:B9"/>
    <mergeCell ref="C7:C9"/>
    <mergeCell ref="D7:D9"/>
    <mergeCell ref="G7:G9"/>
    <mergeCell ref="H7:H9"/>
    <mergeCell ref="N7:N9"/>
    <mergeCell ref="J7:J9"/>
    <mergeCell ref="O7:O9"/>
    <mergeCell ref="L7:L9"/>
    <mergeCell ref="M7:M9"/>
    <mergeCell ref="E8:E9"/>
    <mergeCell ref="F8:F9"/>
    <mergeCell ref="I7:I9"/>
  </mergeCells>
  <hyperlinks>
    <hyperlink ref="Q1" location="Content!A1" display="Content"/>
    <hyperlink ref="Q2" location="'P4, E2 - SFP - Asset'!A1" display="SFP-Asset"/>
    <hyperlink ref="Q3" location="'P5, E2 - SFP - Liab, NW '!A1" display="SFP-Liab and NW"/>
    <hyperlink ref="Q4" location="'P6, E3 - SCI'!A1" display="SCI"/>
  </hyperlinks>
  <pageMargins left="0.5" right="0.5" top="1" bottom="0.5" header="0.2" footer="0.1"/>
  <pageSetup paperSize="5" scale="65" fitToHeight="0" orientation="landscape" r:id="rId1"/>
  <headerFooter>
    <oddFooter>&amp;R&amp;"Arial,Bold"&amp;10Page 60</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pageSetUpPr fitToPage="1"/>
  </sheetPr>
  <dimension ref="A1:P23"/>
  <sheetViews>
    <sheetView showGridLines="0" zoomScale="85" zoomScaleNormal="85" zoomScaleSheetLayoutView="75" zoomScalePageLayoutView="50" workbookViewId="0">
      <pane xSplit="2" ySplit="9" topLeftCell="C10" activePane="bottomRight" state="frozen"/>
      <selection activeCell="A35" sqref="A35:C36"/>
      <selection pane="topRight" activeCell="A35" sqref="A35:C36"/>
      <selection pane="bottomLeft" activeCell="A35" sqref="A35:C36"/>
      <selection pane="bottomRight"/>
    </sheetView>
  </sheetViews>
  <sheetFormatPr defaultRowHeight="12.75" customHeight="1" x14ac:dyDescent="0.2"/>
  <cols>
    <col min="1" max="1" width="3.42578125" style="34" customWidth="1"/>
    <col min="2" max="2" width="36.140625" style="34" customWidth="1"/>
    <col min="3" max="3" width="26.140625" style="34" customWidth="1"/>
    <col min="4" max="4" width="20.140625" style="34" customWidth="1"/>
    <col min="5" max="5" width="22.7109375" style="34" customWidth="1"/>
    <col min="6" max="6" width="20.140625" style="34" customWidth="1"/>
    <col min="7" max="7" width="22.5703125" style="34" customWidth="1"/>
    <col min="8" max="8" width="32.42578125" style="34" customWidth="1"/>
    <col min="9" max="9" width="9.140625" style="34"/>
    <col min="10" max="10" width="21.28515625" style="34" bestFit="1" customWidth="1"/>
    <col min="11" max="16384" width="9.140625" style="34"/>
  </cols>
  <sheetData>
    <row r="1" spans="1:16" s="181" customFormat="1" ht="15.2" customHeight="1" thickTop="1" thickBot="1" x14ac:dyDescent="0.25">
      <c r="A1" s="1136"/>
      <c r="B1" s="1136"/>
      <c r="C1" s="1136"/>
      <c r="D1" s="1136"/>
      <c r="E1" s="1136"/>
      <c r="F1" s="1136"/>
      <c r="G1" s="1136"/>
      <c r="H1" s="1136"/>
      <c r="I1" s="776"/>
      <c r="J1" s="3117" t="s">
        <v>2247</v>
      </c>
    </row>
    <row r="2" spans="1:16" s="180" customFormat="1" ht="15.2" customHeight="1" thickTop="1" thickBot="1" x14ac:dyDescent="0.3">
      <c r="A2" s="3437" t="s">
        <v>2222</v>
      </c>
      <c r="B2" s="3437"/>
      <c r="C2" s="3437"/>
      <c r="D2" s="3437"/>
      <c r="E2" s="3437"/>
      <c r="F2" s="3437"/>
      <c r="G2" s="3437"/>
      <c r="H2" s="3437"/>
      <c r="I2" s="342"/>
      <c r="J2" s="3117" t="s">
        <v>2248</v>
      </c>
      <c r="K2" s="342"/>
      <c r="L2" s="342"/>
      <c r="M2" s="342"/>
      <c r="N2" s="342"/>
      <c r="O2" s="342"/>
      <c r="P2" s="342"/>
    </row>
    <row r="3" spans="1:16" s="180" customFormat="1" ht="15.2" customHeight="1" thickTop="1" thickBot="1" x14ac:dyDescent="0.3">
      <c r="A3" s="3437"/>
      <c r="B3" s="3437"/>
      <c r="C3" s="3437"/>
      <c r="D3" s="3437"/>
      <c r="E3" s="3437"/>
      <c r="F3" s="3437"/>
      <c r="G3" s="3437"/>
      <c r="H3" s="3437"/>
      <c r="J3" s="3117" t="s">
        <v>2249</v>
      </c>
    </row>
    <row r="4" spans="1:16" s="180" customFormat="1" ht="15.2" customHeight="1" thickTop="1" thickBot="1" x14ac:dyDescent="0.3">
      <c r="A4" s="3438" t="s">
        <v>2359</v>
      </c>
      <c r="B4" s="3438"/>
      <c r="C4" s="3438"/>
      <c r="D4" s="3438"/>
      <c r="E4" s="3438"/>
      <c r="F4" s="3438"/>
      <c r="G4" s="3438"/>
      <c r="H4" s="3438"/>
      <c r="J4" s="3117" t="s">
        <v>2250</v>
      </c>
    </row>
    <row r="5" spans="1:16" s="43" customFormat="1" ht="14.1" customHeight="1" thickTop="1" x14ac:dyDescent="0.2">
      <c r="A5" s="2595"/>
      <c r="B5" s="2595"/>
      <c r="C5" s="2595"/>
      <c r="D5" s="2595"/>
      <c r="E5" s="2595"/>
      <c r="F5" s="2595"/>
      <c r="G5" s="2595"/>
      <c r="H5" s="2595"/>
      <c r="J5" s="181"/>
    </row>
    <row r="6" spans="1:16" s="43" customFormat="1" ht="14.1" customHeight="1" thickBot="1" x14ac:dyDescent="0.25">
      <c r="A6" s="2595"/>
      <c r="B6" s="2595"/>
      <c r="C6" s="2595"/>
      <c r="D6" s="2595"/>
      <c r="E6" s="2595"/>
      <c r="F6" s="2595"/>
      <c r="G6" s="2595"/>
      <c r="H6" s="2595"/>
      <c r="J6" s="181"/>
    </row>
    <row r="7" spans="1:16" s="1" customFormat="1" ht="12.75" customHeight="1" x14ac:dyDescent="0.2">
      <c r="A7" s="3886" t="s">
        <v>2107</v>
      </c>
      <c r="B7" s="3588"/>
      <c r="C7" s="3933" t="s">
        <v>493</v>
      </c>
      <c r="D7" s="3933" t="s">
        <v>494</v>
      </c>
      <c r="E7" s="3933" t="s">
        <v>495</v>
      </c>
      <c r="F7" s="3933" t="s">
        <v>343</v>
      </c>
      <c r="G7" s="3933" t="s">
        <v>496</v>
      </c>
      <c r="H7" s="4176" t="s">
        <v>328</v>
      </c>
    </row>
    <row r="8" spans="1:16" s="1" customFormat="1" ht="12.75" customHeight="1" x14ac:dyDescent="0.2">
      <c r="A8" s="3902"/>
      <c r="B8" s="3904"/>
      <c r="C8" s="3515"/>
      <c r="D8" s="3515"/>
      <c r="E8" s="3515"/>
      <c r="F8" s="3515"/>
      <c r="G8" s="3515"/>
      <c r="H8" s="4177"/>
    </row>
    <row r="9" spans="1:16" s="1" customFormat="1" ht="12.75" customHeight="1" thickBot="1" x14ac:dyDescent="0.25">
      <c r="A9" s="4174" t="s">
        <v>70</v>
      </c>
      <c r="B9" s="4175"/>
      <c r="C9" s="327" t="s">
        <v>71</v>
      </c>
      <c r="D9" s="327" t="s">
        <v>72</v>
      </c>
      <c r="E9" s="327" t="s">
        <v>73</v>
      </c>
      <c r="F9" s="327" t="s">
        <v>74</v>
      </c>
      <c r="G9" s="327" t="s">
        <v>267</v>
      </c>
      <c r="H9" s="328" t="s">
        <v>268</v>
      </c>
    </row>
    <row r="10" spans="1:16" s="1" customFormat="1" ht="12.75" customHeight="1" x14ac:dyDescent="0.2">
      <c r="A10" s="2802"/>
      <c r="B10" s="2803"/>
      <c r="C10" s="1930"/>
      <c r="D10" s="1930"/>
      <c r="E10" s="1930"/>
      <c r="F10" s="1930"/>
      <c r="G10" s="1930"/>
      <c r="H10" s="1932"/>
    </row>
    <row r="11" spans="1:16" s="1" customFormat="1" ht="12.75" customHeight="1" x14ac:dyDescent="0.2">
      <c r="A11" s="2800" t="s">
        <v>36</v>
      </c>
      <c r="B11" s="2286"/>
      <c r="C11" s="1988"/>
      <c r="D11" s="1988"/>
      <c r="E11" s="1988"/>
      <c r="F11" s="1988"/>
      <c r="G11" s="1988"/>
      <c r="H11" s="1991"/>
    </row>
    <row r="12" spans="1:16" s="1" customFormat="1" ht="12.75" customHeight="1" x14ac:dyDescent="0.2">
      <c r="A12" s="2800" t="s">
        <v>37</v>
      </c>
      <c r="B12" s="2287"/>
      <c r="C12" s="1993"/>
      <c r="D12" s="1993"/>
      <c r="E12" s="1993"/>
      <c r="F12" s="1993"/>
      <c r="G12" s="1993"/>
      <c r="H12" s="1995"/>
    </row>
    <row r="13" spans="1:16" s="1" customFormat="1" ht="12.75" customHeight="1" x14ac:dyDescent="0.2">
      <c r="A13" s="2800" t="s">
        <v>38</v>
      </c>
      <c r="B13" s="2287"/>
      <c r="C13" s="1993"/>
      <c r="D13" s="1993"/>
      <c r="E13" s="1993"/>
      <c r="F13" s="1993"/>
      <c r="G13" s="1993"/>
      <c r="H13" s="1995"/>
    </row>
    <row r="14" spans="1:16" s="1" customFormat="1" ht="12.75" customHeight="1" x14ac:dyDescent="0.2">
      <c r="A14" s="2800" t="s">
        <v>51</v>
      </c>
      <c r="B14" s="2287"/>
      <c r="C14" s="1993"/>
      <c r="D14" s="1993"/>
      <c r="E14" s="1993"/>
      <c r="F14" s="1993"/>
      <c r="G14" s="1993"/>
      <c r="H14" s="1995"/>
    </row>
    <row r="15" spans="1:16" s="1" customFormat="1" ht="12.75" customHeight="1" x14ac:dyDescent="0.2">
      <c r="A15" s="2800" t="s">
        <v>39</v>
      </c>
      <c r="B15" s="2287"/>
      <c r="C15" s="1993"/>
      <c r="D15" s="1993"/>
      <c r="E15" s="1993"/>
      <c r="F15" s="1993"/>
      <c r="G15" s="1993"/>
      <c r="H15" s="1995"/>
    </row>
    <row r="16" spans="1:16" s="1" customFormat="1" ht="12.75" customHeight="1" x14ac:dyDescent="0.2">
      <c r="A16" s="2804" t="s">
        <v>41</v>
      </c>
      <c r="B16" s="2287"/>
      <c r="C16" s="1993"/>
      <c r="D16" s="1993"/>
      <c r="E16" s="1993"/>
      <c r="F16" s="1993"/>
      <c r="G16" s="1993"/>
      <c r="H16" s="2805"/>
    </row>
    <row r="17" spans="1:8" s="1" customFormat="1" ht="12.75" customHeight="1" x14ac:dyDescent="0.2">
      <c r="A17" s="2804" t="s">
        <v>42</v>
      </c>
      <c r="B17" s="2287"/>
      <c r="C17" s="1993"/>
      <c r="D17" s="1993"/>
      <c r="E17" s="1993"/>
      <c r="F17" s="1993"/>
      <c r="G17" s="1993"/>
      <c r="H17" s="1995"/>
    </row>
    <row r="18" spans="1:8" s="1" customFormat="1" ht="12.75" customHeight="1" x14ac:dyDescent="0.2">
      <c r="A18" s="2804" t="s">
        <v>43</v>
      </c>
      <c r="B18" s="2287"/>
      <c r="C18" s="1993"/>
      <c r="D18" s="1993"/>
      <c r="E18" s="1993"/>
      <c r="F18" s="1993"/>
      <c r="G18" s="1993"/>
      <c r="H18" s="1995"/>
    </row>
    <row r="19" spans="1:8" s="1" customFormat="1" ht="12.75" customHeight="1" x14ac:dyDescent="0.2">
      <c r="A19" s="2804" t="s">
        <v>44</v>
      </c>
      <c r="B19" s="2287"/>
      <c r="C19" s="1993"/>
      <c r="D19" s="1993"/>
      <c r="E19" s="1993"/>
      <c r="F19" s="1993"/>
      <c r="G19" s="1993"/>
      <c r="H19" s="1995"/>
    </row>
    <row r="20" spans="1:8" s="1" customFormat="1" ht="12.75" customHeight="1" x14ac:dyDescent="0.2">
      <c r="A20" s="2804" t="s">
        <v>45</v>
      </c>
      <c r="B20" s="2287"/>
      <c r="C20" s="1993"/>
      <c r="D20" s="1993"/>
      <c r="E20" s="1993"/>
      <c r="F20" s="1993"/>
      <c r="G20" s="1993"/>
      <c r="H20" s="1995"/>
    </row>
    <row r="21" spans="1:8" s="1" customFormat="1" ht="12.75" customHeight="1" x14ac:dyDescent="0.2">
      <c r="A21" s="1417"/>
      <c r="B21" s="2223"/>
      <c r="C21" s="1986"/>
      <c r="D21" s="1986"/>
      <c r="E21" s="1986"/>
      <c r="F21" s="1986"/>
      <c r="G21" s="1986"/>
      <c r="H21" s="1987"/>
    </row>
    <row r="22" spans="1:8" s="1" customFormat="1" ht="12.75" customHeight="1" thickBot="1" x14ac:dyDescent="0.25">
      <c r="A22" s="1422"/>
      <c r="B22" s="1970"/>
      <c r="C22" s="2465"/>
      <c r="D22" s="2465"/>
      <c r="E22" s="2465"/>
      <c r="F22" s="2465"/>
      <c r="G22" s="2465"/>
      <c r="H22" s="2220"/>
    </row>
    <row r="23" spans="1:8" s="1" customFormat="1" ht="12.75" customHeight="1" thickBot="1" x14ac:dyDescent="0.25">
      <c r="A23" s="4043" t="s">
        <v>1616</v>
      </c>
      <c r="B23" s="4045"/>
      <c r="C23" s="292"/>
      <c r="D23" s="292"/>
      <c r="E23" s="292"/>
      <c r="F23" s="292"/>
      <c r="G23" s="292"/>
      <c r="H23" s="237"/>
    </row>
  </sheetData>
  <mergeCells count="12">
    <mergeCell ref="A23:B23"/>
    <mergeCell ref="A7:B8"/>
    <mergeCell ref="A9:B9"/>
    <mergeCell ref="A2:H2"/>
    <mergeCell ref="A3:H3"/>
    <mergeCell ref="A4:H4"/>
    <mergeCell ref="C7:C8"/>
    <mergeCell ref="D7:D8"/>
    <mergeCell ref="E7:E8"/>
    <mergeCell ref="F7:F8"/>
    <mergeCell ref="G7:G8"/>
    <mergeCell ref="H7:H8"/>
  </mergeCells>
  <hyperlinks>
    <hyperlink ref="J1" location="Content!A1" display="Content"/>
    <hyperlink ref="J2" location="'P4, E2 - SFP - Asset'!A1" display="SFP-Asset"/>
    <hyperlink ref="J3" location="'P5, E2 - SFP - Liab, NW '!A1" display="SFP-Liab and NW"/>
    <hyperlink ref="J4" location="'P6, E3 - SCI'!A1" display="SCI"/>
  </hyperlinks>
  <pageMargins left="0.5" right="0.5" top="1" bottom="0.5" header="0.2" footer="0.1"/>
  <pageSetup paperSize="5" scale="90" fitToHeight="0" orientation="landscape" r:id="rId1"/>
  <headerFooter>
    <oddFooter>&amp;R&amp;"Arial,Bold"&amp;10Page 61</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pageSetUpPr fitToPage="1"/>
  </sheetPr>
  <dimension ref="A1:O30"/>
  <sheetViews>
    <sheetView showGridLines="0" zoomScale="85" zoomScaleNormal="85" zoomScaleSheetLayoutView="75" zoomScalePageLayoutView="50" workbookViewId="0">
      <pane xSplit="3" ySplit="9" topLeftCell="D10" activePane="bottomRight" state="frozen"/>
      <selection activeCell="A35" sqref="A35:C36"/>
      <selection pane="topRight" activeCell="A35" sqref="A35:C36"/>
      <selection pane="bottomLeft" activeCell="A35" sqref="A35:C36"/>
      <selection pane="bottomRight" sqref="A1:I1"/>
    </sheetView>
  </sheetViews>
  <sheetFormatPr defaultRowHeight="12.75" customHeight="1" x14ac:dyDescent="0.2"/>
  <cols>
    <col min="1" max="1" width="3.7109375" style="331" bestFit="1" customWidth="1"/>
    <col min="2" max="2" width="3.5703125" style="34" customWidth="1"/>
    <col min="3" max="3" width="51" style="34" customWidth="1"/>
    <col min="4" max="4" width="25.28515625" style="34" customWidth="1"/>
    <col min="5" max="8" width="21.140625" style="34" customWidth="1"/>
    <col min="9" max="9" width="18.7109375" style="34" customWidth="1"/>
    <col min="10" max="10" width="9.140625" style="34"/>
    <col min="11" max="11" width="21.28515625" style="34" bestFit="1" customWidth="1"/>
    <col min="12" max="16384" width="9.140625" style="34"/>
  </cols>
  <sheetData>
    <row r="1" spans="1:15" s="180" customFormat="1" ht="15.2" customHeight="1" thickTop="1" thickBot="1" x14ac:dyDescent="0.3">
      <c r="A1" s="3565"/>
      <c r="B1" s="3565"/>
      <c r="C1" s="3565"/>
      <c r="D1" s="3565"/>
      <c r="E1" s="3565"/>
      <c r="F1" s="3565"/>
      <c r="G1" s="3565"/>
      <c r="H1" s="3565"/>
      <c r="I1" s="3565"/>
      <c r="J1" s="776"/>
      <c r="K1" s="3117" t="s">
        <v>2247</v>
      </c>
      <c r="L1" s="342"/>
      <c r="M1" s="342"/>
      <c r="N1" s="342"/>
      <c r="O1" s="342"/>
    </row>
    <row r="2" spans="1:15" s="180" customFormat="1" ht="15.2" customHeight="1" thickTop="1" thickBot="1" x14ac:dyDescent="0.3">
      <c r="A2" s="3437" t="s">
        <v>2222</v>
      </c>
      <c r="B2" s="3437"/>
      <c r="C2" s="3437"/>
      <c r="D2" s="3437"/>
      <c r="E2" s="3437"/>
      <c r="F2" s="3437"/>
      <c r="G2" s="3437"/>
      <c r="H2" s="3437"/>
      <c r="I2" s="3437"/>
      <c r="K2" s="3117" t="s">
        <v>2248</v>
      </c>
    </row>
    <row r="3" spans="1:15" s="180" customFormat="1" ht="15.2" customHeight="1" thickTop="1" thickBot="1" x14ac:dyDescent="0.3">
      <c r="A3" s="2807"/>
      <c r="B3" s="2229"/>
      <c r="C3" s="2229"/>
      <c r="D3" s="2229"/>
      <c r="E3" s="2229"/>
      <c r="F3" s="2229"/>
      <c r="G3" s="2229"/>
      <c r="H3" s="2229"/>
      <c r="I3" s="2229"/>
      <c r="K3" s="3117" t="s">
        <v>2249</v>
      </c>
    </row>
    <row r="4" spans="1:15" s="180" customFormat="1" ht="15.2" customHeight="1" thickTop="1" thickBot="1" x14ac:dyDescent="0.3">
      <c r="A4" s="3438" t="s">
        <v>2360</v>
      </c>
      <c r="B4" s="3438"/>
      <c r="C4" s="3438"/>
      <c r="D4" s="3438"/>
      <c r="E4" s="3438"/>
      <c r="F4" s="3438"/>
      <c r="G4" s="3438"/>
      <c r="H4" s="3438"/>
      <c r="I4" s="3438"/>
      <c r="K4" s="3117" t="s">
        <v>2250</v>
      </c>
    </row>
    <row r="5" spans="1:15" s="43" customFormat="1" ht="14.1" customHeight="1" thickTop="1" x14ac:dyDescent="0.2">
      <c r="A5" s="2806"/>
      <c r="B5" s="2595"/>
      <c r="C5" s="2595"/>
      <c r="D5" s="2595"/>
      <c r="E5" s="2595"/>
      <c r="F5" s="2595"/>
      <c r="G5" s="2595"/>
      <c r="H5" s="2595"/>
      <c r="I5" s="2595"/>
      <c r="K5" s="181"/>
    </row>
    <row r="6" spans="1:15" s="43" customFormat="1" ht="14.1" customHeight="1" thickBot="1" x14ac:dyDescent="0.25">
      <c r="A6" s="2806"/>
      <c r="B6" s="2595"/>
      <c r="C6" s="2595"/>
      <c r="D6" s="2595"/>
      <c r="E6" s="2595"/>
      <c r="F6" s="2595"/>
      <c r="G6" s="2595"/>
      <c r="H6" s="2595"/>
      <c r="I6" s="2595"/>
      <c r="K6" s="181"/>
    </row>
    <row r="7" spans="1:15" s="101" customFormat="1" ht="12.75" customHeight="1" x14ac:dyDescent="0.2">
      <c r="A7" s="3976" t="s">
        <v>648</v>
      </c>
      <c r="B7" s="3933"/>
      <c r="C7" s="3933"/>
      <c r="D7" s="3933" t="s">
        <v>649</v>
      </c>
      <c r="E7" s="3933" t="s">
        <v>1617</v>
      </c>
      <c r="F7" s="3933"/>
      <c r="G7" s="3933" t="s">
        <v>1618</v>
      </c>
      <c r="H7" s="3933"/>
      <c r="I7" s="4128" t="s">
        <v>328</v>
      </c>
    </row>
    <row r="8" spans="1:15" s="101" customFormat="1" ht="12.75" customHeight="1" x14ac:dyDescent="0.2">
      <c r="A8" s="3880"/>
      <c r="B8" s="3515"/>
      <c r="C8" s="3515"/>
      <c r="D8" s="3515"/>
      <c r="E8" s="535" t="s">
        <v>650</v>
      </c>
      <c r="F8" s="535" t="s">
        <v>651</v>
      </c>
      <c r="G8" s="535" t="s">
        <v>650</v>
      </c>
      <c r="H8" s="535" t="s">
        <v>651</v>
      </c>
      <c r="I8" s="4129"/>
    </row>
    <row r="9" spans="1:15" s="1" customFormat="1" ht="12.75" customHeight="1" thickBot="1" x14ac:dyDescent="0.25">
      <c r="A9" s="3972" t="s">
        <v>70</v>
      </c>
      <c r="B9" s="4180"/>
      <c r="C9" s="3973"/>
      <c r="D9" s="176" t="s">
        <v>71</v>
      </c>
      <c r="E9" s="329" t="s">
        <v>73</v>
      </c>
      <c r="F9" s="329" t="s">
        <v>74</v>
      </c>
      <c r="G9" s="329" t="s">
        <v>267</v>
      </c>
      <c r="H9" s="329" t="s">
        <v>268</v>
      </c>
      <c r="I9" s="330" t="s">
        <v>269</v>
      </c>
    </row>
    <row r="10" spans="1:15" s="1" customFormat="1" ht="12.75" customHeight="1" x14ac:dyDescent="0.2">
      <c r="A10" s="2808"/>
      <c r="B10" s="2809"/>
      <c r="C10" s="2703"/>
      <c r="D10" s="1930"/>
      <c r="E10" s="1930"/>
      <c r="F10" s="1930"/>
      <c r="G10" s="1930"/>
      <c r="H10" s="1930"/>
      <c r="I10" s="1932"/>
    </row>
    <row r="11" spans="1:15" s="1" customFormat="1" ht="12.75" customHeight="1" x14ac:dyDescent="0.2">
      <c r="A11" s="2810" t="s">
        <v>35</v>
      </c>
      <c r="B11" s="2811" t="s">
        <v>645</v>
      </c>
      <c r="C11" s="2812"/>
      <c r="D11" s="1934"/>
      <c r="E11" s="1934"/>
      <c r="F11" s="1934"/>
      <c r="G11" s="1934"/>
      <c r="H11" s="1934"/>
      <c r="I11" s="1936"/>
    </row>
    <row r="12" spans="1:15" s="1" customFormat="1" ht="12.75" customHeight="1" x14ac:dyDescent="0.2">
      <c r="A12" s="2813"/>
      <c r="B12" s="2814" t="s">
        <v>36</v>
      </c>
      <c r="C12" s="2832"/>
      <c r="D12" s="1988"/>
      <c r="E12" s="1988"/>
      <c r="F12" s="1988"/>
      <c r="G12" s="1988"/>
      <c r="H12" s="1988"/>
      <c r="I12" s="1991"/>
    </row>
    <row r="13" spans="1:15" s="1" customFormat="1" ht="12.75" customHeight="1" x14ac:dyDescent="0.2">
      <c r="A13" s="2813"/>
      <c r="B13" s="2814" t="s">
        <v>37</v>
      </c>
      <c r="C13" s="2833"/>
      <c r="D13" s="2018"/>
      <c r="E13" s="2018"/>
      <c r="F13" s="2018"/>
      <c r="G13" s="2018"/>
      <c r="H13" s="2018"/>
      <c r="I13" s="1995"/>
    </row>
    <row r="14" spans="1:15" s="1" customFormat="1" ht="12.75" customHeight="1" thickBot="1" x14ac:dyDescent="0.25">
      <c r="A14" s="2813"/>
      <c r="B14" s="2814" t="s">
        <v>38</v>
      </c>
      <c r="C14" s="2833"/>
      <c r="D14" s="2018"/>
      <c r="E14" s="2706"/>
      <c r="F14" s="2706"/>
      <c r="G14" s="2706"/>
      <c r="H14" s="2706"/>
      <c r="I14" s="1995"/>
    </row>
    <row r="15" spans="1:15" s="1" customFormat="1" ht="12.75" customHeight="1" x14ac:dyDescent="0.2">
      <c r="A15" s="2815"/>
      <c r="B15" s="2642" t="s">
        <v>1619</v>
      </c>
      <c r="C15" s="2831"/>
      <c r="D15" s="2013"/>
      <c r="E15" s="2834"/>
      <c r="F15" s="2834"/>
      <c r="G15" s="2834"/>
      <c r="H15" s="2834"/>
      <c r="I15" s="1987"/>
    </row>
    <row r="16" spans="1:15" s="1" customFormat="1" ht="12.75" customHeight="1" x14ac:dyDescent="0.2">
      <c r="A16" s="2816"/>
      <c r="B16" s="2817"/>
      <c r="C16" s="2818"/>
      <c r="D16" s="1934"/>
      <c r="E16" s="1986"/>
      <c r="F16" s="1986"/>
      <c r="G16" s="1986"/>
      <c r="H16" s="1986"/>
      <c r="I16" s="1936"/>
    </row>
    <row r="17" spans="1:9" s="1" customFormat="1" ht="12.75" customHeight="1" x14ac:dyDescent="0.2">
      <c r="A17" s="2819" t="s">
        <v>50</v>
      </c>
      <c r="B17" s="2817" t="s">
        <v>646</v>
      </c>
      <c r="C17" s="2004"/>
      <c r="D17" s="1934"/>
      <c r="E17" s="1937"/>
      <c r="F17" s="1937"/>
      <c r="G17" s="1937"/>
      <c r="H17" s="1937"/>
      <c r="I17" s="1936"/>
    </row>
    <row r="18" spans="1:9" s="1" customFormat="1" ht="12.75" customHeight="1" x14ac:dyDescent="0.2">
      <c r="A18" s="2813"/>
      <c r="B18" s="2820" t="s">
        <v>36</v>
      </c>
      <c r="C18" s="2832"/>
      <c r="D18" s="1988"/>
      <c r="E18" s="1988"/>
      <c r="F18" s="1988"/>
      <c r="G18" s="1988"/>
      <c r="H18" s="1988"/>
      <c r="I18" s="1991"/>
    </row>
    <row r="19" spans="1:9" s="1" customFormat="1" ht="12.75" customHeight="1" x14ac:dyDescent="0.2">
      <c r="A19" s="2813"/>
      <c r="B19" s="2820" t="s">
        <v>37</v>
      </c>
      <c r="C19" s="2833"/>
      <c r="D19" s="2018"/>
      <c r="E19" s="2018"/>
      <c r="F19" s="2018"/>
      <c r="G19" s="2018"/>
      <c r="H19" s="2018"/>
      <c r="I19" s="1995"/>
    </row>
    <row r="20" spans="1:9" s="1" customFormat="1" ht="12.75" customHeight="1" thickBot="1" x14ac:dyDescent="0.25">
      <c r="A20" s="2813"/>
      <c r="B20" s="2820" t="s">
        <v>38</v>
      </c>
      <c r="C20" s="2833"/>
      <c r="D20" s="2018"/>
      <c r="E20" s="2706"/>
      <c r="F20" s="2706"/>
      <c r="G20" s="2706"/>
      <c r="H20" s="2706"/>
      <c r="I20" s="1995"/>
    </row>
    <row r="21" spans="1:9" s="1" customFormat="1" ht="12.75" customHeight="1" x14ac:dyDescent="0.2">
      <c r="A21" s="2815"/>
      <c r="B21" s="2642" t="s">
        <v>1620</v>
      </c>
      <c r="C21" s="2831"/>
      <c r="D21" s="2013"/>
      <c r="E21" s="2834"/>
      <c r="F21" s="2834"/>
      <c r="G21" s="2834"/>
      <c r="H21" s="2834"/>
      <c r="I21" s="1987"/>
    </row>
    <row r="22" spans="1:9" s="1" customFormat="1" ht="12.75" customHeight="1" x14ac:dyDescent="0.2">
      <c r="A22" s="2816"/>
      <c r="B22" s="2821"/>
      <c r="C22" s="2818"/>
      <c r="D22" s="1934"/>
      <c r="E22" s="1937"/>
      <c r="F22" s="1937"/>
      <c r="G22" s="1937"/>
      <c r="H22" s="1937"/>
      <c r="I22" s="2801"/>
    </row>
    <row r="23" spans="1:9" s="1" customFormat="1" ht="12.75" customHeight="1" x14ac:dyDescent="0.2">
      <c r="A23" s="2822" t="s">
        <v>114</v>
      </c>
      <c r="B23" s="1510" t="s">
        <v>647</v>
      </c>
      <c r="C23" s="2004"/>
      <c r="D23" s="1934"/>
      <c r="E23" s="1937"/>
      <c r="F23" s="1937"/>
      <c r="G23" s="1937"/>
      <c r="H23" s="1937"/>
      <c r="I23" s="1936"/>
    </row>
    <row r="24" spans="1:9" s="1" customFormat="1" ht="12.75" customHeight="1" x14ac:dyDescent="0.2">
      <c r="A24" s="2823"/>
      <c r="B24" s="2820" t="s">
        <v>36</v>
      </c>
      <c r="C24" s="2832"/>
      <c r="D24" s="1988"/>
      <c r="E24" s="1988"/>
      <c r="F24" s="1988"/>
      <c r="G24" s="1988"/>
      <c r="H24" s="1988"/>
      <c r="I24" s="1991"/>
    </row>
    <row r="25" spans="1:9" s="1" customFormat="1" ht="12.75" customHeight="1" x14ac:dyDescent="0.2">
      <c r="A25" s="2823"/>
      <c r="B25" s="2820" t="s">
        <v>37</v>
      </c>
      <c r="C25" s="2833"/>
      <c r="D25" s="2018"/>
      <c r="E25" s="2018"/>
      <c r="F25" s="2018"/>
      <c r="G25" s="2018"/>
      <c r="H25" s="2018"/>
      <c r="I25" s="1995"/>
    </row>
    <row r="26" spans="1:9" s="1" customFormat="1" ht="12.75" customHeight="1" thickBot="1" x14ac:dyDescent="0.25">
      <c r="A26" s="2823"/>
      <c r="B26" s="2820" t="s">
        <v>38</v>
      </c>
      <c r="C26" s="2833"/>
      <c r="D26" s="2018"/>
      <c r="E26" s="2706"/>
      <c r="F26" s="2706"/>
      <c r="G26" s="2706"/>
      <c r="H26" s="2706"/>
      <c r="I26" s="1995"/>
    </row>
    <row r="27" spans="1:9" s="3" customFormat="1" ht="12.75" customHeight="1" x14ac:dyDescent="0.2">
      <c r="A27" s="2824"/>
      <c r="B27" s="2642" t="s">
        <v>2108</v>
      </c>
      <c r="C27" s="2831"/>
      <c r="D27" s="2013"/>
      <c r="E27" s="2834"/>
      <c r="F27" s="2834"/>
      <c r="G27" s="2834"/>
      <c r="H27" s="2834"/>
      <c r="I27" s="1987"/>
    </row>
    <row r="28" spans="1:9" s="1" customFormat="1" ht="12.75" customHeight="1" x14ac:dyDescent="0.2">
      <c r="A28" s="2825"/>
      <c r="B28" s="2826"/>
      <c r="C28" s="2827"/>
      <c r="D28" s="1934"/>
      <c r="E28" s="1937"/>
      <c r="F28" s="1937"/>
      <c r="G28" s="1937"/>
      <c r="H28" s="1937"/>
      <c r="I28" s="1936"/>
    </row>
    <row r="29" spans="1:9" s="1" customFormat="1" ht="12.75" customHeight="1" thickBot="1" x14ac:dyDescent="0.25">
      <c r="A29" s="2828"/>
      <c r="B29" s="2829"/>
      <c r="C29" s="2830"/>
      <c r="D29" s="2218"/>
      <c r="E29" s="2465"/>
      <c r="F29" s="2465"/>
      <c r="G29" s="2465"/>
      <c r="H29" s="2465"/>
      <c r="I29" s="2220"/>
    </row>
    <row r="30" spans="1:9" s="1" customFormat="1" ht="12.75" customHeight="1" thickBot="1" x14ac:dyDescent="0.25">
      <c r="A30" s="4178" t="s">
        <v>88</v>
      </c>
      <c r="B30" s="4179"/>
      <c r="C30" s="4179"/>
      <c r="D30" s="332"/>
      <c r="E30" s="292"/>
      <c r="F30" s="292"/>
      <c r="G30" s="292"/>
      <c r="H30" s="292"/>
      <c r="I30" s="2835"/>
    </row>
  </sheetData>
  <mergeCells count="10">
    <mergeCell ref="A30:C30"/>
    <mergeCell ref="E7:F7"/>
    <mergeCell ref="G7:H7"/>
    <mergeCell ref="A9:C9"/>
    <mergeCell ref="A1:I1"/>
    <mergeCell ref="A2:I2"/>
    <mergeCell ref="A4:I4"/>
    <mergeCell ref="A7:C8"/>
    <mergeCell ref="D7:D8"/>
    <mergeCell ref="I7:I8"/>
  </mergeCells>
  <hyperlinks>
    <hyperlink ref="K1" location="Content!A1" display="Content"/>
    <hyperlink ref="K2" location="'P4, E2 - SFP - Asset'!A1" display="SFP-Asset"/>
    <hyperlink ref="K3" location="'P5, E2 - SFP - Liab, NW '!A1" display="SFP-Liab and NW"/>
    <hyperlink ref="K4" location="'P6, E3 - SCI'!A1" display="SCI"/>
  </hyperlinks>
  <pageMargins left="0.5" right="0.5" top="1" bottom="0.5" header="0.2" footer="0.1"/>
  <pageSetup paperSize="5" scale="88" fitToHeight="0" orientation="landscape" r:id="rId1"/>
  <headerFooter>
    <oddFooter>&amp;R&amp;"Arial,Bold"&amp;10Page 62</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pageSetUpPr fitToPage="1"/>
  </sheetPr>
  <dimension ref="A1:J32"/>
  <sheetViews>
    <sheetView showGridLines="0" zoomScale="85" zoomScaleNormal="85" zoomScaleSheetLayoutView="75" zoomScalePageLayoutView="50" workbookViewId="0"/>
  </sheetViews>
  <sheetFormatPr defaultRowHeight="12.75" customHeight="1" x14ac:dyDescent="0.2"/>
  <cols>
    <col min="1" max="1" width="4" style="34" bestFit="1" customWidth="1"/>
    <col min="2" max="2" width="2.42578125" style="34" customWidth="1"/>
    <col min="3" max="3" width="36.7109375" style="34" customWidth="1"/>
    <col min="4" max="4" width="32.28515625" style="34" customWidth="1"/>
    <col min="5" max="5" width="26.85546875" style="34" customWidth="1"/>
    <col min="6" max="6" width="23.28515625" style="34" customWidth="1"/>
    <col min="7" max="7" width="24.5703125" style="34" customWidth="1"/>
    <col min="8" max="8" width="24.42578125" style="34" customWidth="1"/>
    <col min="9" max="9" width="9.140625" style="34"/>
    <col min="10" max="10" width="21.28515625" style="34" bestFit="1" customWidth="1"/>
    <col min="11" max="16384" width="9.140625" style="34"/>
  </cols>
  <sheetData>
    <row r="1" spans="1:10" s="181" customFormat="1" ht="15.2" customHeight="1" thickTop="1" thickBot="1" x14ac:dyDescent="0.25">
      <c r="A1" s="1136"/>
      <c r="B1" s="1136"/>
      <c r="C1" s="1136"/>
      <c r="D1" s="1136"/>
      <c r="E1" s="1136"/>
      <c r="F1" s="1136"/>
      <c r="G1" s="1136"/>
      <c r="H1" s="1136"/>
      <c r="I1" s="776"/>
      <c r="J1" s="3117" t="s">
        <v>2247</v>
      </c>
    </row>
    <row r="2" spans="1:10" s="180" customFormat="1" ht="15.2" customHeight="1" thickTop="1" thickBot="1" x14ac:dyDescent="0.3">
      <c r="A2" s="3437" t="s">
        <v>2222</v>
      </c>
      <c r="B2" s="3437"/>
      <c r="C2" s="3437"/>
      <c r="D2" s="3437"/>
      <c r="E2" s="3437"/>
      <c r="F2" s="3437"/>
      <c r="G2" s="3437"/>
      <c r="H2" s="3437"/>
      <c r="J2" s="3117" t="s">
        <v>2248</v>
      </c>
    </row>
    <row r="3" spans="1:10" s="180" customFormat="1" ht="15.2" customHeight="1" thickTop="1" thickBot="1" x14ac:dyDescent="0.3">
      <c r="A3" s="3437"/>
      <c r="B3" s="3437"/>
      <c r="C3" s="3437"/>
      <c r="D3" s="3437"/>
      <c r="E3" s="3437"/>
      <c r="F3" s="3437"/>
      <c r="G3" s="3437"/>
      <c r="H3" s="3437"/>
      <c r="J3" s="3117" t="s">
        <v>2249</v>
      </c>
    </row>
    <row r="4" spans="1:10" s="180" customFormat="1" ht="15.2" customHeight="1" thickTop="1" thickBot="1" x14ac:dyDescent="0.3">
      <c r="A4" s="3438" t="s">
        <v>2361</v>
      </c>
      <c r="B4" s="3438"/>
      <c r="C4" s="3438"/>
      <c r="D4" s="3438"/>
      <c r="E4" s="3438"/>
      <c r="F4" s="3438"/>
      <c r="G4" s="3438"/>
      <c r="H4" s="3438"/>
      <c r="J4" s="3117" t="s">
        <v>2250</v>
      </c>
    </row>
    <row r="5" spans="1:10" s="43" customFormat="1" ht="14.1" customHeight="1" thickTop="1" x14ac:dyDescent="0.2">
      <c r="A5" s="2595"/>
      <c r="B5" s="2595"/>
      <c r="C5" s="2595"/>
      <c r="D5" s="2595"/>
      <c r="E5" s="2595"/>
      <c r="F5" s="2595"/>
      <c r="G5" s="2595"/>
      <c r="H5" s="2595"/>
      <c r="J5" s="181"/>
    </row>
    <row r="6" spans="1:10" s="43" customFormat="1" ht="14.1" customHeight="1" thickBot="1" x14ac:dyDescent="0.25">
      <c r="A6" s="2595"/>
      <c r="B6" s="2595"/>
      <c r="C6" s="2595"/>
      <c r="D6" s="2595"/>
      <c r="E6" s="2595"/>
      <c r="F6" s="2595"/>
      <c r="G6" s="2595"/>
      <c r="H6" s="2595"/>
      <c r="J6" s="181"/>
    </row>
    <row r="7" spans="1:10" s="3" customFormat="1" ht="12.75" customHeight="1" x14ac:dyDescent="0.2">
      <c r="A7" s="3510" t="s">
        <v>2109</v>
      </c>
      <c r="B7" s="3785"/>
      <c r="C7" s="3786"/>
      <c r="D7" s="3786" t="s">
        <v>497</v>
      </c>
      <c r="E7" s="3933" t="s">
        <v>1621</v>
      </c>
      <c r="F7" s="3933" t="s">
        <v>1622</v>
      </c>
      <c r="G7" s="3933" t="s">
        <v>643</v>
      </c>
      <c r="H7" s="4176" t="s">
        <v>328</v>
      </c>
    </row>
    <row r="8" spans="1:10" s="3" customFormat="1" ht="12.75" customHeight="1" x14ac:dyDescent="0.2">
      <c r="A8" s="3511"/>
      <c r="B8" s="4131"/>
      <c r="C8" s="3891"/>
      <c r="D8" s="3891"/>
      <c r="E8" s="3515"/>
      <c r="F8" s="3515"/>
      <c r="G8" s="3515"/>
      <c r="H8" s="4177"/>
    </row>
    <row r="9" spans="1:10" s="1" customFormat="1" ht="12.75" customHeight="1" thickBot="1" x14ac:dyDescent="0.25">
      <c r="A9" s="3877" t="s">
        <v>70</v>
      </c>
      <c r="B9" s="3973"/>
      <c r="C9" s="3853"/>
      <c r="D9" s="176" t="s">
        <v>71</v>
      </c>
      <c r="E9" s="329" t="s">
        <v>72</v>
      </c>
      <c r="F9" s="329" t="s">
        <v>73</v>
      </c>
      <c r="G9" s="329" t="s">
        <v>74</v>
      </c>
      <c r="H9" s="177" t="s">
        <v>267</v>
      </c>
    </row>
    <row r="10" spans="1:10" s="1" customFormat="1" ht="12.75" customHeight="1" x14ac:dyDescent="0.2">
      <c r="A10" s="2802"/>
      <c r="B10" s="2809"/>
      <c r="C10" s="2703"/>
      <c r="D10" s="1930"/>
      <c r="E10" s="1930"/>
      <c r="F10" s="1930"/>
      <c r="G10" s="1930"/>
      <c r="H10" s="1932"/>
    </row>
    <row r="11" spans="1:10" s="1" customFormat="1" ht="12.75" customHeight="1" x14ac:dyDescent="0.2">
      <c r="A11" s="2269" t="s">
        <v>35</v>
      </c>
      <c r="B11" s="2048" t="s">
        <v>1623</v>
      </c>
      <c r="C11" s="2004"/>
      <c r="D11" s="1934"/>
      <c r="E11" s="1934"/>
      <c r="F11" s="1934"/>
      <c r="G11" s="1934"/>
      <c r="H11" s="1936"/>
    </row>
    <row r="12" spans="1:10" s="1" customFormat="1" ht="12.75" customHeight="1" x14ac:dyDescent="0.2">
      <c r="A12" s="1417"/>
      <c r="B12" s="2836" t="s">
        <v>36</v>
      </c>
      <c r="C12" s="2286"/>
      <c r="D12" s="1988"/>
      <c r="E12" s="1990"/>
      <c r="F12" s="1990"/>
      <c r="G12" s="1990"/>
      <c r="H12" s="1991"/>
    </row>
    <row r="13" spans="1:10" s="1" customFormat="1" ht="12.75" customHeight="1" x14ac:dyDescent="0.2">
      <c r="A13" s="1417"/>
      <c r="B13" s="2836" t="s">
        <v>37</v>
      </c>
      <c r="C13" s="2287"/>
      <c r="D13" s="2018"/>
      <c r="E13" s="1993"/>
      <c r="F13" s="1993"/>
      <c r="G13" s="1993"/>
      <c r="H13" s="1995"/>
    </row>
    <row r="14" spans="1:10" s="1" customFormat="1" ht="12.75" customHeight="1" thickBot="1" x14ac:dyDescent="0.25">
      <c r="A14" s="1417"/>
      <c r="B14" s="2836" t="s">
        <v>38</v>
      </c>
      <c r="C14" s="2287"/>
      <c r="D14" s="2018"/>
      <c r="E14" s="2570"/>
      <c r="F14" s="2570"/>
      <c r="G14" s="2570"/>
      <c r="H14" s="1995"/>
    </row>
    <row r="15" spans="1:10" ht="12.75" customHeight="1" x14ac:dyDescent="0.2">
      <c r="A15" s="2187"/>
      <c r="B15" s="1510" t="s">
        <v>1624</v>
      </c>
      <c r="C15" s="2838"/>
      <c r="D15" s="1996"/>
      <c r="E15" s="2280"/>
      <c r="F15" s="2280"/>
      <c r="G15" s="2280"/>
      <c r="H15" s="2025"/>
    </row>
    <row r="16" spans="1:10" ht="12.75" customHeight="1" x14ac:dyDescent="0.2">
      <c r="A16" s="2187"/>
      <c r="B16" s="1510"/>
      <c r="C16" s="2049"/>
      <c r="D16" s="1942"/>
      <c r="E16" s="1997"/>
      <c r="F16" s="1997"/>
      <c r="G16" s="1997"/>
      <c r="H16" s="2320"/>
    </row>
    <row r="17" spans="1:8" ht="12.75" customHeight="1" x14ac:dyDescent="0.2">
      <c r="A17" s="2269" t="s">
        <v>50</v>
      </c>
      <c r="B17" s="2048" t="s">
        <v>2239</v>
      </c>
      <c r="C17" s="1957"/>
      <c r="D17" s="1934"/>
      <c r="E17" s="1937"/>
      <c r="F17" s="1937"/>
      <c r="G17" s="1937"/>
      <c r="H17" s="1936"/>
    </row>
    <row r="18" spans="1:8" ht="12.75" customHeight="1" x14ac:dyDescent="0.2">
      <c r="A18" s="2269"/>
      <c r="B18" s="2048"/>
      <c r="C18" s="2423" t="s">
        <v>1580</v>
      </c>
      <c r="D18" s="1934"/>
      <c r="E18" s="1937"/>
      <c r="F18" s="1937"/>
      <c r="G18" s="1937"/>
      <c r="H18" s="1936"/>
    </row>
    <row r="19" spans="1:8" s="1" customFormat="1" ht="12.75" customHeight="1" x14ac:dyDescent="0.2">
      <c r="A19" s="1417"/>
      <c r="B19" s="2836" t="s">
        <v>36</v>
      </c>
      <c r="C19" s="2286"/>
      <c r="D19" s="1988"/>
      <c r="E19" s="1990"/>
      <c r="F19" s="1990"/>
      <c r="G19" s="1990"/>
      <c r="H19" s="1991"/>
    </row>
    <row r="20" spans="1:8" s="1" customFormat="1" ht="12.75" customHeight="1" x14ac:dyDescent="0.2">
      <c r="A20" s="1417"/>
      <c r="B20" s="2836" t="s">
        <v>37</v>
      </c>
      <c r="C20" s="2287"/>
      <c r="D20" s="2018"/>
      <c r="E20" s="1993"/>
      <c r="F20" s="1993"/>
      <c r="G20" s="1993"/>
      <c r="H20" s="1995"/>
    </row>
    <row r="21" spans="1:8" s="1" customFormat="1" ht="12.75" customHeight="1" thickBot="1" x14ac:dyDescent="0.25">
      <c r="A21" s="1417"/>
      <c r="B21" s="2836" t="s">
        <v>38</v>
      </c>
      <c r="C21" s="2287"/>
      <c r="D21" s="2018"/>
      <c r="E21" s="2570"/>
      <c r="F21" s="2570"/>
      <c r="G21" s="2570"/>
      <c r="H21" s="1995"/>
    </row>
    <row r="22" spans="1:8" ht="12.75" customHeight="1" x14ac:dyDescent="0.2">
      <c r="A22" s="2187"/>
      <c r="B22" s="1510" t="s">
        <v>1625</v>
      </c>
      <c r="C22" s="2838"/>
      <c r="D22" s="1996"/>
      <c r="E22" s="2280"/>
      <c r="F22" s="2280"/>
      <c r="G22" s="2280"/>
      <c r="H22" s="2025"/>
    </row>
    <row r="23" spans="1:8" ht="12.75" customHeight="1" x14ac:dyDescent="0.2">
      <c r="A23" s="1417"/>
      <c r="B23" s="2231"/>
      <c r="C23" s="1957"/>
      <c r="D23" s="1934"/>
      <c r="E23" s="1937"/>
      <c r="F23" s="1937"/>
      <c r="G23" s="1937"/>
      <c r="H23" s="1936"/>
    </row>
    <row r="24" spans="1:8" ht="12.75" customHeight="1" x14ac:dyDescent="0.2">
      <c r="A24" s="2269" t="s">
        <v>114</v>
      </c>
      <c r="B24" s="2048" t="s">
        <v>46</v>
      </c>
      <c r="C24" s="2004"/>
      <c r="D24" s="1934"/>
      <c r="E24" s="1937"/>
      <c r="F24" s="1937"/>
      <c r="G24" s="1937"/>
      <c r="H24" s="1936"/>
    </row>
    <row r="25" spans="1:8" ht="12.75" customHeight="1" x14ac:dyDescent="0.2">
      <c r="A25" s="1417"/>
      <c r="B25" s="2231"/>
      <c r="C25" s="2423" t="s">
        <v>1580</v>
      </c>
      <c r="D25" s="1934"/>
      <c r="E25" s="1937"/>
      <c r="F25" s="1937"/>
      <c r="G25" s="1937"/>
      <c r="H25" s="1936"/>
    </row>
    <row r="26" spans="1:8" s="1" customFormat="1" ht="12.75" customHeight="1" x14ac:dyDescent="0.2">
      <c r="A26" s="1417"/>
      <c r="B26" s="2836" t="s">
        <v>36</v>
      </c>
      <c r="C26" s="2286"/>
      <c r="D26" s="1988"/>
      <c r="E26" s="1990"/>
      <c r="F26" s="1990"/>
      <c r="G26" s="1990"/>
      <c r="H26" s="1991"/>
    </row>
    <row r="27" spans="1:8" s="1" customFormat="1" ht="12.75" customHeight="1" x14ac:dyDescent="0.2">
      <c r="A27" s="1417"/>
      <c r="B27" s="2836" t="s">
        <v>37</v>
      </c>
      <c r="C27" s="2287"/>
      <c r="D27" s="2018"/>
      <c r="E27" s="1993"/>
      <c r="F27" s="1993"/>
      <c r="G27" s="1993"/>
      <c r="H27" s="1995"/>
    </row>
    <row r="28" spans="1:8" s="1" customFormat="1" ht="12.75" customHeight="1" thickBot="1" x14ac:dyDescent="0.25">
      <c r="A28" s="1417"/>
      <c r="B28" s="2836" t="s">
        <v>38</v>
      </c>
      <c r="C28" s="2287"/>
      <c r="D28" s="2018"/>
      <c r="E28" s="2570"/>
      <c r="F28" s="2570"/>
      <c r="G28" s="2570"/>
      <c r="H28" s="1995"/>
    </row>
    <row r="29" spans="1:8" ht="12.75" customHeight="1" x14ac:dyDescent="0.2">
      <c r="A29" s="2187"/>
      <c r="B29" s="1510" t="s">
        <v>1626</v>
      </c>
      <c r="C29" s="2838"/>
      <c r="D29" s="1996"/>
      <c r="E29" s="2280"/>
      <c r="F29" s="2280"/>
      <c r="G29" s="2280"/>
      <c r="H29" s="2025"/>
    </row>
    <row r="30" spans="1:8" ht="12.75" customHeight="1" x14ac:dyDescent="0.2">
      <c r="A30" s="1417"/>
      <c r="B30" s="2231"/>
      <c r="C30" s="2334"/>
      <c r="D30" s="1934"/>
      <c r="E30" s="1937"/>
      <c r="F30" s="1937"/>
      <c r="G30" s="1937"/>
      <c r="H30" s="1936"/>
    </row>
    <row r="31" spans="1:8" ht="12.75" customHeight="1" thickBot="1" x14ac:dyDescent="0.25">
      <c r="A31" s="1422"/>
      <c r="B31" s="1683"/>
      <c r="C31" s="2837"/>
      <c r="D31" s="2218"/>
      <c r="E31" s="2465"/>
      <c r="F31" s="2465"/>
      <c r="G31" s="2465"/>
      <c r="H31" s="2220"/>
    </row>
    <row r="32" spans="1:8" ht="12.75" customHeight="1" thickBot="1" x14ac:dyDescent="0.25">
      <c r="A32" s="4181" t="s">
        <v>1627</v>
      </c>
      <c r="B32" s="4182"/>
      <c r="C32" s="4183"/>
      <c r="D32" s="333"/>
      <c r="E32" s="334"/>
      <c r="F32" s="334"/>
      <c r="G32" s="334"/>
      <c r="H32" s="335"/>
    </row>
  </sheetData>
  <mergeCells count="11">
    <mergeCell ref="F7:F8"/>
    <mergeCell ref="H7:H8"/>
    <mergeCell ref="A2:H2"/>
    <mergeCell ref="A3:H3"/>
    <mergeCell ref="A4:H4"/>
    <mergeCell ref="G7:G8"/>
    <mergeCell ref="A32:C32"/>
    <mergeCell ref="A9:C9"/>
    <mergeCell ref="A7:C8"/>
    <mergeCell ref="D7:D8"/>
    <mergeCell ref="E7:E8"/>
  </mergeCells>
  <hyperlinks>
    <hyperlink ref="J1" location="Content!A1" display="Content"/>
    <hyperlink ref="J2" location="'P4, E2 - SFP - Asset'!A1" display="SFP-Asset"/>
    <hyperlink ref="J3" location="'P5, E2 - SFP - Liab, NW '!A1" display="SFP-Liab and NW"/>
    <hyperlink ref="J4" location="'P6, E3 - SCI'!A1" display="SCI"/>
  </hyperlinks>
  <pageMargins left="0.5" right="0.5" top="1" bottom="0.5" header="0.2" footer="0.1"/>
  <pageSetup paperSize="5" scale="94" fitToHeight="0" orientation="landscape" r:id="rId1"/>
  <headerFooter>
    <oddFooter>&amp;R&amp;"Arial,Bold"&amp;10Page 63</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5"/>
    <pageSetUpPr fitToPage="1"/>
  </sheetPr>
  <dimension ref="A1:P129"/>
  <sheetViews>
    <sheetView showGridLines="0" zoomScale="85" zoomScaleNormal="85" zoomScaleSheetLayoutView="75" zoomScalePageLayoutView="50" workbookViewId="0">
      <pane xSplit="3" ySplit="8" topLeftCell="D9" activePane="bottomRight" state="frozen"/>
      <selection pane="topRight" activeCell="D1" sqref="D1"/>
      <selection pane="bottomLeft" activeCell="A9" sqref="A9"/>
      <selection pane="bottomRight" sqref="A1:N1"/>
    </sheetView>
  </sheetViews>
  <sheetFormatPr defaultColWidth="7.5703125" defaultRowHeight="15.75" zeroHeight="1" x14ac:dyDescent="0.25"/>
  <cols>
    <col min="1" max="1" width="6.7109375" style="181" customWidth="1"/>
    <col min="2" max="2" width="5" style="181" customWidth="1"/>
    <col min="3" max="3" width="38.140625" style="181" customWidth="1"/>
    <col min="4" max="6" width="20.7109375" style="181" customWidth="1"/>
    <col min="7" max="7" width="26.85546875" style="181" customWidth="1"/>
    <col min="8" max="13" width="20.7109375" style="181" customWidth="1"/>
    <col min="14" max="14" width="20.7109375" style="2849" customWidth="1"/>
    <col min="15" max="15" width="9.140625" style="181" customWidth="1"/>
    <col min="16" max="16" width="21.28515625" style="181" bestFit="1" customWidth="1"/>
    <col min="17" max="251" width="9.140625" style="181" customWidth="1"/>
    <col min="252" max="252" width="14.28515625" style="181" customWidth="1"/>
    <col min="253" max="16384" width="7.5703125" style="181"/>
  </cols>
  <sheetData>
    <row r="1" spans="1:16" ht="15.2" customHeight="1" thickTop="1" thickBot="1" x14ac:dyDescent="0.25">
      <c r="A1" s="4188"/>
      <c r="B1" s="4188"/>
      <c r="C1" s="4188"/>
      <c r="D1" s="4188"/>
      <c r="E1" s="4188"/>
      <c r="F1" s="4188"/>
      <c r="G1" s="4188"/>
      <c r="H1" s="4188"/>
      <c r="I1" s="4188"/>
      <c r="J1" s="4188"/>
      <c r="K1" s="4188"/>
      <c r="L1" s="4188"/>
      <c r="M1" s="4188"/>
      <c r="N1" s="4188"/>
      <c r="O1" s="776"/>
      <c r="P1" s="3117" t="s">
        <v>2247</v>
      </c>
    </row>
    <row r="2" spans="1:16" ht="15.2" customHeight="1" thickTop="1" thickBot="1" x14ac:dyDescent="0.3">
      <c r="A2" s="3437" t="s">
        <v>2222</v>
      </c>
      <c r="B2" s="3437"/>
      <c r="C2" s="3437"/>
      <c r="D2" s="3437"/>
      <c r="E2" s="3437"/>
      <c r="F2" s="3437"/>
      <c r="G2" s="3437"/>
      <c r="H2" s="3437"/>
      <c r="I2" s="3437"/>
      <c r="J2" s="3437"/>
      <c r="K2" s="3437"/>
      <c r="L2" s="3437"/>
      <c r="M2" s="3437"/>
      <c r="N2" s="3437"/>
      <c r="P2" s="3117" t="s">
        <v>2248</v>
      </c>
    </row>
    <row r="3" spans="1:16" ht="15.2" customHeight="1" thickTop="1" thickBot="1" x14ac:dyDescent="0.3">
      <c r="A3" s="4189"/>
      <c r="B3" s="4189"/>
      <c r="C3" s="4189"/>
      <c r="D3" s="4189"/>
      <c r="E3" s="4189"/>
      <c r="F3" s="4189"/>
      <c r="G3" s="4189"/>
      <c r="H3" s="4189"/>
      <c r="I3" s="4189"/>
      <c r="J3" s="4189"/>
      <c r="K3" s="4189"/>
      <c r="L3" s="4189"/>
      <c r="M3" s="4189"/>
      <c r="N3" s="4189"/>
      <c r="P3" s="3117" t="s">
        <v>2249</v>
      </c>
    </row>
    <row r="4" spans="1:16" ht="15.2" customHeight="1" thickTop="1" thickBot="1" x14ac:dyDescent="0.3">
      <c r="A4" s="3566" t="s">
        <v>2362</v>
      </c>
      <c r="B4" s="3566"/>
      <c r="C4" s="3566"/>
      <c r="D4" s="3566"/>
      <c r="E4" s="3566"/>
      <c r="F4" s="3566"/>
      <c r="G4" s="3566"/>
      <c r="H4" s="3566"/>
      <c r="I4" s="3566"/>
      <c r="J4" s="3566"/>
      <c r="K4" s="3566"/>
      <c r="L4" s="3566"/>
      <c r="M4" s="3566"/>
      <c r="N4" s="3566"/>
      <c r="P4" s="3117" t="s">
        <v>2250</v>
      </c>
    </row>
    <row r="5" spans="1:16" thickTop="1" x14ac:dyDescent="0.2">
      <c r="A5" s="4188"/>
      <c r="B5" s="4188"/>
      <c r="C5" s="4188"/>
      <c r="D5" s="4188"/>
      <c r="E5" s="4188"/>
      <c r="F5" s="4188"/>
      <c r="G5" s="4188"/>
      <c r="H5" s="4188"/>
      <c r="I5" s="4188"/>
      <c r="J5" s="4188"/>
      <c r="K5" s="4188"/>
      <c r="L5" s="4188"/>
      <c r="M5" s="4188"/>
      <c r="N5" s="4188"/>
    </row>
    <row r="6" spans="1:16" thickBot="1" x14ac:dyDescent="0.25">
      <c r="A6" s="4188"/>
      <c r="B6" s="4188"/>
      <c r="C6" s="4188"/>
      <c r="D6" s="4188"/>
      <c r="E6" s="4188"/>
      <c r="F6" s="4188"/>
      <c r="G6" s="4188"/>
      <c r="H6" s="4188"/>
      <c r="I6" s="4188"/>
      <c r="J6" s="4188"/>
      <c r="K6" s="4188"/>
      <c r="L6" s="4188"/>
      <c r="M6" s="4188"/>
      <c r="N6" s="4188"/>
    </row>
    <row r="7" spans="1:16" x14ac:dyDescent="0.25">
      <c r="A7" s="4192" t="s">
        <v>1387</v>
      </c>
      <c r="B7" s="4193"/>
      <c r="C7" s="4193"/>
      <c r="D7" s="4193"/>
      <c r="E7" s="4193"/>
      <c r="F7" s="4193"/>
      <c r="G7" s="4193"/>
      <c r="H7" s="4193"/>
      <c r="I7" s="4193"/>
      <c r="J7" s="4193"/>
      <c r="K7" s="4193"/>
      <c r="L7" s="4193"/>
      <c r="M7" s="4193"/>
      <c r="N7" s="4194"/>
    </row>
    <row r="8" spans="1:16" ht="16.5" thickBot="1" x14ac:dyDescent="0.3">
      <c r="A8" s="844" t="s">
        <v>1388</v>
      </c>
      <c r="B8" s="841"/>
      <c r="C8" s="841"/>
      <c r="D8" s="842" t="s">
        <v>287</v>
      </c>
      <c r="E8" s="842" t="s">
        <v>498</v>
      </c>
      <c r="F8" s="842" t="s">
        <v>364</v>
      </c>
      <c r="G8" s="842" t="s">
        <v>1389</v>
      </c>
      <c r="H8" s="842" t="s">
        <v>363</v>
      </c>
      <c r="I8" s="842" t="s">
        <v>499</v>
      </c>
      <c r="J8" s="842" t="s">
        <v>500</v>
      </c>
      <c r="K8" s="842" t="s">
        <v>501</v>
      </c>
      <c r="L8" s="842" t="s">
        <v>502</v>
      </c>
      <c r="M8" s="842" t="s">
        <v>215</v>
      </c>
      <c r="N8" s="2843" t="s">
        <v>213</v>
      </c>
    </row>
    <row r="9" spans="1:16" x14ac:dyDescent="0.25">
      <c r="A9" s="845" t="s">
        <v>2007</v>
      </c>
      <c r="B9" s="839"/>
      <c r="C9" s="839"/>
      <c r="D9" s="839"/>
      <c r="E9" s="839"/>
      <c r="F9" s="839"/>
      <c r="G9" s="839"/>
      <c r="H9" s="839"/>
      <c r="I9" s="839"/>
      <c r="J9" s="839"/>
      <c r="K9" s="839"/>
      <c r="L9" s="839"/>
      <c r="M9" s="839"/>
      <c r="N9" s="2844"/>
    </row>
    <row r="10" spans="1:16" x14ac:dyDescent="0.25">
      <c r="A10" s="846">
        <v>1</v>
      </c>
      <c r="B10" s="831" t="s">
        <v>2008</v>
      </c>
      <c r="C10" s="832"/>
      <c r="D10" s="833">
        <f>SUM(D11:D13)</f>
        <v>0</v>
      </c>
      <c r="E10" s="833">
        <f t="shared" ref="E10:M10" si="0">SUM(E11:E13)</f>
        <v>0</v>
      </c>
      <c r="F10" s="833">
        <f t="shared" si="0"/>
        <v>0</v>
      </c>
      <c r="G10" s="833">
        <f t="shared" si="0"/>
        <v>0</v>
      </c>
      <c r="H10" s="833">
        <f t="shared" si="0"/>
        <v>0</v>
      </c>
      <c r="I10" s="833">
        <f t="shared" si="0"/>
        <v>0</v>
      </c>
      <c r="J10" s="833">
        <f t="shared" si="0"/>
        <v>0</v>
      </c>
      <c r="K10" s="833">
        <f t="shared" si="0"/>
        <v>0</v>
      </c>
      <c r="L10" s="833">
        <f t="shared" si="0"/>
        <v>0</v>
      </c>
      <c r="M10" s="833">
        <f t="shared" si="0"/>
        <v>0</v>
      </c>
      <c r="N10" s="2845"/>
    </row>
    <row r="11" spans="1:16" ht="20.25" x14ac:dyDescent="0.2">
      <c r="A11" s="847"/>
      <c r="B11" s="832" t="s">
        <v>513</v>
      </c>
      <c r="C11" s="832" t="s">
        <v>282</v>
      </c>
      <c r="D11" s="835"/>
      <c r="E11" s="835"/>
      <c r="F11" s="835"/>
      <c r="G11" s="835"/>
      <c r="H11" s="835"/>
      <c r="I11" s="835"/>
      <c r="J11" s="835"/>
      <c r="K11" s="835"/>
      <c r="L11" s="835"/>
      <c r="M11" s="835"/>
      <c r="N11" s="2846"/>
    </row>
    <row r="12" spans="1:16" x14ac:dyDescent="0.2">
      <c r="A12" s="847"/>
      <c r="B12" s="832" t="s">
        <v>514</v>
      </c>
      <c r="C12" s="832" t="s">
        <v>515</v>
      </c>
      <c r="D12" s="835"/>
      <c r="E12" s="835"/>
      <c r="F12" s="835"/>
      <c r="G12" s="835"/>
      <c r="H12" s="835"/>
      <c r="I12" s="835"/>
      <c r="J12" s="835"/>
      <c r="K12" s="835"/>
      <c r="L12" s="835"/>
      <c r="M12" s="835"/>
      <c r="N12" s="2845"/>
    </row>
    <row r="13" spans="1:16" x14ac:dyDescent="0.2">
      <c r="A13" s="847"/>
      <c r="B13" s="838" t="s">
        <v>2009</v>
      </c>
      <c r="C13" s="832" t="s">
        <v>516</v>
      </c>
      <c r="D13" s="835"/>
      <c r="E13" s="835"/>
      <c r="F13" s="835"/>
      <c r="G13" s="835"/>
      <c r="H13" s="835"/>
      <c r="I13" s="835"/>
      <c r="J13" s="835"/>
      <c r="K13" s="835"/>
      <c r="L13" s="835"/>
      <c r="M13" s="835"/>
      <c r="N13" s="2845"/>
    </row>
    <row r="14" spans="1:16" x14ac:dyDescent="0.25">
      <c r="A14" s="846">
        <v>2</v>
      </c>
      <c r="B14" s="831" t="s">
        <v>2010</v>
      </c>
      <c r="C14" s="832"/>
      <c r="D14" s="835"/>
      <c r="E14" s="835"/>
      <c r="F14" s="835"/>
      <c r="G14" s="835"/>
      <c r="H14" s="835"/>
      <c r="I14" s="835"/>
      <c r="J14" s="835"/>
      <c r="K14" s="835"/>
      <c r="L14" s="835"/>
      <c r="M14" s="835"/>
      <c r="N14" s="2845"/>
    </row>
    <row r="15" spans="1:16" x14ac:dyDescent="0.25">
      <c r="A15" s="846">
        <v>3</v>
      </c>
      <c r="B15" s="831" t="s">
        <v>2011</v>
      </c>
      <c r="C15" s="832"/>
      <c r="D15" s="835"/>
      <c r="E15" s="835"/>
      <c r="F15" s="835"/>
      <c r="G15" s="835"/>
      <c r="H15" s="835"/>
      <c r="I15" s="835"/>
      <c r="J15" s="835"/>
      <c r="K15" s="835"/>
      <c r="L15" s="835"/>
      <c r="M15" s="835"/>
      <c r="N15" s="2845"/>
    </row>
    <row r="16" spans="1:16" ht="16.5" thickBot="1" x14ac:dyDescent="0.3">
      <c r="A16" s="848">
        <v>4</v>
      </c>
      <c r="B16" s="849" t="s">
        <v>2012</v>
      </c>
      <c r="C16" s="850"/>
      <c r="D16" s="890"/>
      <c r="E16" s="890"/>
      <c r="F16" s="890"/>
      <c r="G16" s="890"/>
      <c r="H16" s="890"/>
      <c r="I16" s="890"/>
      <c r="J16" s="890"/>
      <c r="K16" s="890"/>
      <c r="L16" s="890"/>
      <c r="M16" s="890"/>
      <c r="N16" s="2847"/>
    </row>
    <row r="17" spans="1:14" ht="16.5" thickBot="1" x14ac:dyDescent="0.3">
      <c r="A17" s="851" t="s">
        <v>517</v>
      </c>
      <c r="B17" s="852"/>
      <c r="C17" s="852"/>
      <c r="D17" s="853">
        <f>SUM(D10,D14,D15)*(1+D16)</f>
        <v>0</v>
      </c>
      <c r="E17" s="853">
        <f t="shared" ref="E17:M17" si="1">SUM(E10,E14,E15)*(1+E16)</f>
        <v>0</v>
      </c>
      <c r="F17" s="853">
        <f t="shared" si="1"/>
        <v>0</v>
      </c>
      <c r="G17" s="853">
        <f t="shared" si="1"/>
        <v>0</v>
      </c>
      <c r="H17" s="853">
        <f t="shared" si="1"/>
        <v>0</v>
      </c>
      <c r="I17" s="853">
        <f t="shared" si="1"/>
        <v>0</v>
      </c>
      <c r="J17" s="853">
        <f t="shared" si="1"/>
        <v>0</v>
      </c>
      <c r="K17" s="853">
        <f t="shared" si="1"/>
        <v>0</v>
      </c>
      <c r="L17" s="853">
        <f t="shared" si="1"/>
        <v>0</v>
      </c>
      <c r="M17" s="853">
        <f t="shared" si="1"/>
        <v>0</v>
      </c>
      <c r="N17" s="2848">
        <f>SUM(D17:M17)</f>
        <v>0</v>
      </c>
    </row>
    <row r="18" spans="1:14" x14ac:dyDescent="0.25"/>
    <row r="19" spans="1:14" ht="16.5" thickBot="1" x14ac:dyDescent="0.3"/>
    <row r="20" spans="1:14" x14ac:dyDescent="0.25">
      <c r="A20" s="4195" t="s">
        <v>1397</v>
      </c>
      <c r="B20" s="4193"/>
      <c r="C20" s="4193"/>
      <c r="D20" s="4193"/>
      <c r="E20" s="4193"/>
      <c r="F20" s="4193"/>
      <c r="G20" s="4193"/>
      <c r="H20" s="4193"/>
      <c r="I20" s="4193"/>
      <c r="J20" s="4193"/>
      <c r="K20" s="4193"/>
      <c r="L20" s="4193"/>
      <c r="M20" s="4193"/>
      <c r="N20" s="4194"/>
    </row>
    <row r="21" spans="1:14" ht="16.5" thickBot="1" x14ac:dyDescent="0.3">
      <c r="A21" s="844" t="s">
        <v>1388</v>
      </c>
      <c r="B21" s="841"/>
      <c r="C21" s="841"/>
      <c r="D21" s="842" t="s">
        <v>287</v>
      </c>
      <c r="E21" s="842" t="s">
        <v>498</v>
      </c>
      <c r="F21" s="842" t="s">
        <v>364</v>
      </c>
      <c r="G21" s="842" t="s">
        <v>1389</v>
      </c>
      <c r="H21" s="842" t="s">
        <v>363</v>
      </c>
      <c r="I21" s="842" t="s">
        <v>499</v>
      </c>
      <c r="J21" s="842" t="s">
        <v>500</v>
      </c>
      <c r="K21" s="842" t="s">
        <v>501</v>
      </c>
      <c r="L21" s="842" t="s">
        <v>502</v>
      </c>
      <c r="M21" s="842" t="s">
        <v>215</v>
      </c>
      <c r="N21" s="2843" t="s">
        <v>213</v>
      </c>
    </row>
    <row r="22" spans="1:14" x14ac:dyDescent="0.25">
      <c r="A22" s="845" t="s">
        <v>2007</v>
      </c>
      <c r="B22" s="839"/>
      <c r="C22" s="839"/>
      <c r="D22" s="839"/>
      <c r="E22" s="839"/>
      <c r="F22" s="839"/>
      <c r="G22" s="839"/>
      <c r="H22" s="839"/>
      <c r="I22" s="839"/>
      <c r="J22" s="839"/>
      <c r="K22" s="839"/>
      <c r="L22" s="839"/>
      <c r="M22" s="839"/>
      <c r="N22" s="2844"/>
    </row>
    <row r="23" spans="1:14" x14ac:dyDescent="0.25">
      <c r="A23" s="846">
        <v>1</v>
      </c>
      <c r="B23" s="831" t="s">
        <v>2008</v>
      </c>
      <c r="C23" s="832"/>
      <c r="D23" s="833">
        <f>SUM(D24:D26)</f>
        <v>0</v>
      </c>
      <c r="E23" s="833">
        <f t="shared" ref="E23:M23" si="2">SUM(E24:E26)</f>
        <v>0</v>
      </c>
      <c r="F23" s="833">
        <f t="shared" si="2"/>
        <v>0</v>
      </c>
      <c r="G23" s="833">
        <f t="shared" si="2"/>
        <v>0</v>
      </c>
      <c r="H23" s="833">
        <f t="shared" si="2"/>
        <v>0</v>
      </c>
      <c r="I23" s="833">
        <f t="shared" si="2"/>
        <v>0</v>
      </c>
      <c r="J23" s="833">
        <f t="shared" si="2"/>
        <v>0</v>
      </c>
      <c r="K23" s="833">
        <f t="shared" si="2"/>
        <v>0</v>
      </c>
      <c r="L23" s="833">
        <f t="shared" si="2"/>
        <v>0</v>
      </c>
      <c r="M23" s="833">
        <f t="shared" si="2"/>
        <v>0</v>
      </c>
      <c r="N23" s="2845"/>
    </row>
    <row r="24" spans="1:14" ht="20.25" x14ac:dyDescent="0.2">
      <c r="A24" s="847"/>
      <c r="B24" s="832" t="s">
        <v>513</v>
      </c>
      <c r="C24" s="832" t="s">
        <v>282</v>
      </c>
      <c r="D24" s="835"/>
      <c r="E24" s="835"/>
      <c r="F24" s="835"/>
      <c r="G24" s="835"/>
      <c r="H24" s="835"/>
      <c r="I24" s="835"/>
      <c r="J24" s="835"/>
      <c r="K24" s="835"/>
      <c r="L24" s="835"/>
      <c r="M24" s="835"/>
      <c r="N24" s="2846"/>
    </row>
    <row r="25" spans="1:14" x14ac:dyDescent="0.2">
      <c r="A25" s="847"/>
      <c r="B25" s="832" t="s">
        <v>514</v>
      </c>
      <c r="C25" s="832" t="s">
        <v>515</v>
      </c>
      <c r="D25" s="835"/>
      <c r="E25" s="835"/>
      <c r="F25" s="835"/>
      <c r="G25" s="835"/>
      <c r="H25" s="835"/>
      <c r="I25" s="835"/>
      <c r="J25" s="835"/>
      <c r="K25" s="835"/>
      <c r="L25" s="835"/>
      <c r="M25" s="835"/>
      <c r="N25" s="2845"/>
    </row>
    <row r="26" spans="1:14" x14ac:dyDescent="0.2">
      <c r="A26" s="847"/>
      <c r="B26" s="838" t="s">
        <v>2009</v>
      </c>
      <c r="C26" s="832" t="s">
        <v>516</v>
      </c>
      <c r="D26" s="835"/>
      <c r="E26" s="835"/>
      <c r="F26" s="835"/>
      <c r="G26" s="835"/>
      <c r="H26" s="835"/>
      <c r="I26" s="835"/>
      <c r="J26" s="835"/>
      <c r="K26" s="835"/>
      <c r="L26" s="835"/>
      <c r="M26" s="835"/>
      <c r="N26" s="2845"/>
    </row>
    <row r="27" spans="1:14" x14ac:dyDescent="0.25">
      <c r="A27" s="846">
        <v>2</v>
      </c>
      <c r="B27" s="831" t="s">
        <v>2010</v>
      </c>
      <c r="C27" s="832"/>
      <c r="D27" s="835"/>
      <c r="E27" s="835"/>
      <c r="F27" s="835"/>
      <c r="G27" s="835"/>
      <c r="H27" s="835"/>
      <c r="I27" s="835"/>
      <c r="J27" s="835"/>
      <c r="K27" s="835"/>
      <c r="L27" s="835"/>
      <c r="M27" s="835"/>
      <c r="N27" s="2845"/>
    </row>
    <row r="28" spans="1:14" x14ac:dyDescent="0.25">
      <c r="A28" s="846">
        <v>3</v>
      </c>
      <c r="B28" s="831" t="s">
        <v>2011</v>
      </c>
      <c r="C28" s="832"/>
      <c r="D28" s="835"/>
      <c r="E28" s="835"/>
      <c r="F28" s="835"/>
      <c r="G28" s="835"/>
      <c r="H28" s="835"/>
      <c r="I28" s="835"/>
      <c r="J28" s="835"/>
      <c r="K28" s="835"/>
      <c r="L28" s="835"/>
      <c r="M28" s="835"/>
      <c r="N28" s="2845"/>
    </row>
    <row r="29" spans="1:14" ht="16.5" thickBot="1" x14ac:dyDescent="0.3">
      <c r="A29" s="848">
        <v>4</v>
      </c>
      <c r="B29" s="849" t="s">
        <v>2012</v>
      </c>
      <c r="C29" s="850"/>
      <c r="D29" s="890"/>
      <c r="E29" s="890"/>
      <c r="F29" s="890"/>
      <c r="G29" s="890"/>
      <c r="H29" s="890"/>
      <c r="I29" s="890"/>
      <c r="J29" s="890"/>
      <c r="K29" s="890"/>
      <c r="L29" s="890"/>
      <c r="M29" s="890"/>
      <c r="N29" s="2847"/>
    </row>
    <row r="30" spans="1:14" ht="16.5" thickBot="1" x14ac:dyDescent="0.3">
      <c r="A30" s="851" t="s">
        <v>517</v>
      </c>
      <c r="B30" s="852"/>
      <c r="C30" s="852"/>
      <c r="D30" s="853">
        <f t="shared" ref="D30:M30" si="3">SUM(D23,D27,D28)*(1+D29)</f>
        <v>0</v>
      </c>
      <c r="E30" s="853">
        <f t="shared" si="3"/>
        <v>0</v>
      </c>
      <c r="F30" s="853">
        <f t="shared" si="3"/>
        <v>0</v>
      </c>
      <c r="G30" s="853">
        <f t="shared" si="3"/>
        <v>0</v>
      </c>
      <c r="H30" s="853">
        <f t="shared" si="3"/>
        <v>0</v>
      </c>
      <c r="I30" s="853">
        <f t="shared" si="3"/>
        <v>0</v>
      </c>
      <c r="J30" s="853">
        <f t="shared" si="3"/>
        <v>0</v>
      </c>
      <c r="K30" s="853">
        <f t="shared" si="3"/>
        <v>0</v>
      </c>
      <c r="L30" s="853">
        <f t="shared" si="3"/>
        <v>0</v>
      </c>
      <c r="M30" s="853">
        <f t="shared" si="3"/>
        <v>0</v>
      </c>
      <c r="N30" s="2848">
        <f>SUM(D30:M30)</f>
        <v>0</v>
      </c>
    </row>
    <row r="31" spans="1:14" x14ac:dyDescent="0.25">
      <c r="A31" s="1136"/>
      <c r="B31" s="1136"/>
      <c r="C31" s="1136"/>
      <c r="D31" s="1136"/>
      <c r="E31" s="1136"/>
      <c r="F31" s="1136"/>
      <c r="G31" s="1136"/>
      <c r="H31" s="1136"/>
      <c r="I31" s="1136"/>
      <c r="J31" s="1136"/>
      <c r="K31" s="1136"/>
      <c r="L31" s="1136"/>
      <c r="M31" s="1136"/>
      <c r="N31" s="1801"/>
    </row>
    <row r="32" spans="1:14" s="55" customFormat="1" ht="15" x14ac:dyDescent="0.25">
      <c r="A32" s="1975" t="s">
        <v>237</v>
      </c>
      <c r="B32" s="1975"/>
      <c r="C32" s="1975"/>
      <c r="D32" s="1975"/>
      <c r="E32" s="1975"/>
      <c r="F32" s="1975"/>
      <c r="G32" s="1975"/>
      <c r="H32" s="1975"/>
      <c r="I32" s="1975"/>
      <c r="J32" s="1975"/>
      <c r="K32" s="2215"/>
      <c r="L32" s="2215"/>
      <c r="M32" s="2215"/>
      <c r="N32" s="2673"/>
    </row>
    <row r="33" spans="1:14" s="55" customFormat="1" ht="15" x14ac:dyDescent="0.25">
      <c r="A33" s="1975" t="s">
        <v>238</v>
      </c>
      <c r="B33" s="1975"/>
      <c r="C33" s="1975"/>
      <c r="D33" s="1975"/>
      <c r="E33" s="1975"/>
      <c r="F33" s="1975"/>
      <c r="G33" s="1975"/>
      <c r="H33" s="1975"/>
      <c r="I33" s="1975"/>
      <c r="J33" s="1975"/>
      <c r="K33" s="2215"/>
      <c r="L33" s="2215"/>
      <c r="M33" s="2215"/>
      <c r="N33" s="2673"/>
    </row>
    <row r="34" spans="1:14" s="55" customFormat="1" ht="15" x14ac:dyDescent="0.25">
      <c r="A34" s="1975" t="s">
        <v>239</v>
      </c>
      <c r="B34" s="2839" t="s">
        <v>971</v>
      </c>
      <c r="C34" s="2399"/>
      <c r="D34" s="1975"/>
      <c r="E34" s="1975"/>
      <c r="F34" s="1975"/>
      <c r="G34" s="1975"/>
      <c r="H34" s="1975"/>
      <c r="I34" s="1975"/>
      <c r="J34" s="1975"/>
      <c r="K34" s="2215"/>
      <c r="L34" s="2215"/>
      <c r="M34" s="2215"/>
      <c r="N34" s="2673"/>
    </row>
    <row r="35" spans="1:14" s="55" customFormat="1" ht="15" x14ac:dyDescent="0.25">
      <c r="A35" s="1975" t="s">
        <v>240</v>
      </c>
      <c r="B35" s="2840" t="s">
        <v>972</v>
      </c>
      <c r="C35" s="2399"/>
      <c r="D35" s="1975"/>
      <c r="E35" s="1975"/>
      <c r="F35" s="1975"/>
      <c r="G35" s="1975"/>
      <c r="H35" s="1975"/>
      <c r="I35" s="1975"/>
      <c r="J35" s="1975"/>
      <c r="K35" s="2215"/>
      <c r="L35" s="2215"/>
      <c r="M35" s="2215"/>
      <c r="N35" s="2673"/>
    </row>
    <row r="36" spans="1:14" s="55" customFormat="1" ht="15" x14ac:dyDescent="0.25">
      <c r="A36" s="1975" t="s">
        <v>241</v>
      </c>
      <c r="B36" s="2840" t="s">
        <v>973</v>
      </c>
      <c r="C36" s="2841"/>
      <c r="D36" s="2686"/>
      <c r="E36" s="2686"/>
      <c r="F36" s="2686"/>
      <c r="G36" s="2686"/>
      <c r="H36" s="2686"/>
      <c r="I36" s="2686"/>
      <c r="J36" s="2686"/>
      <c r="K36" s="2215"/>
      <c r="L36" s="2215"/>
      <c r="M36" s="2215"/>
      <c r="N36" s="2673"/>
    </row>
    <row r="37" spans="1:14" s="55" customFormat="1" ht="15" x14ac:dyDescent="0.25">
      <c r="A37" s="2842" t="s">
        <v>46</v>
      </c>
      <c r="B37" s="4190" t="s">
        <v>974</v>
      </c>
      <c r="C37" s="4190"/>
      <c r="D37" s="4190"/>
      <c r="E37" s="4190"/>
      <c r="F37" s="4190"/>
      <c r="G37" s="4190"/>
      <c r="H37" s="4190"/>
      <c r="I37" s="4190"/>
      <c r="J37" s="4190"/>
      <c r="K37" s="2215"/>
      <c r="L37" s="2215"/>
      <c r="M37" s="2215"/>
      <c r="N37" s="2673"/>
    </row>
    <row r="38" spans="1:14" s="55" customFormat="1" ht="15" x14ac:dyDescent="0.25">
      <c r="A38" s="1975"/>
      <c r="B38" s="2686"/>
      <c r="C38" s="2841"/>
      <c r="D38" s="2686"/>
      <c r="E38" s="2686"/>
      <c r="F38" s="2686"/>
      <c r="G38" s="2686"/>
      <c r="H38" s="2686"/>
      <c r="I38" s="2686"/>
      <c r="J38" s="2686"/>
      <c r="K38" s="2215"/>
      <c r="L38" s="2215"/>
      <c r="M38" s="2215"/>
      <c r="N38" s="2673"/>
    </row>
    <row r="39" spans="1:14" s="55" customFormat="1" ht="15" customHeight="1" x14ac:dyDescent="0.2">
      <c r="A39" s="4191" t="s">
        <v>2916</v>
      </c>
      <c r="B39" s="4191"/>
      <c r="C39" s="4191"/>
      <c r="D39" s="4191"/>
      <c r="E39" s="4191"/>
      <c r="F39" s="4191"/>
      <c r="G39" s="4191"/>
      <c r="H39" s="4191"/>
      <c r="I39" s="4191"/>
      <c r="J39" s="4191"/>
      <c r="K39" s="4191"/>
      <c r="L39" s="4191"/>
      <c r="M39" s="4191"/>
      <c r="N39" s="4191"/>
    </row>
    <row r="40" spans="1:14" s="55" customFormat="1" ht="15" x14ac:dyDescent="0.25">
      <c r="A40" s="2215"/>
      <c r="B40" s="2215"/>
      <c r="C40" s="2215"/>
      <c r="D40" s="2215"/>
      <c r="E40" s="2215"/>
      <c r="F40" s="2215"/>
      <c r="G40" s="2215"/>
      <c r="H40" s="2215"/>
      <c r="I40" s="2215"/>
      <c r="J40" s="2215"/>
      <c r="K40" s="2215"/>
      <c r="L40" s="2215"/>
      <c r="M40" s="2215"/>
      <c r="N40" s="2673"/>
    </row>
    <row r="41" spans="1:14" s="55" customFormat="1" ht="15" x14ac:dyDescent="0.25">
      <c r="A41" s="2850" t="s">
        <v>1472</v>
      </c>
      <c r="B41" s="2215"/>
      <c r="C41" s="2215"/>
      <c r="D41" s="2215"/>
      <c r="E41" s="2215"/>
      <c r="F41" s="2215"/>
      <c r="G41" s="2215"/>
      <c r="H41" s="2215"/>
      <c r="I41" s="2215"/>
      <c r="J41" s="2215"/>
      <c r="K41" s="2215"/>
      <c r="L41" s="2215"/>
      <c r="M41" s="2215"/>
      <c r="N41" s="2673"/>
    </row>
    <row r="42" spans="1:14" s="55" customFormat="1" ht="15" x14ac:dyDescent="0.25">
      <c r="A42" s="2215" t="s">
        <v>2252</v>
      </c>
      <c r="B42" s="2215"/>
      <c r="C42" s="2215"/>
      <c r="D42" s="2215"/>
      <c r="E42" s="2215"/>
      <c r="F42" s="2215"/>
      <c r="G42" s="2215"/>
      <c r="H42" s="2215"/>
      <c r="I42" s="2215"/>
      <c r="J42" s="2215"/>
      <c r="K42" s="2215"/>
      <c r="L42" s="2215"/>
      <c r="M42" s="2215"/>
      <c r="N42" s="2673"/>
    </row>
    <row r="43" spans="1:14" s="55" customFormat="1" ht="11.25" customHeight="1" x14ac:dyDescent="0.25">
      <c r="A43" s="2215"/>
      <c r="B43" s="2215"/>
      <c r="C43" s="2215"/>
      <c r="D43" s="2215"/>
      <c r="E43" s="2215"/>
      <c r="F43" s="2215"/>
      <c r="G43" s="2215"/>
      <c r="H43" s="2215"/>
      <c r="I43" s="2215"/>
      <c r="J43" s="2215"/>
      <c r="K43" s="2215"/>
      <c r="L43" s="2215"/>
      <c r="M43" s="2215"/>
      <c r="N43" s="2673"/>
    </row>
    <row r="44" spans="1:14" s="55" customFormat="1" ht="11.25" customHeight="1" x14ac:dyDescent="0.25">
      <c r="A44" s="2215"/>
      <c r="B44" s="2215"/>
      <c r="C44" s="2215"/>
      <c r="D44" s="2215"/>
      <c r="E44" s="2215"/>
      <c r="F44" s="2215"/>
      <c r="G44" s="2215"/>
      <c r="H44" s="2215"/>
      <c r="I44" s="2215"/>
      <c r="J44" s="2215"/>
      <c r="K44" s="2215"/>
      <c r="L44" s="2215"/>
      <c r="M44" s="2215"/>
      <c r="N44" s="2673"/>
    </row>
    <row r="45" spans="1:14" s="55" customFormat="1" ht="11.25" customHeight="1" x14ac:dyDescent="0.25">
      <c r="A45" s="2215"/>
      <c r="B45" s="2215"/>
      <c r="C45" s="2215"/>
      <c r="D45" s="2215"/>
      <c r="E45" s="2215"/>
      <c r="F45" s="2215"/>
      <c r="G45" s="2215"/>
      <c r="H45" s="2215"/>
      <c r="I45" s="2215"/>
      <c r="J45" s="2215"/>
      <c r="K45" s="2215"/>
      <c r="L45" s="2215"/>
      <c r="M45" s="2215"/>
      <c r="N45" s="2673"/>
    </row>
    <row r="46" spans="1:14" ht="11.25" customHeight="1" x14ac:dyDescent="0.25"/>
    <row r="47" spans="1:14" ht="11.25" customHeight="1" x14ac:dyDescent="0.25"/>
    <row r="48" spans="1:14"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spans="1:3" ht="11.25" customHeight="1" x14ac:dyDescent="0.25"/>
    <row r="66" spans="1:3" ht="11.25" customHeight="1" x14ac:dyDescent="0.25"/>
    <row r="67" spans="1:3" ht="11.25" customHeight="1" x14ac:dyDescent="0.25"/>
    <row r="68" spans="1:3" ht="11.25" customHeight="1" x14ac:dyDescent="0.25"/>
    <row r="69" spans="1:3" ht="11.25" customHeight="1" x14ac:dyDescent="0.25"/>
    <row r="70" spans="1:3" ht="11.25" customHeight="1" x14ac:dyDescent="0.25"/>
    <row r="71" spans="1:3" ht="11.25" customHeight="1" x14ac:dyDescent="0.25"/>
    <row r="72" spans="1:3" ht="11.25" customHeight="1" x14ac:dyDescent="0.25"/>
    <row r="73" spans="1:3" ht="11.25" customHeight="1" x14ac:dyDescent="0.25"/>
    <row r="74" spans="1:3" ht="11.25" customHeight="1" x14ac:dyDescent="0.25"/>
    <row r="75" spans="1:3" ht="11.25" customHeight="1" x14ac:dyDescent="0.25"/>
    <row r="76" spans="1:3" ht="11.25" customHeight="1" x14ac:dyDescent="0.25"/>
    <row r="77" spans="1:3" ht="11.25" customHeight="1" x14ac:dyDescent="0.25"/>
    <row r="78" spans="1:3" ht="11.25" customHeight="1" x14ac:dyDescent="0.25"/>
    <row r="79" spans="1:3" ht="11.25" customHeight="1" x14ac:dyDescent="0.25"/>
    <row r="80" spans="1:3" ht="11.25" customHeight="1" x14ac:dyDescent="0.25">
      <c r="A80" s="4185"/>
      <c r="B80" s="4185"/>
      <c r="C80" s="4185"/>
    </row>
    <row r="81" spans="1:6" ht="11.25" customHeight="1" x14ac:dyDescent="0.25">
      <c r="A81" s="4186"/>
      <c r="B81" s="4186"/>
      <c r="C81" s="4186"/>
    </row>
    <row r="82" spans="1:6" ht="11.25" customHeight="1" x14ac:dyDescent="0.25">
      <c r="A82" s="4184"/>
      <c r="B82" s="4184"/>
      <c r="C82" s="4184"/>
    </row>
    <row r="83" spans="1:6" ht="11.25" customHeight="1" x14ac:dyDescent="0.25">
      <c r="A83" s="4187"/>
      <c r="B83" s="4187"/>
      <c r="C83" s="4187"/>
    </row>
    <row r="84" spans="1:6" ht="11.25" customHeight="1" x14ac:dyDescent="0.25">
      <c r="A84" s="4187"/>
      <c r="B84" s="4187"/>
      <c r="C84" s="4187"/>
    </row>
    <row r="85" spans="1:6" x14ac:dyDescent="0.25">
      <c r="A85" s="4185"/>
      <c r="B85" s="4185"/>
      <c r="C85" s="4185"/>
      <c r="E85" s="4185"/>
      <c r="F85" s="4185"/>
    </row>
    <row r="86" spans="1:6" x14ac:dyDescent="0.25">
      <c r="A86" s="4186"/>
      <c r="B86" s="4186"/>
      <c r="C86" s="4186"/>
      <c r="E86" s="4186"/>
      <c r="F86" s="4186"/>
    </row>
    <row r="87" spans="1:6" x14ac:dyDescent="0.25">
      <c r="A87" s="4184"/>
      <c r="B87" s="4184"/>
      <c r="C87" s="4184"/>
      <c r="E87" s="4184"/>
      <c r="F87" s="4184"/>
    </row>
    <row r="88" spans="1:6" x14ac:dyDescent="0.25"/>
    <row r="89" spans="1:6" x14ac:dyDescent="0.25"/>
    <row r="90" spans="1:6" x14ac:dyDescent="0.25"/>
    <row r="91" spans="1:6" x14ac:dyDescent="0.25"/>
    <row r="92" spans="1:6" x14ac:dyDescent="0.25"/>
    <row r="93" spans="1:6" x14ac:dyDescent="0.25"/>
    <row r="94" spans="1:6" x14ac:dyDescent="0.25"/>
    <row r="95" spans="1:6" x14ac:dyDescent="0.25"/>
    <row r="96" spans="1:6" x14ac:dyDescent="0.25"/>
    <row r="97" spans="13:13" x14ac:dyDescent="0.25"/>
    <row r="98" spans="13:13" x14ac:dyDescent="0.25"/>
    <row r="99" spans="13:13" x14ac:dyDescent="0.25"/>
    <row r="100" spans="13:13" x14ac:dyDescent="0.25"/>
    <row r="101" spans="13:13" x14ac:dyDescent="0.25"/>
    <row r="102" spans="13:13" x14ac:dyDescent="0.25"/>
    <row r="103" spans="13:13" x14ac:dyDescent="0.25"/>
    <row r="104" spans="13:13" x14ac:dyDescent="0.25"/>
    <row r="105" spans="13:13" x14ac:dyDescent="0.25"/>
    <row r="106" spans="13:13" x14ac:dyDescent="0.25"/>
    <row r="107" spans="13:13" x14ac:dyDescent="0.25"/>
    <row r="108" spans="13:13" x14ac:dyDescent="0.25"/>
    <row r="109" spans="13:13" x14ac:dyDescent="0.25"/>
    <row r="110" spans="13:13" x14ac:dyDescent="0.25"/>
    <row r="111" spans="13:13" x14ac:dyDescent="0.25">
      <c r="M111" s="34"/>
    </row>
    <row r="112" spans="13:13"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sheetData>
  <mergeCells count="21">
    <mergeCell ref="B37:J37"/>
    <mergeCell ref="A39:N39"/>
    <mergeCell ref="A6:N6"/>
    <mergeCell ref="A7:N7"/>
    <mergeCell ref="A20:N20"/>
    <mergeCell ref="A1:N1"/>
    <mergeCell ref="A2:N2"/>
    <mergeCell ref="A3:N3"/>
    <mergeCell ref="A4:N4"/>
    <mergeCell ref="A5:N5"/>
    <mergeCell ref="A87:C87"/>
    <mergeCell ref="E87:F87"/>
    <mergeCell ref="A80:C80"/>
    <mergeCell ref="A81:C81"/>
    <mergeCell ref="A82:C82"/>
    <mergeCell ref="A83:C83"/>
    <mergeCell ref="A84:C84"/>
    <mergeCell ref="A85:C85"/>
    <mergeCell ref="E85:F85"/>
    <mergeCell ref="A86:C86"/>
    <mergeCell ref="E86:F86"/>
  </mergeCells>
  <hyperlinks>
    <hyperlink ref="P1" location="Content!A1" display="Content"/>
    <hyperlink ref="P2" location="'P4, E2 - SFP - Asset'!A1" display="SFP-Asset"/>
    <hyperlink ref="P3" location="'P5, E2 - SFP - Liab, NW '!A1" display="SFP-Liab and NW"/>
    <hyperlink ref="P4" location="'P6, E3 - SCI'!A1" display="SCI"/>
  </hyperlinks>
  <pageMargins left="0.7" right="0.7" top="0.75" bottom="0.75" header="0.3" footer="0.3"/>
  <pageSetup paperSize="5" scale="56" fitToHeight="0" orientation="landscape" r:id="rId1"/>
  <headerFooter>
    <oddFooter>&amp;R&amp;"Calibri,Bold"Page 64</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pageSetUpPr fitToPage="1"/>
  </sheetPr>
  <dimension ref="A1:P118"/>
  <sheetViews>
    <sheetView showGridLines="0" zoomScale="85" zoomScaleNormal="85" zoomScaleSheetLayoutView="75" zoomScalePageLayoutView="50" workbookViewId="0">
      <pane xSplit="3" ySplit="8" topLeftCell="D9" activePane="bottomRight" state="frozen"/>
      <selection activeCell="J1" sqref="J1"/>
      <selection pane="topRight" activeCell="J1" sqref="J1"/>
      <selection pane="bottomLeft" activeCell="J1" sqref="J1"/>
      <selection pane="bottomRight" sqref="A1:O1"/>
    </sheetView>
  </sheetViews>
  <sheetFormatPr defaultColWidth="36.5703125" defaultRowHeight="15" zeroHeight="1" x14ac:dyDescent="0.2"/>
  <cols>
    <col min="1" max="1" width="7.42578125" style="181" customWidth="1"/>
    <col min="2" max="2" width="5" style="181" customWidth="1"/>
    <col min="3" max="3" width="39.140625" style="181" customWidth="1"/>
    <col min="4" max="6" width="20.7109375" style="181" customWidth="1"/>
    <col min="7" max="7" width="26.5703125" style="181" customWidth="1"/>
    <col min="8" max="14" width="20.7109375" style="181" customWidth="1"/>
    <col min="15" max="15" width="4.140625" style="181" customWidth="1"/>
    <col min="16" max="16" width="21.28515625" style="181" bestFit="1" customWidth="1"/>
    <col min="17" max="16384" width="36.5703125" style="181"/>
  </cols>
  <sheetData>
    <row r="1" spans="1:16" ht="17.25" thickTop="1" thickBot="1" x14ac:dyDescent="0.3">
      <c r="A1" s="3437" t="s">
        <v>2222</v>
      </c>
      <c r="B1" s="3437"/>
      <c r="C1" s="3437"/>
      <c r="D1" s="3437"/>
      <c r="E1" s="3437"/>
      <c r="F1" s="3437"/>
      <c r="G1" s="3437"/>
      <c r="H1" s="3437"/>
      <c r="I1" s="3437"/>
      <c r="J1" s="3437"/>
      <c r="K1" s="3437"/>
      <c r="L1" s="3437"/>
      <c r="M1" s="3437"/>
      <c r="N1" s="3437"/>
      <c r="O1" s="3437"/>
      <c r="P1" s="3117" t="s">
        <v>2247</v>
      </c>
    </row>
    <row r="2" spans="1:16" ht="17.25" thickTop="1" thickBot="1" x14ac:dyDescent="0.3">
      <c r="A2" s="4189"/>
      <c r="B2" s="4189"/>
      <c r="C2" s="4189"/>
      <c r="D2" s="4189"/>
      <c r="E2" s="4189"/>
      <c r="F2" s="4189"/>
      <c r="G2" s="4189"/>
      <c r="H2" s="4189"/>
      <c r="I2" s="4189"/>
      <c r="J2" s="4189"/>
      <c r="K2" s="4189"/>
      <c r="L2" s="4189"/>
      <c r="M2" s="4189"/>
      <c r="N2" s="4189"/>
      <c r="O2" s="4189"/>
      <c r="P2" s="3117" t="s">
        <v>2248</v>
      </c>
    </row>
    <row r="3" spans="1:16" ht="17.25" thickTop="1" thickBot="1" x14ac:dyDescent="0.3">
      <c r="A3" s="3566" t="s">
        <v>2714</v>
      </c>
      <c r="B3" s="3566"/>
      <c r="C3" s="3566"/>
      <c r="D3" s="3566"/>
      <c r="E3" s="3566"/>
      <c r="F3" s="3566"/>
      <c r="G3" s="3566"/>
      <c r="H3" s="3566"/>
      <c r="I3" s="3566"/>
      <c r="J3" s="3566"/>
      <c r="K3" s="3566"/>
      <c r="L3" s="3566"/>
      <c r="M3" s="3566"/>
      <c r="N3" s="3566"/>
      <c r="O3" s="3566"/>
      <c r="P3" s="3117" t="s">
        <v>2249</v>
      </c>
    </row>
    <row r="4" spans="1:16" ht="16.5" thickTop="1" thickBot="1" x14ac:dyDescent="0.25">
      <c r="A4" s="4188"/>
      <c r="B4" s="4188"/>
      <c r="C4" s="4188"/>
      <c r="D4" s="4188"/>
      <c r="E4" s="4188"/>
      <c r="F4" s="4188"/>
      <c r="G4" s="4188"/>
      <c r="H4" s="4188"/>
      <c r="I4" s="4188"/>
      <c r="J4" s="4188"/>
      <c r="K4" s="4188"/>
      <c r="L4" s="4188"/>
      <c r="M4" s="4188"/>
      <c r="N4" s="4188"/>
      <c r="O4" s="4188"/>
      <c r="P4" s="3117" t="s">
        <v>2250</v>
      </c>
    </row>
    <row r="5" spans="1:16" ht="15.75" thickTop="1" x14ac:dyDescent="0.2">
      <c r="A5" s="4188"/>
      <c r="B5" s="4188"/>
      <c r="C5" s="4188"/>
      <c r="D5" s="4188"/>
      <c r="E5" s="4188"/>
      <c r="F5" s="4188"/>
      <c r="G5" s="4188"/>
      <c r="H5" s="4188"/>
      <c r="I5" s="4188"/>
      <c r="J5" s="4188"/>
      <c r="K5" s="4188"/>
      <c r="L5" s="4188"/>
      <c r="M5" s="4188"/>
      <c r="N5" s="4188"/>
      <c r="O5" s="1136"/>
    </row>
    <row r="6" spans="1:16" ht="15.75" thickBot="1" x14ac:dyDescent="0.25">
      <c r="A6" s="4188"/>
      <c r="B6" s="4188"/>
      <c r="C6" s="4188"/>
      <c r="D6" s="4188"/>
      <c r="E6" s="4188"/>
      <c r="F6" s="4188"/>
      <c r="G6" s="4188"/>
      <c r="H6" s="4188"/>
      <c r="I6" s="4188"/>
      <c r="J6" s="4188"/>
      <c r="K6" s="4188"/>
      <c r="L6" s="4188"/>
      <c r="M6" s="4188"/>
      <c r="N6" s="4188"/>
    </row>
    <row r="7" spans="1:16" ht="15.75" x14ac:dyDescent="0.25">
      <c r="A7" s="4192" t="s">
        <v>1387</v>
      </c>
      <c r="B7" s="4193"/>
      <c r="C7" s="4193"/>
      <c r="D7" s="4193"/>
      <c r="E7" s="4193"/>
      <c r="F7" s="4193"/>
      <c r="G7" s="4193"/>
      <c r="H7" s="4193"/>
      <c r="I7" s="4193"/>
      <c r="J7" s="4193"/>
      <c r="K7" s="4193"/>
      <c r="L7" s="4193"/>
      <c r="M7" s="4193"/>
      <c r="N7" s="4194"/>
    </row>
    <row r="8" spans="1:16" ht="16.5" thickBot="1" x14ac:dyDescent="0.3">
      <c r="A8" s="844" t="s">
        <v>1388</v>
      </c>
      <c r="B8" s="841"/>
      <c r="C8" s="841"/>
      <c r="D8" s="842" t="s">
        <v>287</v>
      </c>
      <c r="E8" s="842" t="s">
        <v>498</v>
      </c>
      <c r="F8" s="842" t="s">
        <v>364</v>
      </c>
      <c r="G8" s="842" t="s">
        <v>1389</v>
      </c>
      <c r="H8" s="842" t="s">
        <v>363</v>
      </c>
      <c r="I8" s="842" t="s">
        <v>499</v>
      </c>
      <c r="J8" s="842" t="s">
        <v>500</v>
      </c>
      <c r="K8" s="842" t="s">
        <v>501</v>
      </c>
      <c r="L8" s="842" t="s">
        <v>502</v>
      </c>
      <c r="M8" s="842" t="s">
        <v>215</v>
      </c>
      <c r="N8" s="843" t="s">
        <v>213</v>
      </c>
    </row>
    <row r="9" spans="1:16" ht="15.75" x14ac:dyDescent="0.25">
      <c r="A9" s="845" t="s">
        <v>2007</v>
      </c>
      <c r="B9" s="839"/>
      <c r="C9" s="839"/>
      <c r="D9" s="839"/>
      <c r="E9" s="839"/>
      <c r="F9" s="839"/>
      <c r="G9" s="839"/>
      <c r="H9" s="839"/>
      <c r="I9" s="839"/>
      <c r="J9" s="839"/>
      <c r="K9" s="839"/>
      <c r="L9" s="839"/>
      <c r="M9" s="839"/>
      <c r="N9" s="840"/>
    </row>
    <row r="10" spans="1:16" ht="15.75" x14ac:dyDescent="0.25">
      <c r="A10" s="846">
        <v>1</v>
      </c>
      <c r="B10" s="831" t="s">
        <v>2008</v>
      </c>
      <c r="C10" s="832"/>
      <c r="D10" s="833">
        <f>SUM(D11:D13)</f>
        <v>0</v>
      </c>
      <c r="E10" s="833">
        <f t="shared" ref="E10:M10" si="0">SUM(E11:E13)</f>
        <v>0</v>
      </c>
      <c r="F10" s="833">
        <f t="shared" si="0"/>
        <v>0</v>
      </c>
      <c r="G10" s="833">
        <f t="shared" si="0"/>
        <v>0</v>
      </c>
      <c r="H10" s="833">
        <f t="shared" si="0"/>
        <v>0</v>
      </c>
      <c r="I10" s="833">
        <f t="shared" si="0"/>
        <v>0</v>
      </c>
      <c r="J10" s="833">
        <f t="shared" si="0"/>
        <v>0</v>
      </c>
      <c r="K10" s="833">
        <f t="shared" si="0"/>
        <v>0</v>
      </c>
      <c r="L10" s="833">
        <f t="shared" si="0"/>
        <v>0</v>
      </c>
      <c r="M10" s="833">
        <f t="shared" si="0"/>
        <v>0</v>
      </c>
      <c r="N10" s="834"/>
    </row>
    <row r="11" spans="1:16" ht="17.25" x14ac:dyDescent="0.2">
      <c r="A11" s="847"/>
      <c r="B11" s="832" t="s">
        <v>513</v>
      </c>
      <c r="C11" s="832" t="s">
        <v>282</v>
      </c>
      <c r="D11" s="835"/>
      <c r="E11" s="835"/>
      <c r="F11" s="835"/>
      <c r="G11" s="835"/>
      <c r="H11" s="835"/>
      <c r="I11" s="835"/>
      <c r="J11" s="835"/>
      <c r="K11" s="835"/>
      <c r="L11" s="835"/>
      <c r="M11" s="835"/>
      <c r="N11" s="836"/>
    </row>
    <row r="12" spans="1:16" x14ac:dyDescent="0.2">
      <c r="A12" s="847"/>
      <c r="B12" s="832" t="s">
        <v>514</v>
      </c>
      <c r="C12" s="832" t="s">
        <v>515</v>
      </c>
      <c r="D12" s="835"/>
      <c r="E12" s="835"/>
      <c r="F12" s="835"/>
      <c r="G12" s="835"/>
      <c r="H12" s="835"/>
      <c r="I12" s="835"/>
      <c r="J12" s="835"/>
      <c r="K12" s="835"/>
      <c r="L12" s="835"/>
      <c r="M12" s="835"/>
      <c r="N12" s="837"/>
    </row>
    <row r="13" spans="1:16" x14ac:dyDescent="0.2">
      <c r="A13" s="847"/>
      <c r="B13" s="838" t="s">
        <v>2009</v>
      </c>
      <c r="C13" s="832" t="s">
        <v>516</v>
      </c>
      <c r="D13" s="835"/>
      <c r="E13" s="835"/>
      <c r="F13" s="835"/>
      <c r="G13" s="835"/>
      <c r="H13" s="835"/>
      <c r="I13" s="835"/>
      <c r="J13" s="835"/>
      <c r="K13" s="835"/>
      <c r="L13" s="835"/>
      <c r="M13" s="835"/>
      <c r="N13" s="837"/>
    </row>
    <row r="14" spans="1:16" ht="15.75" x14ac:dyDescent="0.25">
      <c r="A14" s="846">
        <v>2</v>
      </c>
      <c r="B14" s="831" t="s">
        <v>2010</v>
      </c>
      <c r="C14" s="832"/>
      <c r="D14" s="835"/>
      <c r="E14" s="835"/>
      <c r="F14" s="835"/>
      <c r="G14" s="835"/>
      <c r="H14" s="835"/>
      <c r="I14" s="835"/>
      <c r="J14" s="835"/>
      <c r="K14" s="835"/>
      <c r="L14" s="835"/>
      <c r="M14" s="835"/>
      <c r="N14" s="837"/>
    </row>
    <row r="15" spans="1:16" ht="15.75" x14ac:dyDescent="0.25">
      <c r="A15" s="846">
        <v>3</v>
      </c>
      <c r="B15" s="831" t="s">
        <v>2011</v>
      </c>
      <c r="C15" s="832"/>
      <c r="D15" s="835"/>
      <c r="E15" s="835"/>
      <c r="F15" s="835"/>
      <c r="G15" s="835"/>
      <c r="H15" s="835"/>
      <c r="I15" s="835"/>
      <c r="J15" s="835"/>
      <c r="K15" s="835"/>
      <c r="L15" s="835"/>
      <c r="M15" s="835"/>
      <c r="N15" s="837"/>
    </row>
    <row r="16" spans="1:16" s="891" customFormat="1" ht="16.5" thickBot="1" x14ac:dyDescent="0.3">
      <c r="A16" s="893">
        <v>4</v>
      </c>
      <c r="B16" s="888" t="s">
        <v>2012</v>
      </c>
      <c r="C16" s="889"/>
      <c r="D16" s="890"/>
      <c r="E16" s="890"/>
      <c r="F16" s="890"/>
      <c r="G16" s="890"/>
      <c r="H16" s="890"/>
      <c r="I16" s="890"/>
      <c r="J16" s="890"/>
      <c r="K16" s="890"/>
      <c r="L16" s="890"/>
      <c r="M16" s="890"/>
      <c r="N16" s="892"/>
    </row>
    <row r="17" spans="1:14" ht="16.5" thickBot="1" x14ac:dyDescent="0.3">
      <c r="A17" s="851" t="s">
        <v>517</v>
      </c>
      <c r="B17" s="852"/>
      <c r="C17" s="852"/>
      <c r="D17" s="853">
        <f t="shared" ref="D17:M17" si="1">SUM(D10,D14,D15)*(1+D16)</f>
        <v>0</v>
      </c>
      <c r="E17" s="853">
        <f t="shared" si="1"/>
        <v>0</v>
      </c>
      <c r="F17" s="853">
        <f t="shared" si="1"/>
        <v>0</v>
      </c>
      <c r="G17" s="853">
        <f t="shared" si="1"/>
        <v>0</v>
      </c>
      <c r="H17" s="853">
        <f t="shared" si="1"/>
        <v>0</v>
      </c>
      <c r="I17" s="853">
        <f t="shared" si="1"/>
        <v>0</v>
      </c>
      <c r="J17" s="853">
        <f t="shared" si="1"/>
        <v>0</v>
      </c>
      <c r="K17" s="853">
        <f t="shared" si="1"/>
        <v>0</v>
      </c>
      <c r="L17" s="853">
        <f t="shared" si="1"/>
        <v>0</v>
      </c>
      <c r="M17" s="853">
        <f t="shared" si="1"/>
        <v>0</v>
      </c>
      <c r="N17" s="854">
        <f>SUM(D17:M17)</f>
        <v>0</v>
      </c>
    </row>
    <row r="18" spans="1:14" x14ac:dyDescent="0.2"/>
    <row r="19" spans="1:14" ht="15.75" thickBot="1" x14ac:dyDescent="0.25"/>
    <row r="20" spans="1:14" ht="15.75" x14ac:dyDescent="0.25">
      <c r="A20" s="4195" t="s">
        <v>1397</v>
      </c>
      <c r="B20" s="4193"/>
      <c r="C20" s="4193"/>
      <c r="D20" s="4193"/>
      <c r="E20" s="4193"/>
      <c r="F20" s="4193"/>
      <c r="G20" s="4193"/>
      <c r="H20" s="4193"/>
      <c r="I20" s="4193"/>
      <c r="J20" s="4193"/>
      <c r="K20" s="4193"/>
      <c r="L20" s="4193"/>
      <c r="M20" s="4193"/>
      <c r="N20" s="4194"/>
    </row>
    <row r="21" spans="1:14" ht="16.5" thickBot="1" x14ac:dyDescent="0.3">
      <c r="A21" s="844" t="s">
        <v>1388</v>
      </c>
      <c r="B21" s="841"/>
      <c r="C21" s="841"/>
      <c r="D21" s="842" t="s">
        <v>287</v>
      </c>
      <c r="E21" s="842" t="s">
        <v>498</v>
      </c>
      <c r="F21" s="842" t="s">
        <v>364</v>
      </c>
      <c r="G21" s="842" t="s">
        <v>1389</v>
      </c>
      <c r="H21" s="842" t="s">
        <v>363</v>
      </c>
      <c r="I21" s="842" t="s">
        <v>499</v>
      </c>
      <c r="J21" s="842" t="s">
        <v>500</v>
      </c>
      <c r="K21" s="842" t="s">
        <v>501</v>
      </c>
      <c r="L21" s="842" t="s">
        <v>502</v>
      </c>
      <c r="M21" s="842" t="s">
        <v>215</v>
      </c>
      <c r="N21" s="843" t="s">
        <v>213</v>
      </c>
    </row>
    <row r="22" spans="1:14" ht="15.75" x14ac:dyDescent="0.25">
      <c r="A22" s="845" t="s">
        <v>2007</v>
      </c>
      <c r="B22" s="839"/>
      <c r="C22" s="839"/>
      <c r="D22" s="839"/>
      <c r="E22" s="839"/>
      <c r="F22" s="839"/>
      <c r="G22" s="839"/>
      <c r="H22" s="839"/>
      <c r="I22" s="839"/>
      <c r="J22" s="839"/>
      <c r="K22" s="839"/>
      <c r="L22" s="839"/>
      <c r="M22" s="839"/>
      <c r="N22" s="840"/>
    </row>
    <row r="23" spans="1:14" ht="15.75" x14ac:dyDescent="0.25">
      <c r="A23" s="846">
        <v>1</v>
      </c>
      <c r="B23" s="831" t="s">
        <v>2008</v>
      </c>
      <c r="C23" s="832"/>
      <c r="D23" s="833">
        <f>SUM(D24:D26)</f>
        <v>0</v>
      </c>
      <c r="E23" s="833">
        <f t="shared" ref="E23:M23" si="2">SUM(E24:E26)</f>
        <v>0</v>
      </c>
      <c r="F23" s="833">
        <f t="shared" si="2"/>
        <v>0</v>
      </c>
      <c r="G23" s="833">
        <f t="shared" si="2"/>
        <v>0</v>
      </c>
      <c r="H23" s="833">
        <f t="shared" si="2"/>
        <v>0</v>
      </c>
      <c r="I23" s="833">
        <f t="shared" si="2"/>
        <v>0</v>
      </c>
      <c r="J23" s="833">
        <f t="shared" si="2"/>
        <v>0</v>
      </c>
      <c r="K23" s="833">
        <f t="shared" si="2"/>
        <v>0</v>
      </c>
      <c r="L23" s="833">
        <f t="shared" si="2"/>
        <v>0</v>
      </c>
      <c r="M23" s="833">
        <f t="shared" si="2"/>
        <v>0</v>
      </c>
      <c r="N23" s="834"/>
    </row>
    <row r="24" spans="1:14" ht="17.25" x14ac:dyDescent="0.2">
      <c r="A24" s="847"/>
      <c r="B24" s="832" t="s">
        <v>513</v>
      </c>
      <c r="C24" s="832" t="s">
        <v>282</v>
      </c>
      <c r="D24" s="835"/>
      <c r="E24" s="835"/>
      <c r="F24" s="835"/>
      <c r="G24" s="835"/>
      <c r="H24" s="835"/>
      <c r="I24" s="835"/>
      <c r="J24" s="835"/>
      <c r="K24" s="835"/>
      <c r="L24" s="835"/>
      <c r="M24" s="835"/>
      <c r="N24" s="836"/>
    </row>
    <row r="25" spans="1:14" x14ac:dyDescent="0.2">
      <c r="A25" s="847"/>
      <c r="B25" s="832" t="s">
        <v>514</v>
      </c>
      <c r="C25" s="832" t="s">
        <v>515</v>
      </c>
      <c r="D25" s="835"/>
      <c r="E25" s="835"/>
      <c r="F25" s="835"/>
      <c r="G25" s="835"/>
      <c r="H25" s="835"/>
      <c r="I25" s="835"/>
      <c r="J25" s="835"/>
      <c r="K25" s="835"/>
      <c r="L25" s="835"/>
      <c r="M25" s="835"/>
      <c r="N25" s="837"/>
    </row>
    <row r="26" spans="1:14" x14ac:dyDescent="0.2">
      <c r="A26" s="847"/>
      <c r="B26" s="838" t="s">
        <v>2009</v>
      </c>
      <c r="C26" s="832" t="s">
        <v>516</v>
      </c>
      <c r="D26" s="835"/>
      <c r="E26" s="835"/>
      <c r="F26" s="835"/>
      <c r="G26" s="835"/>
      <c r="H26" s="835"/>
      <c r="I26" s="835"/>
      <c r="J26" s="835"/>
      <c r="K26" s="835"/>
      <c r="L26" s="835"/>
      <c r="M26" s="835"/>
      <c r="N26" s="837"/>
    </row>
    <row r="27" spans="1:14" ht="15.75" x14ac:dyDescent="0.25">
      <c r="A27" s="846">
        <v>2</v>
      </c>
      <c r="B27" s="831" t="s">
        <v>2010</v>
      </c>
      <c r="C27" s="832"/>
      <c r="D27" s="835"/>
      <c r="E27" s="835"/>
      <c r="F27" s="835"/>
      <c r="G27" s="835"/>
      <c r="H27" s="835"/>
      <c r="I27" s="835"/>
      <c r="J27" s="835"/>
      <c r="K27" s="835"/>
      <c r="L27" s="835"/>
      <c r="M27" s="835"/>
      <c r="N27" s="837"/>
    </row>
    <row r="28" spans="1:14" ht="15.75" x14ac:dyDescent="0.25">
      <c r="A28" s="846">
        <v>3</v>
      </c>
      <c r="B28" s="831" t="s">
        <v>2011</v>
      </c>
      <c r="C28" s="832"/>
      <c r="D28" s="835"/>
      <c r="E28" s="835"/>
      <c r="F28" s="835"/>
      <c r="G28" s="835"/>
      <c r="H28" s="835"/>
      <c r="I28" s="835"/>
      <c r="J28" s="835"/>
      <c r="K28" s="835"/>
      <c r="L28" s="835"/>
      <c r="M28" s="835"/>
      <c r="N28" s="837"/>
    </row>
    <row r="29" spans="1:14" ht="16.5" thickBot="1" x14ac:dyDescent="0.3">
      <c r="A29" s="848">
        <v>4</v>
      </c>
      <c r="B29" s="849" t="s">
        <v>2012</v>
      </c>
      <c r="C29" s="850"/>
      <c r="D29" s="890"/>
      <c r="E29" s="890"/>
      <c r="F29" s="890"/>
      <c r="G29" s="890"/>
      <c r="H29" s="890"/>
      <c r="I29" s="890"/>
      <c r="J29" s="890"/>
      <c r="K29" s="890"/>
      <c r="L29" s="890"/>
      <c r="M29" s="890"/>
      <c r="N29" s="892"/>
    </row>
    <row r="30" spans="1:14" ht="16.5" thickBot="1" x14ac:dyDescent="0.3">
      <c r="A30" s="851" t="s">
        <v>517</v>
      </c>
      <c r="B30" s="852"/>
      <c r="C30" s="852"/>
      <c r="D30" s="853">
        <f t="shared" ref="D30:M30" si="3">SUM(D23,D27,D28)*(1+D29)</f>
        <v>0</v>
      </c>
      <c r="E30" s="853">
        <f t="shared" si="3"/>
        <v>0</v>
      </c>
      <c r="F30" s="853">
        <f t="shared" si="3"/>
        <v>0</v>
      </c>
      <c r="G30" s="853">
        <f t="shared" si="3"/>
        <v>0</v>
      </c>
      <c r="H30" s="853">
        <f t="shared" si="3"/>
        <v>0</v>
      </c>
      <c r="I30" s="853">
        <f t="shared" si="3"/>
        <v>0</v>
      </c>
      <c r="J30" s="853">
        <f t="shared" si="3"/>
        <v>0</v>
      </c>
      <c r="K30" s="853">
        <f t="shared" si="3"/>
        <v>0</v>
      </c>
      <c r="L30" s="853">
        <f t="shared" si="3"/>
        <v>0</v>
      </c>
      <c r="M30" s="853">
        <f t="shared" si="3"/>
        <v>0</v>
      </c>
      <c r="N30" s="854">
        <f>SUM(D30:M30)</f>
        <v>0</v>
      </c>
    </row>
    <row r="31" spans="1:14" x14ac:dyDescent="0.2">
      <c r="A31" s="1136"/>
      <c r="B31" s="1136"/>
      <c r="C31" s="1136"/>
      <c r="D31" s="1136"/>
      <c r="E31" s="1136"/>
      <c r="F31" s="1136"/>
      <c r="G31" s="1136"/>
      <c r="H31" s="1136"/>
      <c r="I31" s="1136"/>
      <c r="J31" s="1136"/>
      <c r="K31" s="1136"/>
      <c r="L31" s="1136"/>
      <c r="M31" s="1136"/>
      <c r="N31" s="1136"/>
    </row>
    <row r="32" spans="1:14" ht="15.75" customHeight="1" x14ac:dyDescent="0.25">
      <c r="A32" s="1975" t="s">
        <v>237</v>
      </c>
      <c r="B32" s="1975"/>
      <c r="C32" s="1975"/>
      <c r="D32" s="1975"/>
      <c r="E32" s="1975"/>
      <c r="F32" s="1975"/>
      <c r="G32" s="1975"/>
      <c r="H32" s="1975"/>
      <c r="I32" s="1975"/>
      <c r="J32" s="1975"/>
      <c r="K32" s="2215"/>
      <c r="L32" s="2215"/>
      <c r="M32" s="2215"/>
      <c r="N32" s="2673"/>
    </row>
    <row r="33" spans="1:14" ht="15.75" customHeight="1" x14ac:dyDescent="0.25">
      <c r="A33" s="1975" t="s">
        <v>238</v>
      </c>
      <c r="B33" s="1975"/>
      <c r="C33" s="1975"/>
      <c r="D33" s="1975"/>
      <c r="E33" s="1975"/>
      <c r="F33" s="1975"/>
      <c r="G33" s="1975"/>
      <c r="H33" s="1975"/>
      <c r="I33" s="1975"/>
      <c r="J33" s="1975"/>
      <c r="K33" s="2215"/>
      <c r="L33" s="2215"/>
      <c r="M33" s="2215"/>
      <c r="N33" s="2673"/>
    </row>
    <row r="34" spans="1:14" ht="15.75" customHeight="1" x14ac:dyDescent="0.25">
      <c r="A34" s="1975" t="s">
        <v>239</v>
      </c>
      <c r="B34" s="2839" t="s">
        <v>971</v>
      </c>
      <c r="C34" s="2399"/>
      <c r="D34" s="1975"/>
      <c r="E34" s="1975"/>
      <c r="F34" s="1975"/>
      <c r="G34" s="1975"/>
      <c r="H34" s="1975"/>
      <c r="I34" s="1975"/>
      <c r="J34" s="1975"/>
      <c r="K34" s="2215"/>
      <c r="L34" s="2215"/>
      <c r="M34" s="2215"/>
      <c r="N34" s="2673"/>
    </row>
    <row r="35" spans="1:14" ht="15.75" customHeight="1" x14ac:dyDescent="0.25">
      <c r="A35" s="1975" t="s">
        <v>240</v>
      </c>
      <c r="B35" s="2840" t="s">
        <v>972</v>
      </c>
      <c r="C35" s="2399"/>
      <c r="D35" s="1975"/>
      <c r="E35" s="1975"/>
      <c r="F35" s="1975"/>
      <c r="G35" s="1975"/>
      <c r="H35" s="1975"/>
      <c r="I35" s="1975"/>
      <c r="J35" s="1975"/>
      <c r="K35" s="2215"/>
      <c r="L35" s="2215"/>
      <c r="M35" s="2215"/>
      <c r="N35" s="2673"/>
    </row>
    <row r="36" spans="1:14" ht="15.75" customHeight="1" x14ac:dyDescent="0.25">
      <c r="A36" s="1975" t="s">
        <v>241</v>
      </c>
      <c r="B36" s="2840" t="s">
        <v>973</v>
      </c>
      <c r="C36" s="2841"/>
      <c r="D36" s="2686"/>
      <c r="E36" s="2686"/>
      <c r="F36" s="2686"/>
      <c r="G36" s="2686"/>
      <c r="H36" s="2686"/>
      <c r="I36" s="2686"/>
      <c r="J36" s="2686"/>
      <c r="K36" s="2215"/>
      <c r="L36" s="2215"/>
      <c r="M36" s="2215"/>
      <c r="N36" s="2673"/>
    </row>
    <row r="37" spans="1:14" ht="15.75" customHeight="1" x14ac:dyDescent="0.25">
      <c r="A37" s="2842" t="s">
        <v>46</v>
      </c>
      <c r="B37" s="4190" t="s">
        <v>974</v>
      </c>
      <c r="C37" s="4190"/>
      <c r="D37" s="4190"/>
      <c r="E37" s="4190"/>
      <c r="F37" s="4190"/>
      <c r="G37" s="4190"/>
      <c r="H37" s="4190"/>
      <c r="I37" s="4190"/>
      <c r="J37" s="4190"/>
      <c r="K37" s="2215"/>
      <c r="L37" s="2215"/>
      <c r="M37" s="2215"/>
      <c r="N37" s="2673"/>
    </row>
    <row r="38" spans="1:14" ht="15.75" customHeight="1" x14ac:dyDescent="0.25">
      <c r="A38" s="1975"/>
      <c r="B38" s="2686"/>
      <c r="C38" s="2841"/>
      <c r="D38" s="2686"/>
      <c r="E38" s="2686"/>
      <c r="F38" s="2686"/>
      <c r="G38" s="2686"/>
      <c r="H38" s="2686"/>
      <c r="I38" s="2686"/>
      <c r="J38" s="2686"/>
      <c r="K38" s="2215"/>
      <c r="L38" s="2215"/>
      <c r="M38" s="2215"/>
      <c r="N38" s="2673"/>
    </row>
    <row r="39" spans="1:14" x14ac:dyDescent="0.2">
      <c r="A39" s="4196" t="s">
        <v>2916</v>
      </c>
      <c r="B39" s="4196"/>
      <c r="C39" s="4196"/>
      <c r="D39" s="4196"/>
      <c r="E39" s="4196"/>
      <c r="F39" s="4196"/>
      <c r="G39" s="4196"/>
      <c r="H39" s="4196"/>
      <c r="I39" s="4196"/>
      <c r="J39" s="4196"/>
      <c r="K39" s="4196"/>
      <c r="L39" s="4196"/>
      <c r="M39" s="4196"/>
      <c r="N39" s="4196"/>
    </row>
    <row r="40" spans="1:14" ht="15.75" x14ac:dyDescent="0.25">
      <c r="A40" s="2215"/>
      <c r="B40" s="2215"/>
      <c r="C40" s="2215"/>
      <c r="D40" s="2215"/>
      <c r="E40" s="2215"/>
      <c r="F40" s="2215"/>
      <c r="G40" s="2215"/>
      <c r="H40" s="2215"/>
      <c r="I40" s="2215"/>
      <c r="J40" s="2215"/>
      <c r="K40" s="2215"/>
      <c r="L40" s="2215"/>
      <c r="M40" s="2215"/>
      <c r="N40" s="2673"/>
    </row>
    <row r="41" spans="1:14" ht="15.75" x14ac:dyDescent="0.25">
      <c r="A41" s="2850" t="s">
        <v>1472</v>
      </c>
      <c r="B41" s="2215"/>
      <c r="C41" s="2215"/>
      <c r="D41" s="2215"/>
      <c r="E41" s="2215"/>
      <c r="F41" s="2215"/>
      <c r="G41" s="2215"/>
      <c r="H41" s="2215"/>
      <c r="I41" s="2215"/>
      <c r="J41" s="2215"/>
      <c r="K41" s="2215"/>
      <c r="L41" s="2215"/>
      <c r="M41" s="2215"/>
      <c r="N41" s="2673"/>
    </row>
    <row r="42" spans="1:14" ht="15.75" x14ac:dyDescent="0.25">
      <c r="A42" s="2215" t="s">
        <v>2252</v>
      </c>
      <c r="B42" s="2215"/>
      <c r="C42" s="2215"/>
      <c r="D42" s="2215"/>
      <c r="E42" s="2215"/>
      <c r="F42" s="2215"/>
      <c r="G42" s="2215"/>
      <c r="H42" s="2215"/>
      <c r="I42" s="2215"/>
      <c r="J42" s="2215"/>
      <c r="K42" s="2215"/>
      <c r="L42" s="2215"/>
      <c r="M42" s="2215"/>
      <c r="N42" s="2673"/>
    </row>
    <row r="43" spans="1:14" x14ac:dyDescent="0.2"/>
    <row r="44" spans="1:14" x14ac:dyDescent="0.2"/>
    <row r="45" spans="1:14" x14ac:dyDescent="0.2"/>
    <row r="46" spans="1:14" x14ac:dyDescent="0.2"/>
    <row r="47" spans="1:14" x14ac:dyDescent="0.2"/>
    <row r="48" spans="1:14"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sheetData>
  <mergeCells count="10">
    <mergeCell ref="B37:J37"/>
    <mergeCell ref="A39:N39"/>
    <mergeCell ref="A20:N20"/>
    <mergeCell ref="A5:N5"/>
    <mergeCell ref="A6:N6"/>
    <mergeCell ref="A1:O1"/>
    <mergeCell ref="A2:O2"/>
    <mergeCell ref="A3:O3"/>
    <mergeCell ref="A4:O4"/>
    <mergeCell ref="A7:N7"/>
  </mergeCells>
  <hyperlinks>
    <hyperlink ref="P1" location="Content!A1" display="Content"/>
    <hyperlink ref="P2" location="'P4, E2 - SFP - Asset'!A1" display="SFP-Asset"/>
    <hyperlink ref="P3" location="'P5, E2 - SFP - Liab, NW '!A1" display="SFP-Liab and NW"/>
    <hyperlink ref="P4" location="'P6, E3 - SCI'!A1" display="SCI"/>
  </hyperlinks>
  <pageMargins left="0.7" right="0.7" top="0.75" bottom="0.75" header="0.3" footer="0.3"/>
  <pageSetup paperSize="5" scale="56" orientation="landscape" r:id="rId1"/>
  <headerFooter>
    <oddFooter>&amp;R&amp;"Calibri,Bold"Page 65</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8" tint="0.39997558519241921"/>
    <pageSetUpPr fitToPage="1"/>
  </sheetPr>
  <dimension ref="A1:L137"/>
  <sheetViews>
    <sheetView showGridLines="0" zoomScale="85" zoomScaleNormal="85" zoomScaleSheetLayoutView="75" zoomScalePageLayoutView="80" workbookViewId="0">
      <pane ySplit="7" topLeftCell="A50" activePane="bottomLeft" state="frozen"/>
      <selection activeCell="J1" sqref="J1"/>
      <selection pane="bottomLeft"/>
    </sheetView>
  </sheetViews>
  <sheetFormatPr defaultRowHeight="12.75" customHeight="1" x14ac:dyDescent="0.2"/>
  <cols>
    <col min="1" max="1" width="2.5703125" style="187" customWidth="1"/>
    <col min="2" max="2" width="4.7109375" style="187" customWidth="1"/>
    <col min="3" max="3" width="14.140625" style="187" customWidth="1"/>
    <col min="4" max="4" width="29.42578125" style="187" customWidth="1"/>
    <col min="5" max="5" width="40.7109375" style="187" customWidth="1"/>
    <col min="6" max="6" width="20.7109375" style="207" customWidth="1"/>
    <col min="7" max="7" width="3.42578125" style="187" customWidth="1"/>
    <col min="8" max="8" width="13.7109375" style="187" customWidth="1"/>
    <col min="9" max="9" width="12.28515625" style="187" customWidth="1"/>
    <col min="10" max="11" width="9.140625" style="187"/>
    <col min="12" max="12" width="22" style="187" customWidth="1"/>
    <col min="13" max="16384" width="9.140625" style="187"/>
  </cols>
  <sheetData>
    <row r="1" spans="1:8" s="192" customFormat="1" ht="14.1" customHeight="1" thickTop="1" thickBot="1" x14ac:dyDescent="0.3">
      <c r="A1" s="1050"/>
      <c r="B1" s="1050"/>
      <c r="C1" s="1051"/>
      <c r="D1" s="1051"/>
      <c r="E1" s="1051"/>
      <c r="F1" s="1052"/>
      <c r="G1" s="568"/>
      <c r="H1" s="3117" t="s">
        <v>2247</v>
      </c>
    </row>
    <row r="2" spans="1:8" s="192" customFormat="1" ht="14.1" customHeight="1" thickTop="1" x14ac:dyDescent="0.25">
      <c r="A2" s="3437" t="s">
        <v>2222</v>
      </c>
      <c r="B2" s="3437"/>
      <c r="C2" s="3437"/>
      <c r="D2" s="3437"/>
      <c r="E2" s="3437"/>
      <c r="F2" s="3437"/>
      <c r="G2" s="44"/>
    </row>
    <row r="3" spans="1:8" s="192" customFormat="1" ht="14.1" customHeight="1" x14ac:dyDescent="0.25">
      <c r="A3" s="1051"/>
      <c r="B3" s="1051"/>
      <c r="C3" s="1051"/>
      <c r="D3" s="1051"/>
      <c r="E3" s="1051"/>
      <c r="F3" s="1052"/>
    </row>
    <row r="4" spans="1:8" s="192" customFormat="1" ht="14.1" customHeight="1" x14ac:dyDescent="0.25">
      <c r="A4" s="3438" t="s">
        <v>1295</v>
      </c>
      <c r="B4" s="3438"/>
      <c r="C4" s="3438"/>
      <c r="D4" s="3438"/>
      <c r="E4" s="3438"/>
      <c r="F4" s="3438"/>
      <c r="G4" s="191"/>
    </row>
    <row r="5" spans="1:8" s="192" customFormat="1" ht="14.1" customHeight="1" x14ac:dyDescent="0.25">
      <c r="A5" s="1051"/>
      <c r="B5" s="1051"/>
      <c r="C5" s="1051"/>
      <c r="D5" s="1051"/>
      <c r="E5" s="1051"/>
      <c r="F5" s="1052"/>
    </row>
    <row r="6" spans="1:8" s="192" customFormat="1" ht="14.1" customHeight="1" x14ac:dyDescent="0.25">
      <c r="A6" s="1051"/>
      <c r="B6" s="1051"/>
      <c r="C6" s="1051"/>
      <c r="D6" s="1051"/>
      <c r="E6" s="1051"/>
      <c r="F6" s="1052"/>
    </row>
    <row r="7" spans="1:8" s="43" customFormat="1" ht="12.75" customHeight="1" x14ac:dyDescent="0.2">
      <c r="A7" s="1039"/>
      <c r="B7" s="1039"/>
      <c r="C7" s="1039"/>
      <c r="D7" s="1039"/>
      <c r="E7" s="1039"/>
      <c r="F7" s="1041" t="s">
        <v>283</v>
      </c>
    </row>
    <row r="8" spans="1:8" s="1" customFormat="1" ht="12.75" customHeight="1" x14ac:dyDescent="0.2">
      <c r="A8" s="876"/>
      <c r="B8" s="876"/>
      <c r="C8" s="876"/>
      <c r="D8" s="876"/>
      <c r="E8" s="876"/>
      <c r="F8" s="1042"/>
    </row>
    <row r="9" spans="1:8" s="1" customFormat="1" ht="12.75" customHeight="1" x14ac:dyDescent="0.2">
      <c r="A9" s="876"/>
      <c r="B9" s="876" t="s">
        <v>36</v>
      </c>
      <c r="C9" s="876" t="s">
        <v>2920</v>
      </c>
      <c r="D9" s="876"/>
      <c r="E9" s="876"/>
      <c r="F9" s="1047"/>
      <c r="G9" s="17"/>
    </row>
    <row r="10" spans="1:8" s="1" customFormat="1" ht="12.75" customHeight="1" x14ac:dyDescent="0.2">
      <c r="A10" s="876"/>
      <c r="B10" s="876"/>
      <c r="C10" s="876"/>
      <c r="D10" s="876"/>
      <c r="E10" s="876"/>
      <c r="F10" s="1042"/>
      <c r="G10" s="17"/>
    </row>
    <row r="11" spans="1:8" s="1" customFormat="1" ht="12.75" customHeight="1" x14ac:dyDescent="0.2">
      <c r="A11" s="876" t="s">
        <v>50</v>
      </c>
      <c r="B11" s="1043" t="s">
        <v>1816</v>
      </c>
      <c r="C11" s="876"/>
      <c r="D11" s="876"/>
      <c r="E11" s="876"/>
      <c r="F11" s="1042"/>
      <c r="G11" s="17"/>
    </row>
    <row r="12" spans="1:8" s="1" customFormat="1" ht="12.75" customHeight="1" x14ac:dyDescent="0.2">
      <c r="A12" s="876"/>
      <c r="B12" s="1043"/>
      <c r="C12" s="876"/>
      <c r="D12" s="876"/>
      <c r="E12" s="876"/>
      <c r="F12" s="1042"/>
      <c r="G12" s="17"/>
    </row>
    <row r="13" spans="1:8" s="1" customFormat="1" ht="12.75" customHeight="1" x14ac:dyDescent="0.2">
      <c r="A13" s="876"/>
      <c r="B13" s="876" t="s">
        <v>37</v>
      </c>
      <c r="C13" s="876" t="s">
        <v>1296</v>
      </c>
      <c r="D13" s="876"/>
      <c r="E13" s="876"/>
      <c r="F13" s="1047"/>
      <c r="G13" s="17"/>
    </row>
    <row r="14" spans="1:8" s="1" customFormat="1" ht="12.75" customHeight="1" x14ac:dyDescent="0.2">
      <c r="A14" s="876"/>
      <c r="B14" s="1043"/>
      <c r="C14" s="876"/>
      <c r="D14" s="876"/>
      <c r="E14" s="876"/>
      <c r="F14" s="1042"/>
      <c r="G14" s="17"/>
    </row>
    <row r="15" spans="1:8" s="1" customFormat="1" ht="12.75" customHeight="1" x14ac:dyDescent="0.2">
      <c r="A15" s="876"/>
      <c r="B15" s="876" t="s">
        <v>38</v>
      </c>
      <c r="C15" s="876" t="s">
        <v>1297</v>
      </c>
      <c r="D15" s="876"/>
      <c r="E15" s="876"/>
      <c r="F15" s="1047"/>
      <c r="G15" s="17"/>
    </row>
    <row r="16" spans="1:8" s="1" customFormat="1" ht="12.75" customHeight="1" x14ac:dyDescent="0.2">
      <c r="A16" s="876"/>
      <c r="B16" s="876"/>
      <c r="C16" s="1043"/>
      <c r="D16" s="876"/>
      <c r="E16" s="876"/>
      <c r="F16" s="1042"/>
      <c r="G16" s="17"/>
    </row>
    <row r="17" spans="1:7" s="1" customFormat="1" ht="12.75" customHeight="1" x14ac:dyDescent="0.2">
      <c r="A17" s="876"/>
      <c r="B17" s="876" t="s">
        <v>51</v>
      </c>
      <c r="C17" s="876" t="s">
        <v>1298</v>
      </c>
      <c r="D17" s="876"/>
      <c r="E17" s="876"/>
      <c r="F17" s="1047"/>
      <c r="G17" s="17"/>
    </row>
    <row r="18" spans="1:7" s="1" customFormat="1" ht="12.75" customHeight="1" x14ac:dyDescent="0.2">
      <c r="A18" s="876"/>
      <c r="B18" s="1043"/>
      <c r="C18" s="876"/>
      <c r="D18" s="876"/>
      <c r="E18" s="876"/>
      <c r="F18" s="1042"/>
      <c r="G18" s="17"/>
    </row>
    <row r="19" spans="1:7" s="1" customFormat="1" ht="12.75" customHeight="1" x14ac:dyDescent="0.2">
      <c r="A19" s="876"/>
      <c r="B19" s="1053">
        <v>4.0999999999999996</v>
      </c>
      <c r="C19" s="876" t="s">
        <v>1299</v>
      </c>
      <c r="D19" s="876"/>
      <c r="E19" s="876"/>
      <c r="F19" s="1047"/>
      <c r="G19" s="17"/>
    </row>
    <row r="20" spans="1:7" s="1" customFormat="1" ht="12.75" customHeight="1" x14ac:dyDescent="0.2">
      <c r="A20" s="876"/>
      <c r="B20" s="1053">
        <v>4.2</v>
      </c>
      <c r="C20" s="876" t="s">
        <v>1300</v>
      </c>
      <c r="D20" s="876"/>
      <c r="E20" s="876"/>
      <c r="F20" s="1048"/>
      <c r="G20" s="17"/>
    </row>
    <row r="21" spans="1:7" s="1" customFormat="1" ht="12.75" customHeight="1" x14ac:dyDescent="0.2">
      <c r="A21" s="876"/>
      <c r="B21" s="1053">
        <v>4.3</v>
      </c>
      <c r="C21" s="876" t="s">
        <v>1301</v>
      </c>
      <c r="D21" s="876"/>
      <c r="E21" s="876"/>
      <c r="F21" s="1048"/>
      <c r="G21" s="17"/>
    </row>
    <row r="22" spans="1:7" s="1" customFormat="1" ht="12.75" customHeight="1" x14ac:dyDescent="0.2">
      <c r="A22" s="876"/>
      <c r="B22" s="1053">
        <v>4.4000000000000004</v>
      </c>
      <c r="C22" s="876" t="s">
        <v>1302</v>
      </c>
      <c r="D22" s="876"/>
      <c r="E22" s="876"/>
      <c r="F22" s="1048"/>
      <c r="G22" s="17"/>
    </row>
    <row r="23" spans="1:7" s="1" customFormat="1" ht="12.75" customHeight="1" x14ac:dyDescent="0.2">
      <c r="A23" s="876"/>
      <c r="B23" s="1053">
        <v>4.5</v>
      </c>
      <c r="C23" s="876" t="s">
        <v>1303</v>
      </c>
      <c r="D23" s="876"/>
      <c r="E23" s="876"/>
      <c r="F23" s="1048"/>
      <c r="G23" s="17"/>
    </row>
    <row r="24" spans="1:7" s="1" customFormat="1" ht="12.75" customHeight="1" x14ac:dyDescent="0.2">
      <c r="A24" s="876"/>
      <c r="B24" s="1053"/>
      <c r="C24" s="876"/>
      <c r="D24" s="876"/>
      <c r="E24" s="876"/>
      <c r="F24" s="1042"/>
      <c r="G24" s="17"/>
    </row>
    <row r="25" spans="1:7" s="1" customFormat="1" ht="12.75" customHeight="1" x14ac:dyDescent="0.2">
      <c r="A25" s="876"/>
      <c r="B25" s="876" t="s">
        <v>39</v>
      </c>
      <c r="C25" s="876" t="s">
        <v>1304</v>
      </c>
      <c r="D25" s="876"/>
      <c r="E25" s="876"/>
      <c r="F25" s="1042"/>
      <c r="G25" s="17"/>
    </row>
    <row r="26" spans="1:7" s="1" customFormat="1" ht="12.75" customHeight="1" x14ac:dyDescent="0.2">
      <c r="A26" s="876"/>
      <c r="B26" s="876"/>
      <c r="C26" s="876"/>
      <c r="D26" s="876"/>
      <c r="E26" s="876"/>
      <c r="F26" s="1042"/>
      <c r="G26" s="17"/>
    </row>
    <row r="27" spans="1:7" s="1" customFormat="1" ht="12.75" customHeight="1" x14ac:dyDescent="0.2">
      <c r="A27" s="876"/>
      <c r="B27" s="876" t="s">
        <v>1305</v>
      </c>
      <c r="C27" s="1365" t="s">
        <v>2921</v>
      </c>
      <c r="D27" s="876"/>
      <c r="E27" s="876"/>
      <c r="F27" s="1047"/>
      <c r="G27" s="17"/>
    </row>
    <row r="28" spans="1:7" s="1" customFormat="1" ht="12.75" customHeight="1" x14ac:dyDescent="0.2">
      <c r="A28" s="876"/>
      <c r="B28" s="1053">
        <v>5.2</v>
      </c>
      <c r="C28" s="876" t="s">
        <v>1306</v>
      </c>
      <c r="D28" s="876"/>
      <c r="E28" s="876"/>
      <c r="F28" s="1048"/>
      <c r="G28" s="17"/>
    </row>
    <row r="29" spans="1:7" s="1" customFormat="1" ht="12.75" customHeight="1" x14ac:dyDescent="0.2">
      <c r="A29" s="876"/>
      <c r="B29" s="1053">
        <v>5.3</v>
      </c>
      <c r="C29" s="1365" t="s">
        <v>2922</v>
      </c>
      <c r="D29" s="876"/>
      <c r="E29" s="876"/>
      <c r="F29" s="1048"/>
      <c r="G29" s="17"/>
    </row>
    <row r="30" spans="1:7" s="1" customFormat="1" ht="12.75" customHeight="1" x14ac:dyDescent="0.2">
      <c r="A30" s="876"/>
      <c r="B30" s="1053">
        <v>5.4</v>
      </c>
      <c r="C30" s="876" t="s">
        <v>1307</v>
      </c>
      <c r="D30" s="876"/>
      <c r="E30" s="876"/>
      <c r="F30" s="1048"/>
      <c r="G30" s="17"/>
    </row>
    <row r="31" spans="1:7" s="1" customFormat="1" ht="12.75" customHeight="1" x14ac:dyDescent="0.2">
      <c r="A31" s="876"/>
      <c r="B31" s="1053">
        <v>5.5</v>
      </c>
      <c r="C31" s="876" t="s">
        <v>1308</v>
      </c>
      <c r="D31" s="876"/>
      <c r="E31" s="876"/>
      <c r="F31" s="1048"/>
      <c r="G31" s="17"/>
    </row>
    <row r="32" spans="1:7" s="1" customFormat="1" ht="12.75" customHeight="1" x14ac:dyDescent="0.2">
      <c r="A32" s="876"/>
      <c r="B32" s="1053">
        <v>5.6</v>
      </c>
      <c r="C32" s="876" t="s">
        <v>52</v>
      </c>
      <c r="D32" s="876"/>
      <c r="E32" s="876"/>
      <c r="F32" s="1048"/>
      <c r="G32" s="17"/>
    </row>
    <row r="33" spans="1:8" s="1" customFormat="1" ht="12.75" customHeight="1" x14ac:dyDescent="0.2">
      <c r="A33" s="876"/>
      <c r="B33" s="1053"/>
      <c r="C33" s="876"/>
      <c r="D33" s="876"/>
      <c r="E33" s="876"/>
      <c r="F33" s="1042"/>
      <c r="G33" s="17"/>
    </row>
    <row r="34" spans="1:8" s="1" customFormat="1" ht="12.75" customHeight="1" x14ac:dyDescent="0.2">
      <c r="A34" s="876"/>
      <c r="B34" s="876" t="s">
        <v>1309</v>
      </c>
      <c r="C34" s="876" t="s">
        <v>1310</v>
      </c>
      <c r="D34" s="876"/>
      <c r="E34" s="876"/>
      <c r="F34" s="1042"/>
      <c r="G34" s="17"/>
    </row>
    <row r="35" spans="1:8" s="1" customFormat="1" ht="12.75" customHeight="1" x14ac:dyDescent="0.2">
      <c r="A35" s="876"/>
      <c r="B35" s="876"/>
      <c r="C35" s="876"/>
      <c r="D35" s="876"/>
      <c r="E35" s="876"/>
      <c r="F35" s="1042"/>
      <c r="G35" s="17"/>
    </row>
    <row r="36" spans="1:8" s="1" customFormat="1" ht="12.75" customHeight="1" x14ac:dyDescent="0.2">
      <c r="A36" s="876"/>
      <c r="B36" s="1053">
        <v>6.1</v>
      </c>
      <c r="C36" s="876" t="s">
        <v>53</v>
      </c>
      <c r="D36" s="876"/>
      <c r="E36" s="876"/>
      <c r="F36" s="1047"/>
      <c r="G36" s="17"/>
    </row>
    <row r="37" spans="1:8" s="1" customFormat="1" ht="12.75" customHeight="1" x14ac:dyDescent="0.2">
      <c r="A37" s="876"/>
      <c r="B37" s="1053">
        <v>6.2</v>
      </c>
      <c r="C37" s="876" t="s">
        <v>1311</v>
      </c>
      <c r="D37" s="876"/>
      <c r="E37" s="876"/>
      <c r="F37" s="1048"/>
      <c r="G37" s="17"/>
    </row>
    <row r="38" spans="1:8" s="1" customFormat="1" ht="12.75" customHeight="1" x14ac:dyDescent="0.2">
      <c r="A38" s="876"/>
      <c r="B38" s="1053">
        <v>6.3</v>
      </c>
      <c r="C38" s="876" t="s">
        <v>54</v>
      </c>
      <c r="D38" s="876"/>
      <c r="E38" s="876"/>
      <c r="F38" s="1048"/>
      <c r="G38" s="17"/>
    </row>
    <row r="39" spans="1:8" s="1" customFormat="1" ht="12.75" customHeight="1" x14ac:dyDescent="0.2">
      <c r="A39" s="876"/>
      <c r="B39" s="876" t="s">
        <v>1312</v>
      </c>
      <c r="C39" s="876" t="s">
        <v>1313</v>
      </c>
      <c r="D39" s="876"/>
      <c r="E39" s="876"/>
      <c r="F39" s="1048"/>
      <c r="G39" s="17"/>
    </row>
    <row r="40" spans="1:8" s="1" customFormat="1" ht="12.75" customHeight="1" x14ac:dyDescent="0.2">
      <c r="A40" s="876"/>
      <c r="B40" s="876" t="s">
        <v>1314</v>
      </c>
      <c r="C40" s="876" t="s">
        <v>1315</v>
      </c>
      <c r="D40" s="876"/>
      <c r="E40" s="876"/>
      <c r="F40" s="1048"/>
      <c r="G40" s="17"/>
    </row>
    <row r="41" spans="1:8" s="1" customFormat="1" ht="12.75" customHeight="1" x14ac:dyDescent="0.2">
      <c r="A41" s="876"/>
      <c r="B41" s="876" t="s">
        <v>1316</v>
      </c>
      <c r="C41" s="876" t="s">
        <v>1317</v>
      </c>
      <c r="D41" s="876"/>
      <c r="E41" s="876"/>
      <c r="F41" s="1048"/>
      <c r="G41" s="17"/>
    </row>
    <row r="42" spans="1:8" s="1" customFormat="1" ht="12.75" customHeight="1" x14ac:dyDescent="0.2">
      <c r="A42" s="876"/>
      <c r="B42" s="876" t="s">
        <v>1318</v>
      </c>
      <c r="C42" s="876" t="s">
        <v>1319</v>
      </c>
      <c r="D42" s="876"/>
      <c r="E42" s="876"/>
      <c r="F42" s="1048"/>
      <c r="G42" s="17"/>
    </row>
    <row r="43" spans="1:8" s="1" customFormat="1" ht="12.75" customHeight="1" x14ac:dyDescent="0.2">
      <c r="A43" s="876"/>
      <c r="B43" s="876" t="s">
        <v>1320</v>
      </c>
      <c r="C43" s="876" t="s">
        <v>55</v>
      </c>
      <c r="D43" s="876"/>
      <c r="E43" s="876"/>
      <c r="F43" s="1048"/>
      <c r="G43" s="17"/>
      <c r="H43" s="19"/>
    </row>
    <row r="44" spans="1:8" s="1" customFormat="1" ht="12.75" customHeight="1" x14ac:dyDescent="0.2">
      <c r="A44" s="876"/>
      <c r="B44" s="876" t="s">
        <v>1321</v>
      </c>
      <c r="C44" s="876" t="s">
        <v>56</v>
      </c>
      <c r="D44" s="876"/>
      <c r="E44" s="876"/>
      <c r="F44" s="1048"/>
      <c r="G44" s="17"/>
    </row>
    <row r="45" spans="1:8" s="1" customFormat="1" ht="12.75" customHeight="1" x14ac:dyDescent="0.2">
      <c r="A45" s="876"/>
      <c r="B45" s="876" t="s">
        <v>1322</v>
      </c>
      <c r="C45" s="876" t="s">
        <v>57</v>
      </c>
      <c r="D45" s="876"/>
      <c r="E45" s="876"/>
      <c r="F45" s="1048"/>
      <c r="G45" s="17"/>
    </row>
    <row r="46" spans="1:8" s="1" customFormat="1" ht="12.75" customHeight="1" x14ac:dyDescent="0.2">
      <c r="A46" s="876"/>
      <c r="B46" s="876" t="s">
        <v>1323</v>
      </c>
      <c r="C46" s="876" t="s">
        <v>58</v>
      </c>
      <c r="D46" s="876"/>
      <c r="E46" s="876"/>
      <c r="F46" s="1048"/>
      <c r="G46" s="17"/>
    </row>
    <row r="47" spans="1:8" s="1" customFormat="1" ht="12.75" customHeight="1" x14ac:dyDescent="0.2">
      <c r="A47" s="876"/>
      <c r="B47" s="876" t="s">
        <v>1324</v>
      </c>
      <c r="C47" s="876" t="s">
        <v>59</v>
      </c>
      <c r="D47" s="876"/>
      <c r="E47" s="876"/>
      <c r="F47" s="1048"/>
      <c r="G47" s="17"/>
    </row>
    <row r="48" spans="1:8" s="1" customFormat="1" ht="12.75" customHeight="1" x14ac:dyDescent="0.2">
      <c r="A48" s="876"/>
      <c r="B48" s="876" t="s">
        <v>1325</v>
      </c>
      <c r="C48" s="876" t="s">
        <v>1326</v>
      </c>
      <c r="D48" s="876"/>
      <c r="E48" s="876"/>
      <c r="F48" s="1048"/>
      <c r="G48" s="17"/>
    </row>
    <row r="49" spans="1:8" s="1" customFormat="1" ht="12.75" customHeight="1" x14ac:dyDescent="0.2">
      <c r="A49" s="876"/>
      <c r="B49" s="876" t="s">
        <v>1327</v>
      </c>
      <c r="C49" s="876" t="s">
        <v>1328</v>
      </c>
      <c r="D49" s="876"/>
      <c r="E49" s="876"/>
      <c r="F49" s="1048"/>
      <c r="G49" s="17"/>
    </row>
    <row r="50" spans="1:8" s="1" customFormat="1" ht="12.75" customHeight="1" x14ac:dyDescent="0.2">
      <c r="A50" s="876"/>
      <c r="B50" s="876" t="s">
        <v>1329</v>
      </c>
      <c r="C50" s="876" t="s">
        <v>1330</v>
      </c>
      <c r="D50" s="876"/>
      <c r="E50" s="876"/>
      <c r="F50" s="1048"/>
      <c r="G50" s="17"/>
    </row>
    <row r="51" spans="1:8" s="1" customFormat="1" ht="12.75" customHeight="1" x14ac:dyDescent="0.2">
      <c r="A51" s="876"/>
      <c r="B51" s="876" t="s">
        <v>1331</v>
      </c>
      <c r="C51" s="876" t="s">
        <v>1332</v>
      </c>
      <c r="D51" s="876"/>
      <c r="E51" s="876"/>
      <c r="F51" s="1048"/>
      <c r="G51" s="17"/>
    </row>
    <row r="52" spans="1:8" s="1" customFormat="1" ht="12.75" customHeight="1" x14ac:dyDescent="0.2">
      <c r="A52" s="876"/>
      <c r="B52" s="876" t="s">
        <v>1333</v>
      </c>
      <c r="C52" s="876" t="s">
        <v>1334</v>
      </c>
      <c r="D52" s="876"/>
      <c r="E52" s="876"/>
      <c r="F52" s="1048"/>
      <c r="G52" s="17"/>
    </row>
    <row r="53" spans="1:8" s="1" customFormat="1" ht="12.75" customHeight="1" x14ac:dyDescent="0.2">
      <c r="A53" s="876"/>
      <c r="B53" s="876" t="s">
        <v>1335</v>
      </c>
      <c r="C53" s="876" t="s">
        <v>60</v>
      </c>
      <c r="D53" s="876"/>
      <c r="E53" s="876"/>
      <c r="F53" s="1048"/>
      <c r="G53" s="17"/>
    </row>
    <row r="54" spans="1:8" s="1" customFormat="1" ht="12.75" customHeight="1" x14ac:dyDescent="0.2">
      <c r="A54" s="876"/>
      <c r="B54" s="876" t="s">
        <v>1336</v>
      </c>
      <c r="C54" s="876" t="s">
        <v>1337</v>
      </c>
      <c r="D54" s="876"/>
      <c r="E54" s="876"/>
      <c r="F54" s="1048"/>
      <c r="G54" s="17"/>
    </row>
    <row r="55" spans="1:8" s="1" customFormat="1" ht="12.75" customHeight="1" x14ac:dyDescent="0.2">
      <c r="A55" s="876"/>
      <c r="B55" s="876" t="s">
        <v>1338</v>
      </c>
      <c r="C55" s="876" t="s">
        <v>1339</v>
      </c>
      <c r="D55" s="876"/>
      <c r="E55" s="876"/>
      <c r="F55" s="1048"/>
      <c r="G55" s="17"/>
    </row>
    <row r="56" spans="1:8" s="1" customFormat="1" ht="12.75" customHeight="1" x14ac:dyDescent="0.2">
      <c r="A56" s="876"/>
      <c r="B56" s="876" t="s">
        <v>1340</v>
      </c>
      <c r="C56" s="876" t="s">
        <v>1341</v>
      </c>
      <c r="D56" s="876"/>
      <c r="E56" s="876"/>
      <c r="F56" s="1048"/>
      <c r="G56" s="17"/>
    </row>
    <row r="57" spans="1:8" s="1" customFormat="1" ht="12.75" customHeight="1" x14ac:dyDescent="0.2">
      <c r="A57" s="876"/>
      <c r="B57" s="876" t="s">
        <v>1342</v>
      </c>
      <c r="C57" s="876" t="s">
        <v>1343</v>
      </c>
      <c r="D57" s="876"/>
      <c r="E57" s="876"/>
      <c r="F57" s="1048"/>
      <c r="G57" s="17"/>
    </row>
    <row r="58" spans="1:8" s="1" customFormat="1" ht="12.75" customHeight="1" x14ac:dyDescent="0.2">
      <c r="A58" s="876"/>
      <c r="B58" s="876" t="s">
        <v>1344</v>
      </c>
      <c r="C58" s="876" t="s">
        <v>1345</v>
      </c>
      <c r="D58" s="876"/>
      <c r="E58" s="876"/>
      <c r="F58" s="3439"/>
      <c r="G58" s="17"/>
    </row>
    <row r="59" spans="1:8" s="1" customFormat="1" ht="12.75" customHeight="1" x14ac:dyDescent="0.2">
      <c r="A59" s="876"/>
      <c r="B59" s="876"/>
      <c r="C59" s="876" t="s">
        <v>1346</v>
      </c>
      <c r="D59" s="876"/>
      <c r="E59" s="876"/>
      <c r="F59" s="3440"/>
      <c r="G59" s="17"/>
    </row>
    <row r="60" spans="1:8" s="1" customFormat="1" ht="12.75" customHeight="1" x14ac:dyDescent="0.2">
      <c r="A60" s="876"/>
      <c r="B60" s="876" t="s">
        <v>1347</v>
      </c>
      <c r="C60" s="876" t="s">
        <v>2028</v>
      </c>
      <c r="D60" s="876"/>
      <c r="E60" s="876"/>
      <c r="F60" s="1054"/>
      <c r="G60" s="17"/>
      <c r="H60" s="39"/>
    </row>
    <row r="61" spans="1:8" s="1" customFormat="1" ht="12.75" customHeight="1" x14ac:dyDescent="0.2">
      <c r="A61" s="876"/>
      <c r="B61" s="876"/>
      <c r="C61" s="876" t="s">
        <v>2025</v>
      </c>
      <c r="D61" s="876" t="s">
        <v>964</v>
      </c>
      <c r="E61" s="876"/>
      <c r="F61" s="1055"/>
      <c r="G61" s="17"/>
      <c r="H61" s="39"/>
    </row>
    <row r="62" spans="1:8" s="1" customFormat="1" ht="12.75" customHeight="1" x14ac:dyDescent="0.2">
      <c r="A62" s="876"/>
      <c r="B62" s="876"/>
      <c r="C62" s="876" t="s">
        <v>2026</v>
      </c>
      <c r="D62" s="876" t="s">
        <v>2027</v>
      </c>
      <c r="E62" s="876"/>
      <c r="F62" s="1056"/>
      <c r="G62" s="17"/>
      <c r="H62" s="39"/>
    </row>
    <row r="63" spans="1:8" s="1" customFormat="1" ht="12.75" customHeight="1" x14ac:dyDescent="0.2">
      <c r="A63" s="876"/>
      <c r="B63" s="876"/>
      <c r="C63" s="876"/>
      <c r="D63" s="876"/>
      <c r="E63" s="876"/>
      <c r="F63" s="1054"/>
      <c r="G63" s="17"/>
      <c r="H63" s="39"/>
    </row>
    <row r="64" spans="1:8" s="1" customFormat="1" ht="12.75" customHeight="1" x14ac:dyDescent="0.2">
      <c r="A64" s="876"/>
      <c r="B64" s="876" t="s">
        <v>1348</v>
      </c>
      <c r="C64" s="876" t="s">
        <v>1349</v>
      </c>
      <c r="D64" s="876"/>
      <c r="E64" s="876"/>
      <c r="F64" s="1042"/>
      <c r="G64" s="17"/>
      <c r="H64" s="39"/>
    </row>
    <row r="65" spans="1:8" s="1" customFormat="1" ht="12.75" customHeight="1" x14ac:dyDescent="0.2">
      <c r="A65" s="876"/>
      <c r="B65" s="876"/>
      <c r="C65" s="876" t="s">
        <v>1350</v>
      </c>
      <c r="D65" s="876" t="s">
        <v>1351</v>
      </c>
      <c r="E65" s="876"/>
      <c r="F65" s="1047"/>
      <c r="G65" s="17"/>
    </row>
    <row r="66" spans="1:8" s="1" customFormat="1" ht="12.75" customHeight="1" x14ac:dyDescent="0.2">
      <c r="A66" s="876"/>
      <c r="B66" s="876"/>
      <c r="C66" s="876" t="s">
        <v>1352</v>
      </c>
      <c r="D66" s="876" t="s">
        <v>1353</v>
      </c>
      <c r="E66" s="876"/>
      <c r="F66" s="1048"/>
      <c r="G66" s="17"/>
    </row>
    <row r="67" spans="1:8" s="1" customFormat="1" ht="12.75" customHeight="1" x14ac:dyDescent="0.2">
      <c r="A67" s="876"/>
      <c r="B67" s="876"/>
      <c r="C67" s="876" t="s">
        <v>1354</v>
      </c>
      <c r="D67" s="876" t="s">
        <v>61</v>
      </c>
      <c r="E67" s="876"/>
      <c r="F67" s="1048"/>
      <c r="G67" s="17"/>
      <c r="H67" s="39"/>
    </row>
    <row r="68" spans="1:8" s="1" customFormat="1" ht="12.75" customHeight="1" x14ac:dyDescent="0.2">
      <c r="A68" s="876"/>
      <c r="B68" s="876"/>
      <c r="C68" s="876" t="s">
        <v>1355</v>
      </c>
      <c r="D68" s="876" t="s">
        <v>1356</v>
      </c>
      <c r="E68" s="876"/>
      <c r="F68" s="1048"/>
      <c r="G68" s="17"/>
      <c r="H68" s="39"/>
    </row>
    <row r="69" spans="1:8" s="1" customFormat="1" ht="12.75" customHeight="1" x14ac:dyDescent="0.2">
      <c r="A69" s="876"/>
      <c r="B69" s="876"/>
      <c r="C69" s="876" t="s">
        <v>1357</v>
      </c>
      <c r="D69" s="876" t="s">
        <v>46</v>
      </c>
      <c r="E69" s="876"/>
      <c r="F69" s="1048"/>
      <c r="G69" s="17"/>
      <c r="H69" s="39"/>
    </row>
    <row r="70" spans="1:8" s="1" customFormat="1" ht="12.75" customHeight="1" x14ac:dyDescent="0.2">
      <c r="A70" s="876"/>
      <c r="B70" s="876"/>
      <c r="C70" s="876"/>
      <c r="D70" s="876"/>
      <c r="E70" s="876"/>
      <c r="F70" s="1042"/>
      <c r="G70" s="17"/>
      <c r="H70" s="39"/>
    </row>
    <row r="71" spans="1:8" s="1" customFormat="1" ht="12.75" customHeight="1" x14ac:dyDescent="0.2">
      <c r="A71" s="1053"/>
      <c r="B71" s="1053" t="s">
        <v>42</v>
      </c>
      <c r="C71" s="876" t="s">
        <v>1358</v>
      </c>
      <c r="D71" s="876"/>
      <c r="E71" s="876"/>
      <c r="F71" s="1047"/>
      <c r="G71" s="17"/>
    </row>
    <row r="72" spans="1:8" s="1" customFormat="1" ht="12.75" customHeight="1" x14ac:dyDescent="0.2">
      <c r="A72" s="1053"/>
      <c r="B72" s="1053"/>
      <c r="C72" s="876"/>
      <c r="D72" s="876"/>
      <c r="E72" s="876"/>
      <c r="F72" s="1042"/>
      <c r="G72" s="17"/>
    </row>
    <row r="73" spans="1:8" s="1" customFormat="1" ht="12.75" customHeight="1" x14ac:dyDescent="0.2">
      <c r="A73" s="1053"/>
      <c r="B73" s="1053" t="s">
        <v>43</v>
      </c>
      <c r="C73" s="876" t="s">
        <v>1359</v>
      </c>
      <c r="D73" s="876"/>
      <c r="E73" s="876"/>
      <c r="F73" s="1047"/>
      <c r="G73" s="17"/>
    </row>
    <row r="74" spans="1:8" s="1" customFormat="1" ht="12.75" customHeight="1" x14ac:dyDescent="0.2">
      <c r="A74" s="1053"/>
      <c r="B74" s="1053"/>
      <c r="C74" s="876"/>
      <c r="D74" s="876"/>
      <c r="E74" s="876"/>
      <c r="F74" s="1042"/>
      <c r="G74" s="17"/>
    </row>
    <row r="75" spans="1:8" s="1" customFormat="1" ht="12.75" customHeight="1" x14ac:dyDescent="0.2">
      <c r="A75" s="1053"/>
      <c r="B75" s="1053" t="s">
        <v>44</v>
      </c>
      <c r="C75" s="876" t="s">
        <v>1360</v>
      </c>
      <c r="D75" s="876"/>
      <c r="E75" s="876"/>
      <c r="F75" s="1047"/>
      <c r="G75" s="17"/>
    </row>
    <row r="76" spans="1:8" s="1" customFormat="1" ht="12.75" customHeight="1" x14ac:dyDescent="0.2">
      <c r="A76" s="1053"/>
      <c r="B76" s="1053"/>
      <c r="C76" s="876"/>
      <c r="D76" s="876"/>
      <c r="E76" s="876"/>
      <c r="F76" s="1042"/>
      <c r="G76" s="17"/>
    </row>
    <row r="77" spans="1:8" s="1" customFormat="1" ht="12.75" customHeight="1" x14ac:dyDescent="0.2">
      <c r="A77" s="1053"/>
      <c r="B77" s="1053" t="s">
        <v>45</v>
      </c>
      <c r="C77" s="876" t="s">
        <v>1361</v>
      </c>
      <c r="D77" s="876"/>
      <c r="E77" s="876"/>
      <c r="F77" s="1047"/>
      <c r="G77" s="17"/>
    </row>
    <row r="78" spans="1:8" s="1" customFormat="1" ht="12.75" customHeight="1" x14ac:dyDescent="0.2">
      <c r="A78" s="1053"/>
      <c r="B78" s="1053"/>
      <c r="C78" s="876"/>
      <c r="D78" s="876"/>
      <c r="E78" s="876"/>
      <c r="F78" s="1042"/>
      <c r="G78" s="17"/>
    </row>
    <row r="79" spans="1:8" s="1" customFormat="1" ht="12.75" customHeight="1" x14ac:dyDescent="0.2">
      <c r="A79" s="1053"/>
      <c r="B79" s="1053" t="s">
        <v>1280</v>
      </c>
      <c r="C79" s="876" t="s">
        <v>1362</v>
      </c>
      <c r="D79" s="876"/>
      <c r="E79" s="876"/>
      <c r="F79" s="1047"/>
      <c r="G79" s="17"/>
    </row>
    <row r="80" spans="1:8" s="1" customFormat="1" ht="12.75" customHeight="1" x14ac:dyDescent="0.2">
      <c r="A80" s="1053"/>
      <c r="B80" s="1053"/>
      <c r="C80" s="876"/>
      <c r="D80" s="876"/>
      <c r="E80" s="876"/>
      <c r="F80" s="1042"/>
      <c r="G80" s="17"/>
    </row>
    <row r="81" spans="1:12" s="1" customFormat="1" ht="12.75" customHeight="1" x14ac:dyDescent="0.2">
      <c r="A81" s="1053"/>
      <c r="B81" s="1053" t="s">
        <v>47</v>
      </c>
      <c r="C81" s="876" t="s">
        <v>1363</v>
      </c>
      <c r="D81" s="876"/>
      <c r="E81" s="876"/>
      <c r="F81" s="1047"/>
      <c r="G81" s="17"/>
    </row>
    <row r="82" spans="1:12" s="1" customFormat="1" ht="12.75" customHeight="1" x14ac:dyDescent="0.2">
      <c r="A82" s="1053"/>
      <c r="B82" s="1053"/>
      <c r="C82" s="876"/>
      <c r="D82" s="876"/>
      <c r="E82" s="876"/>
      <c r="F82" s="1042"/>
      <c r="G82" s="17"/>
    </row>
    <row r="83" spans="1:12" s="1" customFormat="1" ht="12.75" customHeight="1" x14ac:dyDescent="0.2">
      <c r="A83" s="1053"/>
      <c r="B83" s="1053" t="s">
        <v>48</v>
      </c>
      <c r="C83" s="876" t="s">
        <v>1364</v>
      </c>
      <c r="D83" s="876"/>
      <c r="E83" s="876"/>
      <c r="F83" s="1047"/>
      <c r="G83" s="17"/>
    </row>
    <row r="84" spans="1:12" s="1" customFormat="1" ht="12.75" customHeight="1" x14ac:dyDescent="0.2">
      <c r="A84" s="1053"/>
      <c r="B84" s="1053"/>
      <c r="C84" s="876"/>
      <c r="D84" s="876"/>
      <c r="E84" s="876"/>
      <c r="F84" s="1042"/>
      <c r="G84" s="17"/>
    </row>
    <row r="85" spans="1:12" s="1" customFormat="1" ht="12.75" customHeight="1" x14ac:dyDescent="0.2">
      <c r="A85" s="1053"/>
      <c r="B85" s="1053" t="s">
        <v>1365</v>
      </c>
      <c r="C85" s="876" t="s">
        <v>1366</v>
      </c>
      <c r="D85" s="876"/>
      <c r="E85" s="876"/>
      <c r="F85" s="1042"/>
      <c r="G85" s="17"/>
    </row>
    <row r="86" spans="1:12" s="1" customFormat="1" ht="12.75" customHeight="1" x14ac:dyDescent="0.2">
      <c r="A86" s="1053"/>
      <c r="B86" s="876"/>
      <c r="C86" s="876"/>
      <c r="D86" s="876"/>
      <c r="E86" s="876"/>
      <c r="F86" s="1042"/>
      <c r="G86" s="17"/>
    </row>
    <row r="87" spans="1:12" s="1" customFormat="1" ht="12.75" customHeight="1" x14ac:dyDescent="0.2">
      <c r="A87" s="876"/>
      <c r="B87" s="876" t="s">
        <v>1367</v>
      </c>
      <c r="C87" s="876" t="s">
        <v>688</v>
      </c>
      <c r="D87" s="876"/>
      <c r="E87" s="876"/>
      <c r="F87" s="1047"/>
      <c r="G87" s="17"/>
    </row>
    <row r="88" spans="1:12" s="1" customFormat="1" ht="12.75" customHeight="1" x14ac:dyDescent="0.2">
      <c r="A88" s="876"/>
      <c r="B88" s="876" t="s">
        <v>1368</v>
      </c>
      <c r="C88" s="876" t="s">
        <v>922</v>
      </c>
      <c r="D88" s="876"/>
      <c r="E88" s="876"/>
      <c r="F88" s="1048"/>
      <c r="G88" s="17"/>
    </row>
    <row r="89" spans="1:12" s="1" customFormat="1" ht="12.75" customHeight="1" x14ac:dyDescent="0.2">
      <c r="A89" s="876"/>
      <c r="B89" s="876" t="s">
        <v>1369</v>
      </c>
      <c r="C89" s="876" t="s">
        <v>689</v>
      </c>
      <c r="D89" s="876"/>
      <c r="E89" s="876"/>
      <c r="F89" s="1048"/>
      <c r="G89" s="17"/>
    </row>
    <row r="90" spans="1:12" s="1" customFormat="1" ht="12.75" customHeight="1" x14ac:dyDescent="0.2">
      <c r="A90" s="876"/>
      <c r="B90" s="876" t="s">
        <v>1370</v>
      </c>
      <c r="C90" s="876" t="s">
        <v>492</v>
      </c>
      <c r="D90" s="876"/>
      <c r="E90" s="876"/>
      <c r="F90" s="1048"/>
      <c r="G90" s="17"/>
    </row>
    <row r="91" spans="1:12" s="1" customFormat="1" ht="12.75" customHeight="1" x14ac:dyDescent="0.2">
      <c r="A91" s="876"/>
      <c r="B91" s="876" t="s">
        <v>1371</v>
      </c>
      <c r="C91" s="876" t="s">
        <v>665</v>
      </c>
      <c r="D91" s="876"/>
      <c r="E91" s="876"/>
      <c r="F91" s="1048"/>
      <c r="G91" s="17"/>
    </row>
    <row r="92" spans="1:12" s="1" customFormat="1" ht="12.75" customHeight="1" x14ac:dyDescent="0.2">
      <c r="A92" s="876"/>
      <c r="B92" s="1045" t="s">
        <v>1384</v>
      </c>
      <c r="C92" s="876" t="s">
        <v>46</v>
      </c>
      <c r="D92" s="876"/>
      <c r="E92" s="876"/>
      <c r="F92" s="1048"/>
      <c r="G92" s="17"/>
      <c r="L92" s="2"/>
    </row>
    <row r="93" spans="1:12" s="1" customFormat="1" ht="12.75" customHeight="1" x14ac:dyDescent="0.2">
      <c r="A93" s="876"/>
      <c r="B93" s="1045"/>
      <c r="C93" s="876"/>
      <c r="D93" s="876"/>
      <c r="E93" s="876"/>
      <c r="F93" s="1042"/>
      <c r="G93" s="17"/>
      <c r="L93" s="2"/>
    </row>
    <row r="94" spans="1:12" s="1" customFormat="1" ht="12.75" customHeight="1" x14ac:dyDescent="0.2">
      <c r="A94" s="876"/>
      <c r="B94" s="876" t="s">
        <v>62</v>
      </c>
      <c r="C94" s="876" t="s">
        <v>1372</v>
      </c>
      <c r="D94" s="876"/>
      <c r="E94" s="876"/>
      <c r="F94" s="1042"/>
      <c r="G94" s="17"/>
      <c r="L94" s="2"/>
    </row>
    <row r="95" spans="1:12" s="1" customFormat="1" ht="12.75" customHeight="1" x14ac:dyDescent="0.2">
      <c r="A95" s="876"/>
      <c r="B95" s="876"/>
      <c r="C95" s="876"/>
      <c r="D95" s="876"/>
      <c r="E95" s="876"/>
      <c r="F95" s="1042"/>
      <c r="G95" s="17"/>
      <c r="L95" s="2"/>
    </row>
    <row r="96" spans="1:12" s="1" customFormat="1" ht="12.75" customHeight="1" x14ac:dyDescent="0.2">
      <c r="A96" s="876"/>
      <c r="B96" s="876" t="s">
        <v>1373</v>
      </c>
      <c r="C96" s="876" t="s">
        <v>688</v>
      </c>
      <c r="D96" s="876"/>
      <c r="E96" s="876"/>
      <c r="F96" s="1047"/>
      <c r="G96" s="17"/>
      <c r="L96" s="2"/>
    </row>
    <row r="97" spans="1:9" s="1" customFormat="1" ht="12.75" customHeight="1" x14ac:dyDescent="0.2">
      <c r="A97" s="876"/>
      <c r="B97" s="876" t="s">
        <v>1374</v>
      </c>
      <c r="C97" s="876" t="s">
        <v>922</v>
      </c>
      <c r="D97" s="876"/>
      <c r="E97" s="876"/>
      <c r="F97" s="1048"/>
      <c r="G97" s="17"/>
    </row>
    <row r="98" spans="1:9" s="1" customFormat="1" ht="12.75" customHeight="1" x14ac:dyDescent="0.2">
      <c r="A98" s="876"/>
      <c r="B98" s="876" t="s">
        <v>1375</v>
      </c>
      <c r="C98" s="876" t="s">
        <v>689</v>
      </c>
      <c r="D98" s="876"/>
      <c r="E98" s="876"/>
      <c r="F98" s="1048"/>
      <c r="G98" s="17"/>
    </row>
    <row r="99" spans="1:9" s="1" customFormat="1" ht="12.75" customHeight="1" x14ac:dyDescent="0.2">
      <c r="A99" s="876"/>
      <c r="B99" s="876" t="s">
        <v>1376</v>
      </c>
      <c r="C99" s="876" t="s">
        <v>492</v>
      </c>
      <c r="D99" s="876"/>
      <c r="E99" s="876"/>
      <c r="F99" s="1048"/>
      <c r="G99" s="17"/>
    </row>
    <row r="100" spans="1:9" s="1" customFormat="1" ht="12.75" customHeight="1" x14ac:dyDescent="0.2">
      <c r="A100" s="876"/>
      <c r="B100" s="876" t="s">
        <v>1377</v>
      </c>
      <c r="C100" s="876" t="s">
        <v>665</v>
      </c>
      <c r="D100" s="876"/>
      <c r="E100" s="876"/>
      <c r="F100" s="1048"/>
      <c r="G100" s="17"/>
    </row>
    <row r="101" spans="1:9" s="1" customFormat="1" ht="12.75" customHeight="1" x14ac:dyDescent="0.2">
      <c r="A101" s="876"/>
      <c r="B101" s="1045" t="s">
        <v>1383</v>
      </c>
      <c r="C101" s="876" t="s">
        <v>46</v>
      </c>
      <c r="D101" s="876"/>
      <c r="E101" s="876"/>
      <c r="F101" s="1048"/>
      <c r="G101" s="17"/>
    </row>
    <row r="102" spans="1:9" s="1" customFormat="1" ht="12.75" customHeight="1" x14ac:dyDescent="0.2">
      <c r="A102" s="876"/>
      <c r="B102" s="1045"/>
      <c r="C102" s="876"/>
      <c r="D102" s="876"/>
      <c r="E102" s="876"/>
      <c r="F102" s="1042"/>
      <c r="G102" s="17"/>
    </row>
    <row r="103" spans="1:9" s="3" customFormat="1" ht="12.75" customHeight="1" x14ac:dyDescent="0.2">
      <c r="A103" s="876"/>
      <c r="B103" s="876" t="s">
        <v>63</v>
      </c>
      <c r="C103" s="876" t="s">
        <v>1378</v>
      </c>
      <c r="D103" s="876"/>
      <c r="E103" s="876"/>
      <c r="F103" s="1047"/>
      <c r="G103" s="23"/>
    </row>
    <row r="104" spans="1:9" s="3" customFormat="1" ht="12.75" customHeight="1" x14ac:dyDescent="0.2">
      <c r="A104" s="876"/>
      <c r="B104" s="876"/>
      <c r="C104" s="876"/>
      <c r="D104" s="876"/>
      <c r="E104" s="876"/>
      <c r="F104" s="1042"/>
      <c r="G104" s="23"/>
    </row>
    <row r="105" spans="1:9" s="3" customFormat="1" ht="12.75" customHeight="1" x14ac:dyDescent="0.2">
      <c r="A105" s="1043"/>
      <c r="B105" s="1043" t="s">
        <v>64</v>
      </c>
      <c r="C105" s="1043" t="s">
        <v>1817</v>
      </c>
      <c r="D105" s="1043"/>
      <c r="E105" s="1043"/>
      <c r="F105" s="1049"/>
      <c r="G105" s="23"/>
      <c r="H105" s="38"/>
      <c r="I105" s="38"/>
    </row>
    <row r="106" spans="1:9" s="3" customFormat="1" ht="12.75" customHeight="1" x14ac:dyDescent="0.2">
      <c r="A106" s="1043"/>
      <c r="B106" s="1043" t="s">
        <v>65</v>
      </c>
      <c r="C106" s="1364" t="s">
        <v>1818</v>
      </c>
      <c r="D106" s="1043"/>
      <c r="E106" s="1043"/>
      <c r="F106" s="1057"/>
      <c r="G106" s="23"/>
    </row>
    <row r="107" spans="1:9" s="3" customFormat="1" ht="12.75" customHeight="1" x14ac:dyDescent="0.2">
      <c r="A107" s="1043"/>
      <c r="B107" s="1043" t="s">
        <v>66</v>
      </c>
      <c r="C107" s="1364" t="s">
        <v>1819</v>
      </c>
      <c r="D107" s="1043"/>
      <c r="E107" s="1043"/>
      <c r="F107" s="1057"/>
      <c r="G107" s="23"/>
      <c r="H107" s="38"/>
      <c r="I107" s="38"/>
    </row>
    <row r="108" spans="1:9" ht="12.75" customHeight="1" x14ac:dyDescent="0.2">
      <c r="A108" s="1043"/>
      <c r="B108" s="1043" t="s">
        <v>67</v>
      </c>
      <c r="C108" s="1364" t="s">
        <v>2923</v>
      </c>
      <c r="D108" s="1043"/>
      <c r="E108" s="1043"/>
      <c r="F108" s="1057"/>
      <c r="G108" s="190"/>
    </row>
    <row r="109" spans="1:9" ht="12.75" customHeight="1" x14ac:dyDescent="0.2">
      <c r="G109" s="190"/>
    </row>
    <row r="110" spans="1:9" ht="12.75" customHeight="1" x14ac:dyDescent="0.2">
      <c r="G110" s="190"/>
    </row>
    <row r="111" spans="1:9" ht="12.75" customHeight="1" x14ac:dyDescent="0.2">
      <c r="G111" s="190"/>
    </row>
    <row r="112" spans="1:9" ht="12.75" customHeight="1" x14ac:dyDescent="0.2">
      <c r="G112" s="190"/>
    </row>
    <row r="113" spans="7:7" ht="12.75" customHeight="1" x14ac:dyDescent="0.2">
      <c r="G113" s="190"/>
    </row>
    <row r="114" spans="7:7" ht="12.75" customHeight="1" x14ac:dyDescent="0.2">
      <c r="G114" s="190"/>
    </row>
    <row r="115" spans="7:7" ht="12.75" customHeight="1" x14ac:dyDescent="0.2">
      <c r="G115" s="190"/>
    </row>
    <row r="116" spans="7:7" ht="12.75" customHeight="1" x14ac:dyDescent="0.2">
      <c r="G116" s="190"/>
    </row>
    <row r="117" spans="7:7" ht="12.75" customHeight="1" x14ac:dyDescent="0.2">
      <c r="G117" s="190"/>
    </row>
    <row r="118" spans="7:7" ht="12.75" customHeight="1" x14ac:dyDescent="0.2">
      <c r="G118" s="190"/>
    </row>
    <row r="119" spans="7:7" ht="12.75" customHeight="1" x14ac:dyDescent="0.2">
      <c r="G119" s="190"/>
    </row>
    <row r="120" spans="7:7" ht="12.75" customHeight="1" x14ac:dyDescent="0.2">
      <c r="G120" s="190"/>
    </row>
    <row r="121" spans="7:7" ht="12.75" customHeight="1" x14ac:dyDescent="0.2">
      <c r="G121" s="190"/>
    </row>
    <row r="122" spans="7:7" ht="12.75" customHeight="1" x14ac:dyDescent="0.2">
      <c r="G122" s="190"/>
    </row>
    <row r="123" spans="7:7" ht="12.75" customHeight="1" x14ac:dyDescent="0.2">
      <c r="G123" s="190"/>
    </row>
    <row r="124" spans="7:7" ht="12.75" customHeight="1" x14ac:dyDescent="0.2">
      <c r="G124" s="190"/>
    </row>
    <row r="125" spans="7:7" ht="12.75" customHeight="1" x14ac:dyDescent="0.2">
      <c r="G125" s="190"/>
    </row>
    <row r="126" spans="7:7" ht="12.75" customHeight="1" x14ac:dyDescent="0.2">
      <c r="G126" s="190"/>
    </row>
    <row r="127" spans="7:7" ht="12.75" customHeight="1" x14ac:dyDescent="0.2">
      <c r="G127" s="190"/>
    </row>
    <row r="128" spans="7:7" ht="12.75" customHeight="1" x14ac:dyDescent="0.2">
      <c r="G128" s="190"/>
    </row>
    <row r="129" spans="7:7" ht="12.75" customHeight="1" x14ac:dyDescent="0.2">
      <c r="G129" s="190"/>
    </row>
    <row r="130" spans="7:7" ht="12.75" customHeight="1" x14ac:dyDescent="0.2">
      <c r="G130" s="190"/>
    </row>
    <row r="131" spans="7:7" ht="12.75" customHeight="1" x14ac:dyDescent="0.2">
      <c r="G131" s="190"/>
    </row>
    <row r="132" spans="7:7" ht="12.75" customHeight="1" x14ac:dyDescent="0.2">
      <c r="G132" s="190"/>
    </row>
    <row r="133" spans="7:7" ht="12.75" customHeight="1" x14ac:dyDescent="0.2">
      <c r="G133" s="190"/>
    </row>
    <row r="134" spans="7:7" ht="12.75" customHeight="1" x14ac:dyDescent="0.2">
      <c r="G134" s="190"/>
    </row>
    <row r="135" spans="7:7" ht="12.75" customHeight="1" x14ac:dyDescent="0.2">
      <c r="G135" s="190"/>
    </row>
    <row r="136" spans="7:7" ht="12.75" customHeight="1" x14ac:dyDescent="0.2">
      <c r="G136" s="190"/>
    </row>
    <row r="137" spans="7:7" ht="12.75" customHeight="1" x14ac:dyDescent="0.2">
      <c r="G137" s="190"/>
    </row>
  </sheetData>
  <mergeCells count="3">
    <mergeCell ref="A2:F2"/>
    <mergeCell ref="A4:F4"/>
    <mergeCell ref="F58:F59"/>
  </mergeCells>
  <hyperlinks>
    <hyperlink ref="H1" location="Content!A1" display="Content"/>
  </hyperlinks>
  <pageMargins left="1" right="0.5" top="1" bottom="0.5" header="0.2" footer="0.2"/>
  <pageSetup paperSize="5" scale="79" fitToHeight="0" orientation="portrait" r:id="rId1"/>
  <headerFooter>
    <oddFooter>&amp;R&amp;"-,Bold"Page 3</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5"/>
    <pageSetUpPr fitToPage="1"/>
  </sheetPr>
  <dimension ref="A1:X71"/>
  <sheetViews>
    <sheetView showGridLines="0" zoomScale="85" zoomScaleNormal="85" zoomScaleSheetLayoutView="75" zoomScalePageLayoutView="50" workbookViewId="0">
      <pane xSplit="4" ySplit="8" topLeftCell="F9" activePane="bottomRight" state="frozen"/>
      <selection pane="topRight" activeCell="E1" sqref="E1"/>
      <selection pane="bottomLeft" activeCell="A9" sqref="A9"/>
      <selection pane="bottomRight" activeCell="B13" sqref="B13"/>
    </sheetView>
  </sheetViews>
  <sheetFormatPr defaultColWidth="30.5703125" defaultRowHeight="12.75" customHeight="1" x14ac:dyDescent="0.25"/>
  <cols>
    <col min="1" max="1" width="3.5703125" style="55" customWidth="1"/>
    <col min="2" max="2" width="5.140625" style="55" customWidth="1"/>
    <col min="3" max="3" width="6.7109375" style="55" customWidth="1"/>
    <col min="4" max="4" width="39.140625" style="55" customWidth="1"/>
    <col min="5" max="7" width="21.28515625" style="55" customWidth="1"/>
    <col min="8" max="8" width="23.140625" style="55" customWidth="1"/>
    <col min="9" max="13" width="21.28515625" style="55" customWidth="1"/>
    <col min="14" max="14" width="21.28515625" style="622" customWidth="1"/>
    <col min="15" max="15" width="25.140625" style="623" customWidth="1"/>
    <col min="16" max="16" width="5.5703125" style="55" customWidth="1"/>
    <col min="17" max="17" width="21.28515625" style="55" bestFit="1" customWidth="1"/>
    <col min="18" max="23" width="9.140625" style="55" customWidth="1"/>
    <col min="24" max="16384" width="30.5703125" style="55"/>
  </cols>
  <sheetData>
    <row r="1" spans="1:24" ht="15.2" customHeight="1" thickTop="1" thickBot="1" x14ac:dyDescent="0.3">
      <c r="A1" s="2215"/>
      <c r="B1" s="2215"/>
      <c r="C1" s="2215"/>
      <c r="D1" s="2215"/>
      <c r="E1" s="2215"/>
      <c r="F1" s="2215"/>
      <c r="G1" s="2215"/>
      <c r="H1" s="2215"/>
      <c r="I1" s="2215"/>
      <c r="J1" s="2215"/>
      <c r="K1" s="2215"/>
      <c r="L1" s="2215"/>
      <c r="M1" s="2215"/>
      <c r="N1" s="2855"/>
      <c r="O1" s="2854"/>
      <c r="Q1" s="3117" t="s">
        <v>2247</v>
      </c>
      <c r="X1" s="776"/>
    </row>
    <row r="2" spans="1:24" ht="15.2" customHeight="1" thickTop="1" thickBot="1" x14ac:dyDescent="0.3">
      <c r="A2" s="2215"/>
      <c r="B2" s="3437" t="s">
        <v>2222</v>
      </c>
      <c r="C2" s="3437"/>
      <c r="D2" s="3437"/>
      <c r="E2" s="3437"/>
      <c r="F2" s="3437"/>
      <c r="G2" s="3437"/>
      <c r="H2" s="3437"/>
      <c r="I2" s="3437"/>
      <c r="J2" s="3437"/>
      <c r="K2" s="3437"/>
      <c r="L2" s="3437"/>
      <c r="M2" s="3437"/>
      <c r="N2" s="3437"/>
      <c r="O2" s="2856"/>
      <c r="Q2" s="3117" t="s">
        <v>2248</v>
      </c>
    </row>
    <row r="3" spans="1:24" ht="15.2" customHeight="1" thickTop="1" thickBot="1" x14ac:dyDescent="0.3">
      <c r="A3" s="2215"/>
      <c r="B3" s="4200"/>
      <c r="C3" s="4200"/>
      <c r="D3" s="4200"/>
      <c r="E3" s="4200"/>
      <c r="F3" s="4200"/>
      <c r="G3" s="4200"/>
      <c r="H3" s="4200"/>
      <c r="I3" s="4200"/>
      <c r="J3" s="4200"/>
      <c r="K3" s="4200"/>
      <c r="L3" s="4200"/>
      <c r="M3" s="4200"/>
      <c r="N3" s="4200"/>
      <c r="O3" s="2857"/>
      <c r="Q3" s="3117" t="s">
        <v>2249</v>
      </c>
    </row>
    <row r="4" spans="1:24" ht="15.2" customHeight="1" thickTop="1" thickBot="1" x14ac:dyDescent="0.3">
      <c r="A4" s="2215"/>
      <c r="B4" s="3566" t="s">
        <v>2363</v>
      </c>
      <c r="C4" s="3566"/>
      <c r="D4" s="3566"/>
      <c r="E4" s="3566"/>
      <c r="F4" s="3566"/>
      <c r="G4" s="3566"/>
      <c r="H4" s="3566"/>
      <c r="I4" s="3566"/>
      <c r="J4" s="3566"/>
      <c r="K4" s="3566"/>
      <c r="L4" s="3566"/>
      <c r="M4" s="3566"/>
      <c r="N4" s="3566"/>
      <c r="O4" s="2858"/>
      <c r="Q4" s="3117" t="s">
        <v>2250</v>
      </c>
    </row>
    <row r="5" spans="1:24" ht="14.1" customHeight="1" thickTop="1" x14ac:dyDescent="0.25">
      <c r="A5" s="2215"/>
      <c r="B5" s="2215"/>
      <c r="C5" s="2215"/>
      <c r="D5" s="2215"/>
      <c r="E5" s="2215"/>
      <c r="F5" s="2215"/>
      <c r="G5" s="2215"/>
      <c r="H5" s="2215"/>
      <c r="I5" s="2215"/>
      <c r="J5" s="2215"/>
      <c r="K5" s="2215"/>
      <c r="L5" s="2215"/>
      <c r="M5" s="2215"/>
      <c r="N5" s="2855"/>
      <c r="O5" s="2854"/>
    </row>
    <row r="6" spans="1:24" ht="14.1" customHeight="1" thickBot="1" x14ac:dyDescent="0.3">
      <c r="A6" s="1011"/>
      <c r="B6" s="1011"/>
      <c r="C6" s="1011"/>
      <c r="D6" s="1011"/>
      <c r="E6" s="1011"/>
      <c r="F6" s="1011"/>
      <c r="G6" s="1011"/>
      <c r="H6" s="1011"/>
      <c r="I6" s="1011"/>
      <c r="J6" s="1011"/>
      <c r="K6" s="1011"/>
      <c r="L6" s="1011"/>
      <c r="M6" s="1011"/>
      <c r="N6" s="2853"/>
      <c r="O6" s="2854"/>
    </row>
    <row r="7" spans="1:24" s="627" customFormat="1" ht="15" customHeight="1" x14ac:dyDescent="0.25">
      <c r="A7" s="4201" t="s">
        <v>1387</v>
      </c>
      <c r="B7" s="4202"/>
      <c r="C7" s="4202"/>
      <c r="D7" s="4202"/>
      <c r="E7" s="4202"/>
      <c r="F7" s="4202"/>
      <c r="G7" s="4202"/>
      <c r="H7" s="4202"/>
      <c r="I7" s="4202"/>
      <c r="J7" s="4202"/>
      <c r="K7" s="4202"/>
      <c r="L7" s="4202"/>
      <c r="M7" s="4202"/>
      <c r="N7" s="4202"/>
      <c r="O7" s="4203"/>
    </row>
    <row r="8" spans="1:24" s="627" customFormat="1" ht="15" customHeight="1" thickBot="1" x14ac:dyDescent="0.3">
      <c r="A8" s="4197" t="s">
        <v>1388</v>
      </c>
      <c r="B8" s="4198"/>
      <c r="C8" s="4198"/>
      <c r="D8" s="4199"/>
      <c r="E8" s="806" t="s">
        <v>287</v>
      </c>
      <c r="F8" s="806" t="s">
        <v>498</v>
      </c>
      <c r="G8" s="806" t="s">
        <v>364</v>
      </c>
      <c r="H8" s="806" t="s">
        <v>1389</v>
      </c>
      <c r="I8" s="806" t="s">
        <v>363</v>
      </c>
      <c r="J8" s="806" t="s">
        <v>499</v>
      </c>
      <c r="K8" s="806" t="s">
        <v>500</v>
      </c>
      <c r="L8" s="806" t="s">
        <v>501</v>
      </c>
      <c r="M8" s="806" t="s">
        <v>502</v>
      </c>
      <c r="N8" s="806" t="s">
        <v>215</v>
      </c>
      <c r="O8" s="807" t="s">
        <v>213</v>
      </c>
    </row>
    <row r="9" spans="1:24" ht="15" customHeight="1" x14ac:dyDescent="0.25">
      <c r="A9" s="811" t="s">
        <v>70</v>
      </c>
      <c r="B9" s="812" t="s">
        <v>1390</v>
      </c>
      <c r="C9" s="813"/>
      <c r="D9" s="814"/>
      <c r="E9" s="808"/>
      <c r="F9" s="804"/>
      <c r="G9" s="804"/>
      <c r="H9" s="804"/>
      <c r="I9" s="804"/>
      <c r="J9" s="804"/>
      <c r="K9" s="804"/>
      <c r="L9" s="804"/>
      <c r="M9" s="804"/>
      <c r="N9" s="804"/>
      <c r="O9" s="805">
        <f>+SUM(E9:N9)</f>
        <v>0</v>
      </c>
    </row>
    <row r="10" spans="1:24" ht="15" customHeight="1" x14ac:dyDescent="0.25">
      <c r="A10" s="796" t="s">
        <v>71</v>
      </c>
      <c r="B10" s="795" t="s">
        <v>1391</v>
      </c>
      <c r="C10" s="797"/>
      <c r="D10" s="815"/>
      <c r="E10" s="809"/>
      <c r="F10" s="798"/>
      <c r="G10" s="798"/>
      <c r="H10" s="798"/>
      <c r="I10" s="798"/>
      <c r="J10" s="798"/>
      <c r="K10" s="798"/>
      <c r="L10" s="798"/>
      <c r="M10" s="798"/>
      <c r="N10" s="798"/>
      <c r="O10" s="799">
        <f>+SUM(E10:N10)</f>
        <v>0</v>
      </c>
    </row>
    <row r="11" spans="1:24" ht="15" customHeight="1" x14ac:dyDescent="0.25">
      <c r="A11" s="800" t="s">
        <v>72</v>
      </c>
      <c r="B11" s="795" t="s">
        <v>1392</v>
      </c>
      <c r="C11" s="797"/>
      <c r="D11" s="815"/>
      <c r="E11" s="809">
        <f>+E9-E10</f>
        <v>0</v>
      </c>
      <c r="F11" s="798">
        <f t="shared" ref="F11:N11" si="0">+F9-F10</f>
        <v>0</v>
      </c>
      <c r="G11" s="798">
        <f t="shared" si="0"/>
        <v>0</v>
      </c>
      <c r="H11" s="798">
        <f t="shared" si="0"/>
        <v>0</v>
      </c>
      <c r="I11" s="798">
        <f t="shared" si="0"/>
        <v>0</v>
      </c>
      <c r="J11" s="798">
        <f t="shared" si="0"/>
        <v>0</v>
      </c>
      <c r="K11" s="798">
        <f t="shared" si="0"/>
        <v>0</v>
      </c>
      <c r="L11" s="798">
        <f t="shared" si="0"/>
        <v>0</v>
      </c>
      <c r="M11" s="798">
        <f t="shared" si="0"/>
        <v>0</v>
      </c>
      <c r="N11" s="798">
        <f t="shared" si="0"/>
        <v>0</v>
      </c>
      <c r="O11" s="801">
        <f>+SUM(E11:N11)</f>
        <v>0</v>
      </c>
    </row>
    <row r="12" spans="1:24" ht="15" customHeight="1" x14ac:dyDescent="0.25">
      <c r="A12" s="800" t="s">
        <v>73</v>
      </c>
      <c r="B12" s="795" t="s">
        <v>1393</v>
      </c>
      <c r="C12" s="797"/>
      <c r="D12" s="815"/>
      <c r="E12" s="810">
        <f>SUM(E14:E17)</f>
        <v>0</v>
      </c>
      <c r="F12" s="802">
        <f t="shared" ref="F12:N12" si="1">SUM(F14:F17)</f>
        <v>0</v>
      </c>
      <c r="G12" s="802">
        <f t="shared" si="1"/>
        <v>0</v>
      </c>
      <c r="H12" s="802">
        <f t="shared" si="1"/>
        <v>0</v>
      </c>
      <c r="I12" s="802">
        <f t="shared" si="1"/>
        <v>0</v>
      </c>
      <c r="J12" s="802">
        <f t="shared" si="1"/>
        <v>0</v>
      </c>
      <c r="K12" s="802">
        <f t="shared" si="1"/>
        <v>0</v>
      </c>
      <c r="L12" s="802">
        <f t="shared" si="1"/>
        <v>0</v>
      </c>
      <c r="M12" s="802">
        <f t="shared" si="1"/>
        <v>0</v>
      </c>
      <c r="N12" s="802">
        <f t="shared" si="1"/>
        <v>0</v>
      </c>
      <c r="O12" s="801">
        <f>+SUM(E12:N12)</f>
        <v>0</v>
      </c>
    </row>
    <row r="13" spans="1:24" ht="15" customHeight="1" x14ac:dyDescent="0.25">
      <c r="A13" s="800"/>
      <c r="B13" s="803" t="s">
        <v>1394</v>
      </c>
      <c r="C13" s="797"/>
      <c r="D13" s="815"/>
      <c r="E13" s="809"/>
      <c r="F13" s="798"/>
      <c r="G13" s="798"/>
      <c r="H13" s="798"/>
      <c r="I13" s="798"/>
      <c r="J13" s="798"/>
      <c r="K13" s="798"/>
      <c r="L13" s="798"/>
      <c r="M13" s="798"/>
      <c r="N13" s="802"/>
      <c r="O13" s="799"/>
    </row>
    <row r="14" spans="1:24" ht="15" customHeight="1" x14ac:dyDescent="0.25">
      <c r="A14" s="800"/>
      <c r="B14" s="803" t="s">
        <v>2006</v>
      </c>
      <c r="C14" s="797"/>
      <c r="D14" s="815"/>
      <c r="E14" s="809">
        <f>+E13*E9</f>
        <v>0</v>
      </c>
      <c r="F14" s="798">
        <f t="shared" ref="F14:N14" si="2">+F13*F9</f>
        <v>0</v>
      </c>
      <c r="G14" s="798">
        <f t="shared" si="2"/>
        <v>0</v>
      </c>
      <c r="H14" s="798">
        <f t="shared" si="2"/>
        <v>0</v>
      </c>
      <c r="I14" s="798">
        <f t="shared" si="2"/>
        <v>0</v>
      </c>
      <c r="J14" s="798">
        <f t="shared" si="2"/>
        <v>0</v>
      </c>
      <c r="K14" s="798">
        <f t="shared" si="2"/>
        <v>0</v>
      </c>
      <c r="L14" s="798">
        <f t="shared" si="2"/>
        <v>0</v>
      </c>
      <c r="M14" s="798">
        <f t="shared" si="2"/>
        <v>0</v>
      </c>
      <c r="N14" s="798">
        <f t="shared" si="2"/>
        <v>0</v>
      </c>
      <c r="O14" s="799"/>
    </row>
    <row r="15" spans="1:24" s="629" customFormat="1" ht="15" customHeight="1" x14ac:dyDescent="0.25">
      <c r="A15" s="800"/>
      <c r="B15" s="803" t="s">
        <v>1395</v>
      </c>
      <c r="C15" s="797"/>
      <c r="D15" s="815"/>
      <c r="E15" s="809"/>
      <c r="F15" s="798"/>
      <c r="G15" s="798"/>
      <c r="H15" s="798"/>
      <c r="I15" s="798"/>
      <c r="J15" s="798"/>
      <c r="K15" s="798"/>
      <c r="L15" s="798"/>
      <c r="M15" s="798"/>
      <c r="N15" s="802"/>
      <c r="O15" s="799"/>
    </row>
    <row r="16" spans="1:24" ht="15" customHeight="1" x14ac:dyDescent="0.25">
      <c r="A16" s="800"/>
      <c r="B16" s="803" t="s">
        <v>1396</v>
      </c>
      <c r="C16" s="797"/>
      <c r="D16" s="815"/>
      <c r="E16" s="809"/>
      <c r="F16" s="798"/>
      <c r="G16" s="798"/>
      <c r="H16" s="798"/>
      <c r="I16" s="798"/>
      <c r="J16" s="798"/>
      <c r="K16" s="798"/>
      <c r="L16" s="798"/>
      <c r="M16" s="798"/>
      <c r="N16" s="802"/>
      <c r="O16" s="799"/>
    </row>
    <row r="17" spans="1:15" ht="15" customHeight="1" thickBot="1" x14ac:dyDescent="0.3">
      <c r="A17" s="816"/>
      <c r="B17" s="817" t="s">
        <v>2005</v>
      </c>
      <c r="C17" s="818"/>
      <c r="D17" s="819"/>
      <c r="E17" s="820"/>
      <c r="F17" s="821"/>
      <c r="G17" s="821"/>
      <c r="H17" s="821"/>
      <c r="I17" s="821"/>
      <c r="J17" s="821"/>
      <c r="K17" s="821"/>
      <c r="L17" s="821"/>
      <c r="M17" s="821"/>
      <c r="N17" s="821"/>
      <c r="O17" s="822"/>
    </row>
    <row r="18" spans="1:15" s="618" customFormat="1" ht="15" customHeight="1" thickBot="1" x14ac:dyDescent="0.3">
      <c r="A18" s="823" t="s">
        <v>74</v>
      </c>
      <c r="B18" s="824" t="s">
        <v>2001</v>
      </c>
      <c r="C18" s="825"/>
      <c r="D18" s="826"/>
      <c r="E18" s="828"/>
      <c r="F18" s="829"/>
      <c r="G18" s="829"/>
      <c r="H18" s="829"/>
      <c r="I18" s="829"/>
      <c r="J18" s="829"/>
      <c r="K18" s="829"/>
      <c r="L18" s="829"/>
      <c r="M18" s="829"/>
      <c r="N18" s="829"/>
      <c r="O18" s="830"/>
    </row>
    <row r="19" spans="1:15" ht="15" customHeight="1" x14ac:dyDescent="0.25">
      <c r="A19" s="793"/>
      <c r="B19" s="616"/>
      <c r="C19" s="619"/>
      <c r="D19" s="619"/>
      <c r="E19" s="616"/>
      <c r="F19" s="616"/>
      <c r="G19" s="616"/>
      <c r="H19" s="616"/>
      <c r="I19" s="616"/>
      <c r="J19" s="616"/>
      <c r="K19" s="616"/>
      <c r="L19" s="616"/>
      <c r="M19" s="616"/>
      <c r="N19" s="616"/>
      <c r="O19" s="620"/>
    </row>
    <row r="20" spans="1:15" s="628" customFormat="1" ht="15" customHeight="1" thickBot="1" x14ac:dyDescent="0.3">
      <c r="A20" s="794"/>
      <c r="B20" s="617"/>
      <c r="C20" s="617"/>
      <c r="D20" s="617"/>
      <c r="E20" s="617"/>
      <c r="F20" s="617"/>
      <c r="G20" s="617"/>
      <c r="H20" s="617"/>
      <c r="I20" s="617"/>
      <c r="J20" s="617"/>
      <c r="K20" s="617"/>
      <c r="L20" s="617"/>
      <c r="M20" s="617"/>
      <c r="N20" s="617"/>
      <c r="O20" s="621"/>
    </row>
    <row r="21" spans="1:15" s="628" customFormat="1" ht="15" customHeight="1" x14ac:dyDescent="0.25">
      <c r="A21" s="4201" t="s">
        <v>1397</v>
      </c>
      <c r="B21" s="4202" t="s">
        <v>1397</v>
      </c>
      <c r="C21" s="4202"/>
      <c r="D21" s="4202"/>
      <c r="E21" s="4202"/>
      <c r="F21" s="4202"/>
      <c r="G21" s="4202"/>
      <c r="H21" s="4202"/>
      <c r="I21" s="4202"/>
      <c r="J21" s="4202"/>
      <c r="K21" s="4202"/>
      <c r="L21" s="4202"/>
      <c r="M21" s="4202"/>
      <c r="N21" s="4202"/>
      <c r="O21" s="4203"/>
    </row>
    <row r="22" spans="1:15" ht="15" customHeight="1" thickBot="1" x14ac:dyDescent="0.3">
      <c r="A22" s="4197"/>
      <c r="B22" s="4198" t="s">
        <v>1388</v>
      </c>
      <c r="C22" s="4198"/>
      <c r="D22" s="4199"/>
      <c r="E22" s="806" t="s">
        <v>287</v>
      </c>
      <c r="F22" s="806" t="s">
        <v>498</v>
      </c>
      <c r="G22" s="806" t="s">
        <v>364</v>
      </c>
      <c r="H22" s="806" t="s">
        <v>1389</v>
      </c>
      <c r="I22" s="806" t="s">
        <v>363</v>
      </c>
      <c r="J22" s="806" t="s">
        <v>499</v>
      </c>
      <c r="K22" s="806" t="s">
        <v>500</v>
      </c>
      <c r="L22" s="806" t="s">
        <v>501</v>
      </c>
      <c r="M22" s="806" t="s">
        <v>502</v>
      </c>
      <c r="N22" s="806" t="s">
        <v>215</v>
      </c>
      <c r="O22" s="807" t="s">
        <v>213</v>
      </c>
    </row>
    <row r="23" spans="1:15" ht="15" customHeight="1" x14ac:dyDescent="0.25">
      <c r="A23" s="811" t="s">
        <v>70</v>
      </c>
      <c r="B23" s="812" t="s">
        <v>1390</v>
      </c>
      <c r="C23" s="813"/>
      <c r="D23" s="814"/>
      <c r="E23" s="808"/>
      <c r="F23" s="804"/>
      <c r="G23" s="804"/>
      <c r="H23" s="804"/>
      <c r="I23" s="804"/>
      <c r="J23" s="804"/>
      <c r="K23" s="804"/>
      <c r="L23" s="804"/>
      <c r="M23" s="804"/>
      <c r="N23" s="804"/>
      <c r="O23" s="805">
        <f>+SUM(E23:N23)</f>
        <v>0</v>
      </c>
    </row>
    <row r="24" spans="1:15" ht="15" customHeight="1" x14ac:dyDescent="0.25">
      <c r="A24" s="796" t="s">
        <v>71</v>
      </c>
      <c r="B24" s="795" t="s">
        <v>1391</v>
      </c>
      <c r="C24" s="797"/>
      <c r="D24" s="815"/>
      <c r="E24" s="809"/>
      <c r="F24" s="798"/>
      <c r="G24" s="798"/>
      <c r="H24" s="798"/>
      <c r="I24" s="798"/>
      <c r="J24" s="798"/>
      <c r="K24" s="798"/>
      <c r="L24" s="798"/>
      <c r="M24" s="798"/>
      <c r="N24" s="798"/>
      <c r="O24" s="799">
        <f>+SUM(E24:N24)</f>
        <v>0</v>
      </c>
    </row>
    <row r="25" spans="1:15" ht="15" customHeight="1" x14ac:dyDescent="0.25">
      <c r="A25" s="800" t="s">
        <v>72</v>
      </c>
      <c r="B25" s="795" t="s">
        <v>1392</v>
      </c>
      <c r="C25" s="797"/>
      <c r="D25" s="815"/>
      <c r="E25" s="809">
        <f>+E23-E24</f>
        <v>0</v>
      </c>
      <c r="F25" s="798">
        <f t="shared" ref="F25:N25" si="3">+F23-F24</f>
        <v>0</v>
      </c>
      <c r="G25" s="798">
        <f t="shared" si="3"/>
        <v>0</v>
      </c>
      <c r="H25" s="798">
        <f t="shared" si="3"/>
        <v>0</v>
      </c>
      <c r="I25" s="798">
        <f t="shared" si="3"/>
        <v>0</v>
      </c>
      <c r="J25" s="798">
        <f t="shared" si="3"/>
        <v>0</v>
      </c>
      <c r="K25" s="798">
        <f t="shared" si="3"/>
        <v>0</v>
      </c>
      <c r="L25" s="798">
        <f t="shared" si="3"/>
        <v>0</v>
      </c>
      <c r="M25" s="798">
        <f t="shared" si="3"/>
        <v>0</v>
      </c>
      <c r="N25" s="798">
        <f t="shared" si="3"/>
        <v>0</v>
      </c>
      <c r="O25" s="801">
        <f>+SUM(E25:N25)</f>
        <v>0</v>
      </c>
    </row>
    <row r="26" spans="1:15" ht="15" customHeight="1" x14ac:dyDescent="0.25">
      <c r="A26" s="800" t="s">
        <v>73</v>
      </c>
      <c r="B26" s="795" t="s">
        <v>1393</v>
      </c>
      <c r="C26" s="797"/>
      <c r="D26" s="815"/>
      <c r="E26" s="810">
        <f>SUM(E28:E31)</f>
        <v>0</v>
      </c>
      <c r="F26" s="802">
        <f t="shared" ref="F26:N26" si="4">SUM(F28:F31)</f>
        <v>0</v>
      </c>
      <c r="G26" s="802">
        <f t="shared" si="4"/>
        <v>0</v>
      </c>
      <c r="H26" s="802">
        <f t="shared" si="4"/>
        <v>0</v>
      </c>
      <c r="I26" s="802">
        <f t="shared" si="4"/>
        <v>0</v>
      </c>
      <c r="J26" s="802">
        <f t="shared" si="4"/>
        <v>0</v>
      </c>
      <c r="K26" s="802">
        <f t="shared" si="4"/>
        <v>0</v>
      </c>
      <c r="L26" s="802">
        <f t="shared" si="4"/>
        <v>0</v>
      </c>
      <c r="M26" s="802">
        <f t="shared" si="4"/>
        <v>0</v>
      </c>
      <c r="N26" s="802">
        <f t="shared" si="4"/>
        <v>0</v>
      </c>
      <c r="O26" s="801">
        <f>+SUM(E26:N26)</f>
        <v>0</v>
      </c>
    </row>
    <row r="27" spans="1:15" ht="15" customHeight="1" x14ac:dyDescent="0.25">
      <c r="A27" s="800"/>
      <c r="B27" s="803" t="s">
        <v>1394</v>
      </c>
      <c r="C27" s="797"/>
      <c r="D27" s="815"/>
      <c r="E27" s="809"/>
      <c r="F27" s="798"/>
      <c r="G27" s="798"/>
      <c r="H27" s="798"/>
      <c r="I27" s="798"/>
      <c r="J27" s="798"/>
      <c r="K27" s="798"/>
      <c r="L27" s="798"/>
      <c r="M27" s="798"/>
      <c r="N27" s="802"/>
      <c r="O27" s="799"/>
    </row>
    <row r="28" spans="1:15" s="629" customFormat="1" ht="15" customHeight="1" x14ac:dyDescent="0.25">
      <c r="A28" s="800"/>
      <c r="B28" s="803" t="s">
        <v>2006</v>
      </c>
      <c r="C28" s="797"/>
      <c r="D28" s="815"/>
      <c r="E28" s="809">
        <f>+E27*E23</f>
        <v>0</v>
      </c>
      <c r="F28" s="798">
        <f t="shared" ref="F28:N28" si="5">+F27*F23</f>
        <v>0</v>
      </c>
      <c r="G28" s="798">
        <f t="shared" si="5"/>
        <v>0</v>
      </c>
      <c r="H28" s="798">
        <f t="shared" si="5"/>
        <v>0</v>
      </c>
      <c r="I28" s="798">
        <f t="shared" si="5"/>
        <v>0</v>
      </c>
      <c r="J28" s="798">
        <f t="shared" si="5"/>
        <v>0</v>
      </c>
      <c r="K28" s="798">
        <f t="shared" si="5"/>
        <v>0</v>
      </c>
      <c r="L28" s="798">
        <f t="shared" si="5"/>
        <v>0</v>
      </c>
      <c r="M28" s="798">
        <f t="shared" si="5"/>
        <v>0</v>
      </c>
      <c r="N28" s="798">
        <f t="shared" si="5"/>
        <v>0</v>
      </c>
      <c r="O28" s="799"/>
    </row>
    <row r="29" spans="1:15" ht="15" customHeight="1" x14ac:dyDescent="0.25">
      <c r="A29" s="800"/>
      <c r="B29" s="803" t="s">
        <v>1395</v>
      </c>
      <c r="C29" s="797"/>
      <c r="D29" s="815"/>
      <c r="E29" s="809"/>
      <c r="F29" s="798"/>
      <c r="G29" s="798"/>
      <c r="H29" s="798"/>
      <c r="I29" s="798"/>
      <c r="J29" s="798"/>
      <c r="K29" s="798"/>
      <c r="L29" s="798"/>
      <c r="M29" s="798"/>
      <c r="N29" s="802"/>
      <c r="O29" s="799"/>
    </row>
    <row r="30" spans="1:15" ht="15" customHeight="1" x14ac:dyDescent="0.25">
      <c r="A30" s="800"/>
      <c r="B30" s="803" t="s">
        <v>1396</v>
      </c>
      <c r="C30" s="797"/>
      <c r="D30" s="815"/>
      <c r="E30" s="809"/>
      <c r="F30" s="798"/>
      <c r="G30" s="798"/>
      <c r="H30" s="798"/>
      <c r="I30" s="798"/>
      <c r="J30" s="798"/>
      <c r="K30" s="798"/>
      <c r="L30" s="798"/>
      <c r="M30" s="798"/>
      <c r="N30" s="802"/>
      <c r="O30" s="799"/>
    </row>
    <row r="31" spans="1:15" ht="15" customHeight="1" thickBot="1" x14ac:dyDescent="0.3">
      <c r="A31" s="816"/>
      <c r="B31" s="817" t="s">
        <v>2005</v>
      </c>
      <c r="C31" s="818"/>
      <c r="D31" s="819"/>
      <c r="E31" s="820"/>
      <c r="F31" s="821"/>
      <c r="G31" s="821"/>
      <c r="H31" s="821"/>
      <c r="I31" s="821"/>
      <c r="J31" s="821"/>
      <c r="K31" s="821"/>
      <c r="L31" s="821"/>
      <c r="M31" s="821"/>
      <c r="N31" s="821"/>
      <c r="O31" s="822"/>
    </row>
    <row r="32" spans="1:15" ht="15" customHeight="1" thickBot="1" x14ac:dyDescent="0.3">
      <c r="A32" s="823" t="s">
        <v>74</v>
      </c>
      <c r="B32" s="824" t="s">
        <v>2001</v>
      </c>
      <c r="C32" s="825"/>
      <c r="D32" s="826"/>
      <c r="E32" s="828"/>
      <c r="F32" s="829"/>
      <c r="G32" s="829"/>
      <c r="H32" s="829"/>
      <c r="I32" s="829"/>
      <c r="J32" s="829"/>
      <c r="K32" s="829"/>
      <c r="L32" s="829"/>
      <c r="M32" s="829"/>
      <c r="N32" s="829"/>
      <c r="O32" s="830"/>
    </row>
    <row r="33" spans="1:15" ht="12.75" customHeight="1" x14ac:dyDescent="0.25">
      <c r="A33" s="2215"/>
      <c r="B33" s="2215"/>
      <c r="C33" s="2215"/>
      <c r="D33" s="2215"/>
      <c r="E33" s="2215"/>
      <c r="F33" s="2215"/>
      <c r="G33" s="2215"/>
      <c r="H33" s="2215"/>
      <c r="I33" s="2215"/>
      <c r="J33" s="2215"/>
      <c r="K33" s="2215"/>
      <c r="L33" s="2215"/>
      <c r="M33" s="2215"/>
      <c r="N33" s="2855"/>
      <c r="O33" s="2854"/>
    </row>
    <row r="34" spans="1:15" ht="12.75" customHeight="1" x14ac:dyDescent="0.25">
      <c r="A34" s="1136"/>
      <c r="B34" s="1136"/>
      <c r="C34" s="1136"/>
      <c r="D34" s="1136"/>
      <c r="E34" s="1136"/>
      <c r="F34" s="1136"/>
      <c r="G34" s="1136"/>
      <c r="H34" s="1136"/>
      <c r="I34" s="1136"/>
      <c r="J34" s="1136"/>
      <c r="K34" s="1136"/>
      <c r="L34" s="1136"/>
      <c r="M34" s="1136"/>
      <c r="N34" s="1136"/>
      <c r="O34" s="2854"/>
    </row>
    <row r="35" spans="1:15" ht="12.75" customHeight="1" x14ac:dyDescent="0.25">
      <c r="A35" s="1975" t="s">
        <v>237</v>
      </c>
      <c r="B35" s="1975"/>
      <c r="C35" s="1975"/>
      <c r="D35" s="1975"/>
      <c r="E35" s="1975"/>
      <c r="F35" s="1975"/>
      <c r="G35" s="1975"/>
      <c r="H35" s="1975"/>
      <c r="I35" s="1975"/>
      <c r="J35" s="1975"/>
      <c r="K35" s="2215"/>
      <c r="L35" s="2215"/>
      <c r="M35" s="2215"/>
      <c r="N35" s="2673"/>
      <c r="O35" s="2854"/>
    </row>
    <row r="36" spans="1:15" ht="12.75" customHeight="1" x14ac:dyDescent="0.25">
      <c r="A36" s="1975" t="s">
        <v>238</v>
      </c>
      <c r="B36" s="1975"/>
      <c r="C36" s="1975"/>
      <c r="D36" s="1975"/>
      <c r="E36" s="1975"/>
      <c r="F36" s="1975"/>
      <c r="G36" s="1975"/>
      <c r="H36" s="1975"/>
      <c r="I36" s="1975"/>
      <c r="J36" s="1975"/>
      <c r="K36" s="2215"/>
      <c r="L36" s="2215"/>
      <c r="M36" s="2215"/>
      <c r="N36" s="2673"/>
      <c r="O36" s="2854"/>
    </row>
    <row r="37" spans="1:15" ht="12.75" customHeight="1" x14ac:dyDescent="0.25">
      <c r="A37" s="1975" t="s">
        <v>239</v>
      </c>
      <c r="B37" s="2839" t="s">
        <v>971</v>
      </c>
      <c r="C37" s="2399"/>
      <c r="D37" s="1975"/>
      <c r="E37" s="1975"/>
      <c r="F37" s="1975"/>
      <c r="G37" s="1975"/>
      <c r="H37" s="1975"/>
      <c r="I37" s="1975"/>
      <c r="J37" s="1975"/>
      <c r="K37" s="2215"/>
      <c r="L37" s="2215"/>
      <c r="M37" s="2215"/>
      <c r="N37" s="2673"/>
      <c r="O37" s="2854"/>
    </row>
    <row r="38" spans="1:15" ht="12.75" customHeight="1" x14ac:dyDescent="0.25">
      <c r="A38" s="1975" t="s">
        <v>240</v>
      </c>
      <c r="B38" s="2840" t="s">
        <v>972</v>
      </c>
      <c r="C38" s="2399"/>
      <c r="D38" s="1975"/>
      <c r="E38" s="1975"/>
      <c r="F38" s="1975"/>
      <c r="G38" s="1975"/>
      <c r="H38" s="1975"/>
      <c r="I38" s="1975"/>
      <c r="J38" s="1975"/>
      <c r="K38" s="2215"/>
      <c r="L38" s="2215"/>
      <c r="M38" s="2215"/>
      <c r="N38" s="2673"/>
      <c r="O38" s="2854"/>
    </row>
    <row r="39" spans="1:15" ht="12.75" customHeight="1" x14ac:dyDescent="0.25">
      <c r="A39" s="1975" t="s">
        <v>241</v>
      </c>
      <c r="B39" s="2840" t="s">
        <v>973</v>
      </c>
      <c r="C39" s="2841"/>
      <c r="D39" s="2686"/>
      <c r="E39" s="2686"/>
      <c r="F39" s="2686"/>
      <c r="G39" s="2686"/>
      <c r="H39" s="2686"/>
      <c r="I39" s="2686"/>
      <c r="J39" s="2686"/>
      <c r="K39" s="2215"/>
      <c r="L39" s="2215"/>
      <c r="M39" s="2215"/>
      <c r="N39" s="2673"/>
      <c r="O39" s="2854"/>
    </row>
    <row r="40" spans="1:15" ht="12.75" customHeight="1" x14ac:dyDescent="0.25">
      <c r="A40" s="2842" t="s">
        <v>46</v>
      </c>
      <c r="B40" s="4190" t="s">
        <v>974</v>
      </c>
      <c r="C40" s="4190"/>
      <c r="D40" s="4190"/>
      <c r="E40" s="4190"/>
      <c r="F40" s="4190"/>
      <c r="G40" s="4190"/>
      <c r="H40" s="4190"/>
      <c r="I40" s="4190"/>
      <c r="J40" s="4190"/>
      <c r="K40" s="2215"/>
      <c r="L40" s="2215"/>
      <c r="M40" s="2215"/>
      <c r="N40" s="2673"/>
      <c r="O40" s="2854"/>
    </row>
    <row r="41" spans="1:15" ht="12.75" customHeight="1" x14ac:dyDescent="0.25">
      <c r="A41" s="1975"/>
      <c r="B41" s="2686"/>
      <c r="C41" s="2841"/>
      <c r="D41" s="2686"/>
      <c r="E41" s="2686"/>
      <c r="F41" s="2686"/>
      <c r="G41" s="2686"/>
      <c r="H41" s="2686"/>
      <c r="I41" s="2686"/>
      <c r="J41" s="2686"/>
      <c r="K41" s="2215"/>
      <c r="L41" s="2215"/>
      <c r="M41" s="2215"/>
      <c r="N41" s="2673"/>
      <c r="O41" s="2854"/>
    </row>
    <row r="42" spans="1:15" ht="12.75" customHeight="1" x14ac:dyDescent="0.25">
      <c r="A42" s="4196" t="s">
        <v>2916</v>
      </c>
      <c r="B42" s="4196"/>
      <c r="C42" s="4196"/>
      <c r="D42" s="4196"/>
      <c r="E42" s="4196"/>
      <c r="F42" s="4196"/>
      <c r="G42" s="4196"/>
      <c r="H42" s="4196"/>
      <c r="I42" s="4196"/>
      <c r="J42" s="4196"/>
      <c r="K42" s="4196"/>
      <c r="L42" s="4196"/>
      <c r="M42" s="4196"/>
      <c r="N42" s="4196"/>
      <c r="O42" s="2854"/>
    </row>
    <row r="43" spans="1:15" ht="12.75" customHeight="1" x14ac:dyDescent="0.25">
      <c r="A43" s="2215"/>
      <c r="B43" s="2215"/>
      <c r="C43" s="2215"/>
      <c r="D43" s="2215"/>
      <c r="E43" s="2215"/>
      <c r="F43" s="2215"/>
      <c r="G43" s="2215"/>
      <c r="H43" s="2215"/>
      <c r="I43" s="2215"/>
      <c r="J43" s="2215"/>
      <c r="K43" s="2215"/>
      <c r="L43" s="2215"/>
      <c r="M43" s="2215"/>
      <c r="N43" s="2673"/>
    </row>
    <row r="44" spans="1:15" ht="12.75" customHeight="1" x14ac:dyDescent="0.25">
      <c r="A44" s="2850" t="s">
        <v>1472</v>
      </c>
      <c r="B44" s="2215"/>
      <c r="C44" s="2215"/>
      <c r="D44" s="2215"/>
      <c r="E44" s="2215"/>
      <c r="F44" s="2215"/>
      <c r="G44" s="2215"/>
      <c r="H44" s="2215"/>
      <c r="I44" s="2215"/>
      <c r="J44" s="2215"/>
      <c r="K44" s="2215"/>
      <c r="L44" s="2215"/>
      <c r="M44" s="2215"/>
      <c r="N44" s="2673"/>
    </row>
    <row r="45" spans="1:15" ht="12.75" customHeight="1" x14ac:dyDescent="0.25">
      <c r="A45" s="2215" t="s">
        <v>2252</v>
      </c>
      <c r="B45" s="2215"/>
      <c r="C45" s="2215"/>
      <c r="D45" s="2215"/>
      <c r="E45" s="2215"/>
      <c r="F45" s="2215"/>
      <c r="G45" s="2215"/>
      <c r="H45" s="2215"/>
      <c r="I45" s="2215"/>
      <c r="J45" s="2215"/>
      <c r="K45" s="2215"/>
      <c r="L45" s="2215"/>
      <c r="M45" s="2215"/>
      <c r="N45" s="2673"/>
    </row>
    <row r="70" spans="16:16" ht="12.75" customHeight="1" x14ac:dyDescent="0.25">
      <c r="P70" s="858"/>
    </row>
    <row r="71" spans="16:16" ht="12.75" customHeight="1" x14ac:dyDescent="0.25">
      <c r="P71" s="858"/>
    </row>
  </sheetData>
  <mergeCells count="9">
    <mergeCell ref="B40:J40"/>
    <mergeCell ref="A42:N42"/>
    <mergeCell ref="A22:D22"/>
    <mergeCell ref="B2:N2"/>
    <mergeCell ref="B3:N3"/>
    <mergeCell ref="B4:N4"/>
    <mergeCell ref="A7:O7"/>
    <mergeCell ref="A8:D8"/>
    <mergeCell ref="A21:O21"/>
  </mergeCells>
  <hyperlinks>
    <hyperlink ref="Q1" location="Content!A1" display="Content"/>
    <hyperlink ref="Q2" location="'P4, E2 - SFP - Asset'!A1" display="SFP-Asset"/>
    <hyperlink ref="Q3" location="'P5, E2 - SFP - Liab, NW '!A1" display="SFP-Liab and NW"/>
    <hyperlink ref="Q4" location="'P6, E3 - SCI'!A1" display="SCI"/>
  </hyperlinks>
  <pageMargins left="0.51181102362204722" right="0.51181102362204722" top="0.98425196850393704" bottom="0.51181102362204722" header="0.19685039370078741" footer="0.11811023622047245"/>
  <pageSetup paperSize="5" scale="56" fitToHeight="0" orientation="landscape" r:id="rId1"/>
  <headerFooter>
    <oddFooter>&amp;R&amp;"Arial,Bold"&amp;10Page 66</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5"/>
    <pageSetUpPr fitToPage="1"/>
  </sheetPr>
  <dimension ref="A1:Q74"/>
  <sheetViews>
    <sheetView showGridLines="0" zoomScale="85" zoomScaleNormal="85" zoomScaleSheetLayoutView="75" zoomScalePageLayoutView="50" workbookViewId="0">
      <pane xSplit="4" ySplit="8" topLeftCell="F9" activePane="bottomRight" state="frozen"/>
      <selection activeCell="E9" sqref="E9"/>
      <selection pane="topRight" activeCell="E9" sqref="E9"/>
      <selection pane="bottomLeft" activeCell="E9" sqref="E9"/>
      <selection pane="bottomRight"/>
    </sheetView>
  </sheetViews>
  <sheetFormatPr defaultColWidth="21.28515625" defaultRowHeight="12.75" customHeight="1" x14ac:dyDescent="0.2"/>
  <cols>
    <col min="1" max="1" width="4" style="626" customWidth="1"/>
    <col min="2" max="2" width="4.7109375" style="55" customWidth="1"/>
    <col min="3" max="3" width="6.7109375" style="55" customWidth="1"/>
    <col min="4" max="4" width="41.5703125" style="55" customWidth="1"/>
    <col min="5" max="13" width="22.28515625" style="55" customWidth="1"/>
    <col min="14" max="14" width="22.28515625" style="622" customWidth="1"/>
    <col min="15" max="15" width="25.140625" style="622" bestFit="1" customWidth="1"/>
    <col min="16" max="16" width="6.140625" style="55" customWidth="1"/>
    <col min="17" max="16384" width="21.28515625" style="55"/>
  </cols>
  <sheetData>
    <row r="1" spans="1:17" ht="15.2" customHeight="1" thickTop="1" thickBot="1" x14ac:dyDescent="0.3">
      <c r="A1" s="2859"/>
      <c r="B1" s="2215"/>
      <c r="C1" s="2215"/>
      <c r="D1" s="2215"/>
      <c r="E1" s="2215"/>
      <c r="F1" s="2215"/>
      <c r="G1" s="2215"/>
      <c r="H1" s="2215"/>
      <c r="I1" s="2215"/>
      <c r="J1" s="2215"/>
      <c r="K1" s="2215"/>
      <c r="L1" s="2215"/>
      <c r="M1" s="2215"/>
      <c r="N1" s="2855"/>
      <c r="O1" s="2854"/>
      <c r="Q1" s="3117" t="s">
        <v>2247</v>
      </c>
    </row>
    <row r="2" spans="1:17" ht="15.2" customHeight="1" thickTop="1" thickBot="1" x14ac:dyDescent="0.3">
      <c r="A2" s="2859"/>
      <c r="B2" s="3437" t="s">
        <v>2222</v>
      </c>
      <c r="C2" s="3437"/>
      <c r="D2" s="3437"/>
      <c r="E2" s="3437"/>
      <c r="F2" s="3437"/>
      <c r="G2" s="3437"/>
      <c r="H2" s="3437"/>
      <c r="I2" s="3437"/>
      <c r="J2" s="3437"/>
      <c r="K2" s="3437"/>
      <c r="L2" s="3437"/>
      <c r="M2" s="3437"/>
      <c r="N2" s="3437"/>
      <c r="O2" s="2856"/>
      <c r="Q2" s="3117" t="s">
        <v>2248</v>
      </c>
    </row>
    <row r="3" spans="1:17" ht="15.2" customHeight="1" thickTop="1" thickBot="1" x14ac:dyDescent="0.3">
      <c r="A3" s="2859"/>
      <c r="B3" s="4200"/>
      <c r="C3" s="4200"/>
      <c r="D3" s="4200"/>
      <c r="E3" s="4200"/>
      <c r="F3" s="4200"/>
      <c r="G3" s="4200"/>
      <c r="H3" s="4200"/>
      <c r="I3" s="4200"/>
      <c r="J3" s="4200"/>
      <c r="K3" s="4200"/>
      <c r="L3" s="4200"/>
      <c r="M3" s="4200"/>
      <c r="N3" s="4200"/>
      <c r="O3" s="2857"/>
      <c r="Q3" s="3117" t="s">
        <v>2249</v>
      </c>
    </row>
    <row r="4" spans="1:17" ht="15.2" customHeight="1" thickTop="1" thickBot="1" x14ac:dyDescent="0.3">
      <c r="A4" s="2859"/>
      <c r="B4" s="3566" t="s">
        <v>2364</v>
      </c>
      <c r="C4" s="3566"/>
      <c r="D4" s="3566"/>
      <c r="E4" s="3566"/>
      <c r="F4" s="3566"/>
      <c r="G4" s="3566"/>
      <c r="H4" s="3566"/>
      <c r="I4" s="3566"/>
      <c r="J4" s="3566"/>
      <c r="K4" s="3566"/>
      <c r="L4" s="3566"/>
      <c r="M4" s="3566"/>
      <c r="N4" s="3566"/>
      <c r="O4" s="2858"/>
      <c r="Q4" s="3117" t="s">
        <v>2250</v>
      </c>
    </row>
    <row r="5" spans="1:17" ht="14.1" customHeight="1" thickTop="1" x14ac:dyDescent="0.25">
      <c r="A5" s="2859"/>
      <c r="B5" s="2215"/>
      <c r="C5" s="2215"/>
      <c r="D5" s="2215"/>
      <c r="E5" s="2215"/>
      <c r="F5" s="2215"/>
      <c r="G5" s="2215"/>
      <c r="H5" s="2215"/>
      <c r="I5" s="2215"/>
      <c r="J5" s="2215"/>
      <c r="K5" s="2215"/>
      <c r="L5" s="2215"/>
      <c r="M5" s="2215"/>
      <c r="N5" s="2855"/>
      <c r="O5" s="2854"/>
    </row>
    <row r="6" spans="1:17" ht="14.1" customHeight="1" thickBot="1" x14ac:dyDescent="0.3">
      <c r="A6" s="2859"/>
      <c r="B6" s="2215"/>
      <c r="C6" s="2215"/>
      <c r="D6" s="2215"/>
      <c r="E6" s="2215"/>
      <c r="F6" s="2215"/>
      <c r="G6" s="2215"/>
      <c r="H6" s="2215"/>
      <c r="I6" s="2215"/>
      <c r="J6" s="2215"/>
      <c r="K6" s="2215"/>
      <c r="L6" s="2215"/>
      <c r="M6" s="2215"/>
      <c r="N6" s="2855"/>
      <c r="O6" s="2854"/>
    </row>
    <row r="7" spans="1:17" ht="15" customHeight="1" x14ac:dyDescent="0.25">
      <c r="A7" s="4201" t="s">
        <v>1387</v>
      </c>
      <c r="B7" s="4202"/>
      <c r="C7" s="4202"/>
      <c r="D7" s="4202"/>
      <c r="E7" s="4202"/>
      <c r="F7" s="4202"/>
      <c r="G7" s="4202"/>
      <c r="H7" s="4202"/>
      <c r="I7" s="4202"/>
      <c r="J7" s="4202"/>
      <c r="K7" s="4202"/>
      <c r="L7" s="4202"/>
      <c r="M7" s="4202"/>
      <c r="N7" s="4202"/>
      <c r="O7" s="4203"/>
    </row>
    <row r="8" spans="1:17" ht="15" customHeight="1" thickBot="1" x14ac:dyDescent="0.3">
      <c r="A8" s="4197" t="s">
        <v>1388</v>
      </c>
      <c r="B8" s="4198"/>
      <c r="C8" s="4198"/>
      <c r="D8" s="4199"/>
      <c r="E8" s="806" t="s">
        <v>287</v>
      </c>
      <c r="F8" s="806" t="s">
        <v>498</v>
      </c>
      <c r="G8" s="806" t="s">
        <v>364</v>
      </c>
      <c r="H8" s="806" t="s">
        <v>1389</v>
      </c>
      <c r="I8" s="806" t="s">
        <v>363</v>
      </c>
      <c r="J8" s="806" t="s">
        <v>499</v>
      </c>
      <c r="K8" s="806" t="s">
        <v>500</v>
      </c>
      <c r="L8" s="806" t="s">
        <v>501</v>
      </c>
      <c r="M8" s="806" t="s">
        <v>502</v>
      </c>
      <c r="N8" s="806" t="s">
        <v>215</v>
      </c>
      <c r="O8" s="807" t="s">
        <v>213</v>
      </c>
    </row>
    <row r="9" spans="1:17" s="628" customFormat="1" ht="15" customHeight="1" x14ac:dyDescent="0.25">
      <c r="A9" s="811" t="s">
        <v>70</v>
      </c>
      <c r="B9" s="812" t="s">
        <v>1390</v>
      </c>
      <c r="C9" s="813"/>
      <c r="D9" s="814"/>
      <c r="E9" s="808"/>
      <c r="F9" s="804"/>
      <c r="G9" s="804"/>
      <c r="H9" s="804"/>
      <c r="I9" s="804"/>
      <c r="J9" s="804"/>
      <c r="K9" s="804"/>
      <c r="L9" s="804"/>
      <c r="M9" s="804"/>
      <c r="N9" s="804"/>
      <c r="O9" s="805">
        <f>+SUM(E9:N9)</f>
        <v>0</v>
      </c>
    </row>
    <row r="10" spans="1:17" s="628" customFormat="1" ht="15" customHeight="1" x14ac:dyDescent="0.25">
      <c r="A10" s="796" t="s">
        <v>71</v>
      </c>
      <c r="B10" s="795" t="s">
        <v>1391</v>
      </c>
      <c r="C10" s="797"/>
      <c r="D10" s="815"/>
      <c r="E10" s="809"/>
      <c r="F10" s="798"/>
      <c r="G10" s="798"/>
      <c r="H10" s="798"/>
      <c r="I10" s="798"/>
      <c r="J10" s="798"/>
      <c r="K10" s="798"/>
      <c r="L10" s="798"/>
      <c r="M10" s="798"/>
      <c r="N10" s="798"/>
      <c r="O10" s="799">
        <f>+SUM(E10:N10)</f>
        <v>0</v>
      </c>
    </row>
    <row r="11" spans="1:17" ht="15" customHeight="1" x14ac:dyDescent="0.25">
      <c r="A11" s="800" t="s">
        <v>72</v>
      </c>
      <c r="B11" s="795" t="s">
        <v>1392</v>
      </c>
      <c r="C11" s="797"/>
      <c r="D11" s="815"/>
      <c r="E11" s="809">
        <f>+E9-E10</f>
        <v>0</v>
      </c>
      <c r="F11" s="798">
        <f t="shared" ref="F11:N11" si="0">+F9-F10</f>
        <v>0</v>
      </c>
      <c r="G11" s="798">
        <f t="shared" si="0"/>
        <v>0</v>
      </c>
      <c r="H11" s="798">
        <f t="shared" si="0"/>
        <v>0</v>
      </c>
      <c r="I11" s="798">
        <f t="shared" si="0"/>
        <v>0</v>
      </c>
      <c r="J11" s="798">
        <f t="shared" si="0"/>
        <v>0</v>
      </c>
      <c r="K11" s="798">
        <f t="shared" si="0"/>
        <v>0</v>
      </c>
      <c r="L11" s="798">
        <f t="shared" si="0"/>
        <v>0</v>
      </c>
      <c r="M11" s="798">
        <f t="shared" si="0"/>
        <v>0</v>
      </c>
      <c r="N11" s="798">
        <f t="shared" si="0"/>
        <v>0</v>
      </c>
      <c r="O11" s="801">
        <f>+SUM(E11:N11)</f>
        <v>0</v>
      </c>
    </row>
    <row r="12" spans="1:17" ht="15" customHeight="1" x14ac:dyDescent="0.25">
      <c r="A12" s="800" t="s">
        <v>73</v>
      </c>
      <c r="B12" s="795" t="s">
        <v>1393</v>
      </c>
      <c r="C12" s="797"/>
      <c r="D12" s="815"/>
      <c r="E12" s="810">
        <f>SUM(E14:E17)</f>
        <v>0</v>
      </c>
      <c r="F12" s="802">
        <f t="shared" ref="F12:N12" si="1">SUM(F14:F17)</f>
        <v>0</v>
      </c>
      <c r="G12" s="802">
        <f t="shared" si="1"/>
        <v>0</v>
      </c>
      <c r="H12" s="802">
        <f t="shared" si="1"/>
        <v>0</v>
      </c>
      <c r="I12" s="802">
        <f t="shared" si="1"/>
        <v>0</v>
      </c>
      <c r="J12" s="802">
        <f t="shared" si="1"/>
        <v>0</v>
      </c>
      <c r="K12" s="802">
        <f t="shared" si="1"/>
        <v>0</v>
      </c>
      <c r="L12" s="802">
        <f t="shared" si="1"/>
        <v>0</v>
      </c>
      <c r="M12" s="802">
        <f t="shared" si="1"/>
        <v>0</v>
      </c>
      <c r="N12" s="802">
        <f t="shared" si="1"/>
        <v>0</v>
      </c>
      <c r="O12" s="801">
        <f>+SUM(E12:N12)</f>
        <v>0</v>
      </c>
    </row>
    <row r="13" spans="1:17" ht="15" customHeight="1" x14ac:dyDescent="0.25">
      <c r="A13" s="800"/>
      <c r="B13" s="803" t="s">
        <v>1394</v>
      </c>
      <c r="C13" s="797"/>
      <c r="D13" s="815"/>
      <c r="E13" s="809"/>
      <c r="F13" s="798"/>
      <c r="G13" s="798"/>
      <c r="H13" s="798"/>
      <c r="I13" s="798"/>
      <c r="J13" s="798"/>
      <c r="K13" s="798"/>
      <c r="L13" s="798"/>
      <c r="M13" s="798"/>
      <c r="N13" s="802"/>
      <c r="O13" s="799"/>
    </row>
    <row r="14" spans="1:17" ht="15" customHeight="1" x14ac:dyDescent="0.25">
      <c r="A14" s="800"/>
      <c r="B14" s="803" t="s">
        <v>2006</v>
      </c>
      <c r="C14" s="797"/>
      <c r="D14" s="815"/>
      <c r="E14" s="809">
        <f>+E13*E9</f>
        <v>0</v>
      </c>
      <c r="F14" s="798">
        <f t="shared" ref="F14:N14" si="2">+F13*F9</f>
        <v>0</v>
      </c>
      <c r="G14" s="798">
        <f t="shared" si="2"/>
        <v>0</v>
      </c>
      <c r="H14" s="798">
        <f t="shared" si="2"/>
        <v>0</v>
      </c>
      <c r="I14" s="798">
        <f t="shared" si="2"/>
        <v>0</v>
      </c>
      <c r="J14" s="798">
        <f t="shared" si="2"/>
        <v>0</v>
      </c>
      <c r="K14" s="798">
        <f t="shared" si="2"/>
        <v>0</v>
      </c>
      <c r="L14" s="798">
        <f t="shared" si="2"/>
        <v>0</v>
      </c>
      <c r="M14" s="798">
        <f t="shared" si="2"/>
        <v>0</v>
      </c>
      <c r="N14" s="798">
        <f t="shared" si="2"/>
        <v>0</v>
      </c>
      <c r="O14" s="799"/>
    </row>
    <row r="15" spans="1:17" ht="15" customHeight="1" x14ac:dyDescent="0.25">
      <c r="A15" s="800"/>
      <c r="B15" s="803" t="s">
        <v>1395</v>
      </c>
      <c r="C15" s="797"/>
      <c r="D15" s="815"/>
      <c r="E15" s="809"/>
      <c r="F15" s="798"/>
      <c r="G15" s="798"/>
      <c r="H15" s="798"/>
      <c r="I15" s="798"/>
      <c r="J15" s="798"/>
      <c r="K15" s="798"/>
      <c r="L15" s="798"/>
      <c r="M15" s="798"/>
      <c r="N15" s="802"/>
      <c r="O15" s="799"/>
    </row>
    <row r="16" spans="1:17" ht="15" customHeight="1" x14ac:dyDescent="0.25">
      <c r="A16" s="800"/>
      <c r="B16" s="803" t="s">
        <v>1396</v>
      </c>
      <c r="C16" s="797"/>
      <c r="D16" s="815"/>
      <c r="E16" s="809"/>
      <c r="F16" s="798"/>
      <c r="G16" s="798"/>
      <c r="H16" s="798"/>
      <c r="I16" s="798"/>
      <c r="J16" s="798"/>
      <c r="K16" s="798"/>
      <c r="L16" s="798"/>
      <c r="M16" s="798"/>
      <c r="N16" s="802"/>
      <c r="O16" s="799"/>
    </row>
    <row r="17" spans="1:15" s="629" customFormat="1" ht="15" customHeight="1" thickBot="1" x14ac:dyDescent="0.3">
      <c r="A17" s="816"/>
      <c r="B17" s="817" t="s">
        <v>2005</v>
      </c>
      <c r="C17" s="818"/>
      <c r="D17" s="819"/>
      <c r="E17" s="820"/>
      <c r="F17" s="821"/>
      <c r="G17" s="821"/>
      <c r="H17" s="821"/>
      <c r="I17" s="821"/>
      <c r="J17" s="821"/>
      <c r="K17" s="821"/>
      <c r="L17" s="821"/>
      <c r="M17" s="821"/>
      <c r="N17" s="821"/>
      <c r="O17" s="822"/>
    </row>
    <row r="18" spans="1:15" ht="15" customHeight="1" thickBot="1" x14ac:dyDescent="0.3">
      <c r="A18" s="823" t="s">
        <v>74</v>
      </c>
      <c r="B18" s="824" t="s">
        <v>2001</v>
      </c>
      <c r="C18" s="825"/>
      <c r="D18" s="826"/>
      <c r="E18" s="828"/>
      <c r="F18" s="829"/>
      <c r="G18" s="829"/>
      <c r="H18" s="829"/>
      <c r="I18" s="829"/>
      <c r="J18" s="829"/>
      <c r="K18" s="829"/>
      <c r="L18" s="829"/>
      <c r="M18" s="829"/>
      <c r="N18" s="829"/>
      <c r="O18" s="830"/>
    </row>
    <row r="19" spans="1:15" ht="15" customHeight="1" x14ac:dyDescent="0.25">
      <c r="A19" s="793"/>
      <c r="B19" s="616"/>
      <c r="C19" s="619"/>
      <c r="D19" s="619"/>
      <c r="E19" s="616"/>
      <c r="F19" s="616"/>
      <c r="G19" s="616"/>
      <c r="H19" s="616"/>
      <c r="I19" s="616"/>
      <c r="J19" s="616"/>
      <c r="K19" s="616"/>
      <c r="L19" s="616"/>
      <c r="M19" s="616"/>
      <c r="N19" s="616"/>
      <c r="O19" s="620"/>
    </row>
    <row r="20" spans="1:15" ht="15" customHeight="1" thickBot="1" x14ac:dyDescent="0.3">
      <c r="A20" s="794"/>
      <c r="B20" s="617"/>
      <c r="C20" s="617"/>
      <c r="D20" s="617"/>
      <c r="E20" s="617"/>
      <c r="F20" s="617"/>
      <c r="G20" s="617"/>
      <c r="H20" s="617"/>
      <c r="I20" s="617"/>
      <c r="J20" s="617"/>
      <c r="K20" s="617"/>
      <c r="L20" s="617"/>
      <c r="M20" s="617"/>
      <c r="N20" s="617"/>
      <c r="O20" s="621"/>
    </row>
    <row r="21" spans="1:15" ht="15" customHeight="1" x14ac:dyDescent="0.25">
      <c r="A21" s="4201" t="s">
        <v>1397</v>
      </c>
      <c r="B21" s="4202" t="s">
        <v>1397</v>
      </c>
      <c r="C21" s="4202"/>
      <c r="D21" s="4202"/>
      <c r="E21" s="4202"/>
      <c r="F21" s="4202"/>
      <c r="G21" s="4202"/>
      <c r="H21" s="4202"/>
      <c r="I21" s="4202"/>
      <c r="J21" s="4202"/>
      <c r="K21" s="4202"/>
      <c r="L21" s="4202"/>
      <c r="M21" s="4202"/>
      <c r="N21" s="4202"/>
      <c r="O21" s="4203"/>
    </row>
    <row r="22" spans="1:15" s="628" customFormat="1" ht="15" customHeight="1" thickBot="1" x14ac:dyDescent="0.3">
      <c r="A22" s="4197"/>
      <c r="B22" s="4198" t="s">
        <v>1388</v>
      </c>
      <c r="C22" s="4198"/>
      <c r="D22" s="4199"/>
      <c r="E22" s="806" t="s">
        <v>287</v>
      </c>
      <c r="F22" s="806" t="s">
        <v>498</v>
      </c>
      <c r="G22" s="806" t="s">
        <v>364</v>
      </c>
      <c r="H22" s="806" t="s">
        <v>1389</v>
      </c>
      <c r="I22" s="806" t="s">
        <v>363</v>
      </c>
      <c r="J22" s="806" t="s">
        <v>499</v>
      </c>
      <c r="K22" s="806" t="s">
        <v>500</v>
      </c>
      <c r="L22" s="806" t="s">
        <v>501</v>
      </c>
      <c r="M22" s="806" t="s">
        <v>502</v>
      </c>
      <c r="N22" s="806" t="s">
        <v>215</v>
      </c>
      <c r="O22" s="807" t="s">
        <v>213</v>
      </c>
    </row>
    <row r="23" spans="1:15" s="628" customFormat="1" ht="15" customHeight="1" x14ac:dyDescent="0.25">
      <c r="A23" s="811" t="s">
        <v>70</v>
      </c>
      <c r="B23" s="812" t="s">
        <v>1390</v>
      </c>
      <c r="C23" s="813"/>
      <c r="D23" s="814"/>
      <c r="E23" s="808"/>
      <c r="F23" s="804"/>
      <c r="G23" s="804"/>
      <c r="H23" s="804"/>
      <c r="I23" s="804"/>
      <c r="J23" s="804"/>
      <c r="K23" s="804"/>
      <c r="L23" s="804"/>
      <c r="M23" s="804"/>
      <c r="N23" s="804"/>
      <c r="O23" s="805">
        <f>+SUM(E23:N23)</f>
        <v>0</v>
      </c>
    </row>
    <row r="24" spans="1:15" ht="15" customHeight="1" x14ac:dyDescent="0.25">
      <c r="A24" s="796" t="s">
        <v>71</v>
      </c>
      <c r="B24" s="795" t="s">
        <v>1391</v>
      </c>
      <c r="C24" s="797"/>
      <c r="D24" s="815"/>
      <c r="E24" s="809"/>
      <c r="F24" s="798"/>
      <c r="G24" s="798"/>
      <c r="H24" s="798"/>
      <c r="I24" s="798"/>
      <c r="J24" s="798"/>
      <c r="K24" s="798"/>
      <c r="L24" s="798"/>
      <c r="M24" s="798"/>
      <c r="N24" s="798"/>
      <c r="O24" s="799">
        <f>+SUM(E24:N24)</f>
        <v>0</v>
      </c>
    </row>
    <row r="25" spans="1:15" ht="15" customHeight="1" x14ac:dyDescent="0.25">
      <c r="A25" s="800" t="s">
        <v>72</v>
      </c>
      <c r="B25" s="795" t="s">
        <v>1392</v>
      </c>
      <c r="C25" s="797"/>
      <c r="D25" s="815"/>
      <c r="E25" s="809">
        <f>+E23-E24</f>
        <v>0</v>
      </c>
      <c r="F25" s="798">
        <f t="shared" ref="F25:N25" si="3">+F23-F24</f>
        <v>0</v>
      </c>
      <c r="G25" s="798">
        <f t="shared" si="3"/>
        <v>0</v>
      </c>
      <c r="H25" s="798">
        <f t="shared" si="3"/>
        <v>0</v>
      </c>
      <c r="I25" s="798">
        <f t="shared" si="3"/>
        <v>0</v>
      </c>
      <c r="J25" s="798">
        <f t="shared" si="3"/>
        <v>0</v>
      </c>
      <c r="K25" s="798">
        <f t="shared" si="3"/>
        <v>0</v>
      </c>
      <c r="L25" s="798">
        <f t="shared" si="3"/>
        <v>0</v>
      </c>
      <c r="M25" s="798">
        <f t="shared" si="3"/>
        <v>0</v>
      </c>
      <c r="N25" s="798">
        <f t="shared" si="3"/>
        <v>0</v>
      </c>
      <c r="O25" s="801">
        <f>+SUM(E25:N25)</f>
        <v>0</v>
      </c>
    </row>
    <row r="26" spans="1:15" ht="15" customHeight="1" x14ac:dyDescent="0.25">
      <c r="A26" s="800" t="s">
        <v>73</v>
      </c>
      <c r="B26" s="795" t="s">
        <v>1393</v>
      </c>
      <c r="C26" s="797"/>
      <c r="D26" s="815"/>
      <c r="E26" s="810">
        <f>SUM(E28:E31)</f>
        <v>0</v>
      </c>
      <c r="F26" s="802">
        <f t="shared" ref="F26:N26" si="4">SUM(F28:F31)</f>
        <v>0</v>
      </c>
      <c r="G26" s="802">
        <f t="shared" si="4"/>
        <v>0</v>
      </c>
      <c r="H26" s="802">
        <f t="shared" si="4"/>
        <v>0</v>
      </c>
      <c r="I26" s="802">
        <f t="shared" si="4"/>
        <v>0</v>
      </c>
      <c r="J26" s="802">
        <f t="shared" si="4"/>
        <v>0</v>
      </c>
      <c r="K26" s="802">
        <f t="shared" si="4"/>
        <v>0</v>
      </c>
      <c r="L26" s="802">
        <f t="shared" si="4"/>
        <v>0</v>
      </c>
      <c r="M26" s="802">
        <f t="shared" si="4"/>
        <v>0</v>
      </c>
      <c r="N26" s="802">
        <f t="shared" si="4"/>
        <v>0</v>
      </c>
      <c r="O26" s="801">
        <f>+SUM(E26:N26)</f>
        <v>0</v>
      </c>
    </row>
    <row r="27" spans="1:15" ht="15" customHeight="1" x14ac:dyDescent="0.25">
      <c r="A27" s="800"/>
      <c r="B27" s="803" t="s">
        <v>1394</v>
      </c>
      <c r="C27" s="797"/>
      <c r="D27" s="815"/>
      <c r="E27" s="809"/>
      <c r="F27" s="798"/>
      <c r="G27" s="798"/>
      <c r="H27" s="798"/>
      <c r="I27" s="798"/>
      <c r="J27" s="798"/>
      <c r="K27" s="798"/>
      <c r="L27" s="798"/>
      <c r="M27" s="798"/>
      <c r="N27" s="802"/>
      <c r="O27" s="799"/>
    </row>
    <row r="28" spans="1:15" ht="15" customHeight="1" x14ac:dyDescent="0.25">
      <c r="A28" s="800"/>
      <c r="B28" s="803" t="s">
        <v>2006</v>
      </c>
      <c r="C28" s="797"/>
      <c r="D28" s="815"/>
      <c r="E28" s="809">
        <f>+E27*E23</f>
        <v>0</v>
      </c>
      <c r="F28" s="798">
        <f t="shared" ref="F28:N28" si="5">+F27*F23</f>
        <v>0</v>
      </c>
      <c r="G28" s="798">
        <f t="shared" si="5"/>
        <v>0</v>
      </c>
      <c r="H28" s="798">
        <f t="shared" si="5"/>
        <v>0</v>
      </c>
      <c r="I28" s="798">
        <f t="shared" si="5"/>
        <v>0</v>
      </c>
      <c r="J28" s="798">
        <f t="shared" si="5"/>
        <v>0</v>
      </c>
      <c r="K28" s="798">
        <f t="shared" si="5"/>
        <v>0</v>
      </c>
      <c r="L28" s="798">
        <f t="shared" si="5"/>
        <v>0</v>
      </c>
      <c r="M28" s="798">
        <f t="shared" si="5"/>
        <v>0</v>
      </c>
      <c r="N28" s="798">
        <f t="shared" si="5"/>
        <v>0</v>
      </c>
      <c r="O28" s="799"/>
    </row>
    <row r="29" spans="1:15" ht="15" customHeight="1" x14ac:dyDescent="0.25">
      <c r="A29" s="800"/>
      <c r="B29" s="803" t="s">
        <v>1395</v>
      </c>
      <c r="C29" s="797"/>
      <c r="D29" s="815"/>
      <c r="E29" s="809"/>
      <c r="F29" s="798"/>
      <c r="G29" s="798"/>
      <c r="H29" s="798"/>
      <c r="I29" s="798"/>
      <c r="J29" s="798"/>
      <c r="K29" s="798"/>
      <c r="L29" s="798"/>
      <c r="M29" s="798"/>
      <c r="N29" s="802"/>
      <c r="O29" s="799"/>
    </row>
    <row r="30" spans="1:15" s="629" customFormat="1" ht="15" customHeight="1" x14ac:dyDescent="0.25">
      <c r="A30" s="800"/>
      <c r="B30" s="803" t="s">
        <v>1396</v>
      </c>
      <c r="C30" s="797"/>
      <c r="D30" s="815"/>
      <c r="E30" s="809"/>
      <c r="F30" s="798"/>
      <c r="G30" s="798"/>
      <c r="H30" s="798"/>
      <c r="I30" s="798"/>
      <c r="J30" s="798"/>
      <c r="K30" s="798"/>
      <c r="L30" s="798"/>
      <c r="M30" s="798"/>
      <c r="N30" s="802"/>
      <c r="O30" s="799"/>
    </row>
    <row r="31" spans="1:15" ht="15" customHeight="1" thickBot="1" x14ac:dyDescent="0.3">
      <c r="A31" s="816"/>
      <c r="B31" s="817" t="s">
        <v>2005</v>
      </c>
      <c r="C31" s="818"/>
      <c r="D31" s="819"/>
      <c r="E31" s="820"/>
      <c r="F31" s="821"/>
      <c r="G31" s="821"/>
      <c r="H31" s="821"/>
      <c r="I31" s="821"/>
      <c r="J31" s="821"/>
      <c r="K31" s="821"/>
      <c r="L31" s="821"/>
      <c r="M31" s="821"/>
      <c r="N31" s="821"/>
      <c r="O31" s="822"/>
    </row>
    <row r="32" spans="1:15" ht="15" customHeight="1" thickBot="1" x14ac:dyDescent="0.3">
      <c r="A32" s="823" t="s">
        <v>74</v>
      </c>
      <c r="B32" s="824" t="s">
        <v>2001</v>
      </c>
      <c r="C32" s="825"/>
      <c r="D32" s="826"/>
      <c r="E32" s="828"/>
      <c r="F32" s="829"/>
      <c r="G32" s="829"/>
      <c r="H32" s="829"/>
      <c r="I32" s="829"/>
      <c r="J32" s="829"/>
      <c r="K32" s="829"/>
      <c r="L32" s="829"/>
      <c r="M32" s="829"/>
      <c r="N32" s="829"/>
      <c r="O32" s="830"/>
    </row>
    <row r="33" spans="1:15" ht="15" customHeight="1" x14ac:dyDescent="0.25">
      <c r="A33" s="2215"/>
      <c r="B33" s="2215"/>
      <c r="C33" s="2215"/>
      <c r="D33" s="2215"/>
      <c r="E33" s="2215"/>
      <c r="F33" s="2215"/>
      <c r="G33" s="2215"/>
      <c r="H33" s="2215"/>
      <c r="I33" s="2215"/>
      <c r="J33" s="2215"/>
      <c r="K33" s="2215"/>
      <c r="L33" s="2215"/>
      <c r="M33" s="2215"/>
      <c r="N33" s="2855"/>
      <c r="O33" s="2854"/>
    </row>
    <row r="34" spans="1:15" ht="15" customHeight="1" x14ac:dyDescent="0.25">
      <c r="A34" s="1136"/>
      <c r="B34" s="1136"/>
      <c r="C34" s="1136"/>
      <c r="D34" s="1136"/>
      <c r="E34" s="1136"/>
      <c r="F34" s="1136"/>
      <c r="G34" s="1136"/>
      <c r="H34" s="1136"/>
      <c r="I34" s="1136"/>
      <c r="J34" s="1136"/>
      <c r="K34" s="1136"/>
      <c r="L34" s="1136"/>
      <c r="M34" s="1136"/>
      <c r="N34" s="1136"/>
      <c r="O34" s="2854"/>
    </row>
    <row r="35" spans="1:15" ht="15" customHeight="1" x14ac:dyDescent="0.25">
      <c r="A35" s="1975" t="s">
        <v>237</v>
      </c>
      <c r="B35" s="1975"/>
      <c r="C35" s="1975"/>
      <c r="D35" s="1975"/>
      <c r="E35" s="1975"/>
      <c r="F35" s="1975"/>
      <c r="G35" s="1975"/>
      <c r="H35" s="1975"/>
      <c r="I35" s="1975"/>
      <c r="J35" s="1975"/>
      <c r="K35" s="2215"/>
      <c r="L35" s="2215"/>
      <c r="M35" s="2215"/>
      <c r="N35" s="2673"/>
      <c r="O35" s="2854"/>
    </row>
    <row r="36" spans="1:15" ht="12.75" customHeight="1" x14ac:dyDescent="0.25">
      <c r="A36" s="1975" t="s">
        <v>238</v>
      </c>
      <c r="B36" s="1975"/>
      <c r="C36" s="1975"/>
      <c r="D36" s="1975"/>
      <c r="E36" s="1975"/>
      <c r="F36" s="1975"/>
      <c r="G36" s="1975"/>
      <c r="H36" s="1975"/>
      <c r="I36" s="1975"/>
      <c r="J36" s="1975"/>
      <c r="K36" s="2215"/>
      <c r="L36" s="2215"/>
      <c r="M36" s="2215"/>
      <c r="N36" s="2673"/>
      <c r="O36" s="2854"/>
    </row>
    <row r="37" spans="1:15" ht="12.75" customHeight="1" x14ac:dyDescent="0.25">
      <c r="A37" s="1975" t="s">
        <v>239</v>
      </c>
      <c r="B37" s="2839" t="s">
        <v>971</v>
      </c>
      <c r="C37" s="2399"/>
      <c r="D37" s="1975"/>
      <c r="E37" s="1975"/>
      <c r="F37" s="1975"/>
      <c r="G37" s="1975"/>
      <c r="H37" s="1975"/>
      <c r="I37" s="1975"/>
      <c r="J37" s="1975"/>
      <c r="K37" s="2215"/>
      <c r="L37" s="2215"/>
      <c r="M37" s="2215"/>
      <c r="N37" s="2673"/>
      <c r="O37" s="2854"/>
    </row>
    <row r="38" spans="1:15" ht="12.75" customHeight="1" x14ac:dyDescent="0.25">
      <c r="A38" s="1975" t="s">
        <v>240</v>
      </c>
      <c r="B38" s="2840" t="s">
        <v>972</v>
      </c>
      <c r="C38" s="2399"/>
      <c r="D38" s="1975"/>
      <c r="E38" s="1975"/>
      <c r="F38" s="1975"/>
      <c r="G38" s="1975"/>
      <c r="H38" s="1975"/>
      <c r="I38" s="1975"/>
      <c r="J38" s="1975"/>
      <c r="K38" s="2215"/>
      <c r="L38" s="2215"/>
      <c r="M38" s="2215"/>
      <c r="N38" s="2673"/>
      <c r="O38" s="2854"/>
    </row>
    <row r="39" spans="1:15" ht="12.75" customHeight="1" x14ac:dyDescent="0.25">
      <c r="A39" s="1975" t="s">
        <v>241</v>
      </c>
      <c r="B39" s="2840" t="s">
        <v>973</v>
      </c>
      <c r="C39" s="2841"/>
      <c r="D39" s="2686"/>
      <c r="E39" s="2686"/>
      <c r="F39" s="2686"/>
      <c r="G39" s="2686"/>
      <c r="H39" s="2686"/>
      <c r="I39" s="2686"/>
      <c r="J39" s="2686"/>
      <c r="K39" s="2215"/>
      <c r="L39" s="2215"/>
      <c r="M39" s="2215"/>
      <c r="N39" s="2673"/>
      <c r="O39" s="2854"/>
    </row>
    <row r="40" spans="1:15" ht="12.75" customHeight="1" x14ac:dyDescent="0.25">
      <c r="A40" s="2842" t="s">
        <v>46</v>
      </c>
      <c r="B40" s="4190" t="s">
        <v>974</v>
      </c>
      <c r="C40" s="4190"/>
      <c r="D40" s="4190"/>
      <c r="E40" s="4190"/>
      <c r="F40" s="4190"/>
      <c r="G40" s="4190"/>
      <c r="H40" s="4190"/>
      <c r="I40" s="4190"/>
      <c r="J40" s="4190"/>
      <c r="K40" s="2215"/>
      <c r="L40" s="2215"/>
      <c r="M40" s="2215"/>
      <c r="N40" s="2673"/>
      <c r="O40" s="2854"/>
    </row>
    <row r="41" spans="1:15" ht="12.75" customHeight="1" x14ac:dyDescent="0.25">
      <c r="A41" s="1975"/>
      <c r="B41" s="2686"/>
      <c r="C41" s="2841"/>
      <c r="D41" s="2686"/>
      <c r="E41" s="2686"/>
      <c r="F41" s="2686"/>
      <c r="G41" s="2686"/>
      <c r="H41" s="2686"/>
      <c r="I41" s="2686"/>
      <c r="J41" s="2686"/>
      <c r="K41" s="2215"/>
      <c r="L41" s="2215"/>
      <c r="M41" s="2215"/>
      <c r="N41" s="2673"/>
      <c r="O41" s="2854"/>
    </row>
    <row r="42" spans="1:15" ht="12.75" customHeight="1" x14ac:dyDescent="0.25">
      <c r="A42" s="4196" t="s">
        <v>2916</v>
      </c>
      <c r="B42" s="4196"/>
      <c r="C42" s="4196"/>
      <c r="D42" s="4196"/>
      <c r="E42" s="4196"/>
      <c r="F42" s="4196"/>
      <c r="G42" s="4196"/>
      <c r="H42" s="4196"/>
      <c r="I42" s="4196"/>
      <c r="J42" s="4196"/>
      <c r="K42" s="4196"/>
      <c r="L42" s="4196"/>
      <c r="M42" s="4196"/>
      <c r="N42" s="4196"/>
      <c r="O42" s="2854"/>
    </row>
    <row r="43" spans="1:15" ht="12.75" customHeight="1" x14ac:dyDescent="0.25">
      <c r="A43" s="2215"/>
      <c r="B43" s="2215"/>
      <c r="C43" s="2215"/>
      <c r="D43" s="2215"/>
      <c r="E43" s="2215"/>
      <c r="F43" s="2215"/>
      <c r="G43" s="2215"/>
      <c r="H43" s="2215"/>
      <c r="I43" s="2215"/>
      <c r="J43" s="2215"/>
      <c r="K43" s="2215"/>
      <c r="L43" s="2215"/>
      <c r="M43" s="2215"/>
      <c r="N43" s="2673"/>
      <c r="O43" s="623"/>
    </row>
    <row r="44" spans="1:15" ht="12.75" customHeight="1" x14ac:dyDescent="0.25">
      <c r="A44" s="2850" t="s">
        <v>1472</v>
      </c>
      <c r="B44" s="2215"/>
      <c r="C44" s="2215"/>
      <c r="D44" s="2215"/>
      <c r="E44" s="2215"/>
      <c r="F44" s="2215"/>
      <c r="G44" s="2215"/>
      <c r="H44" s="2215"/>
      <c r="I44" s="2215"/>
      <c r="J44" s="2215"/>
      <c r="K44" s="2215"/>
      <c r="L44" s="2215"/>
      <c r="M44" s="2215"/>
      <c r="N44" s="2673"/>
      <c r="O44" s="623"/>
    </row>
    <row r="45" spans="1:15" ht="12.75" customHeight="1" x14ac:dyDescent="0.25">
      <c r="A45" s="2215" t="s">
        <v>2252</v>
      </c>
      <c r="B45" s="2215"/>
      <c r="C45" s="2215"/>
      <c r="D45" s="2215"/>
      <c r="E45" s="2215"/>
      <c r="F45" s="2215"/>
      <c r="G45" s="2215"/>
      <c r="H45" s="2215"/>
      <c r="I45" s="2215"/>
      <c r="J45" s="2215"/>
      <c r="K45" s="2215"/>
      <c r="L45" s="2215"/>
      <c r="M45" s="2215"/>
      <c r="N45" s="2673"/>
      <c r="O45" s="623"/>
    </row>
    <row r="46" spans="1:15" ht="12.75" customHeight="1" x14ac:dyDescent="0.25">
      <c r="A46" s="55"/>
      <c r="O46" s="623"/>
    </row>
    <row r="47" spans="1:15" ht="12.75" customHeight="1" x14ac:dyDescent="0.25">
      <c r="A47" s="55"/>
      <c r="O47" s="623"/>
    </row>
    <row r="74" spans="16:16" ht="12.75" customHeight="1" x14ac:dyDescent="0.25">
      <c r="P74" s="858" t="s">
        <v>1909</v>
      </c>
    </row>
  </sheetData>
  <mergeCells count="9">
    <mergeCell ref="B40:J40"/>
    <mergeCell ref="A42:N42"/>
    <mergeCell ref="A22:D22"/>
    <mergeCell ref="B2:N2"/>
    <mergeCell ref="B3:N3"/>
    <mergeCell ref="B4:N4"/>
    <mergeCell ref="A8:D8"/>
    <mergeCell ref="A7:O7"/>
    <mergeCell ref="A21:O21"/>
  </mergeCells>
  <hyperlinks>
    <hyperlink ref="Q1" location="Content!A1" display="Content"/>
    <hyperlink ref="Q2" location="'P4, E2 - SFP - Asset'!A1" display="SFP-Asset"/>
    <hyperlink ref="Q3" location="'P5, E2 - SFP - Liab, NW '!A1" display="SFP-Liab and NW"/>
    <hyperlink ref="Q4" location="'P6, E3 - SCI'!A1" display="SCI"/>
  </hyperlinks>
  <pageMargins left="0.5" right="0.5" top="1" bottom="0.5" header="0.2" footer="0.1"/>
  <pageSetup paperSize="5" scale="54" fitToHeight="0" orientation="landscape" r:id="rId1"/>
  <headerFooter>
    <oddFooter>&amp;R&amp;"Arial,Bold"&amp;10Page 67</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5"/>
    <pageSetUpPr fitToPage="1"/>
  </sheetPr>
  <dimension ref="A1:FL77"/>
  <sheetViews>
    <sheetView showGridLines="0" zoomScale="85" zoomScaleNormal="85" zoomScaleSheetLayoutView="75" zoomScalePageLayoutView="50" workbookViewId="0">
      <pane ySplit="14" topLeftCell="A15" activePane="bottomLeft" state="frozen"/>
      <selection activeCell="E9" sqref="E9"/>
      <selection pane="bottomLeft" sqref="A1:M1"/>
    </sheetView>
  </sheetViews>
  <sheetFormatPr defaultColWidth="0" defaultRowHeight="12.75" customHeight="1" x14ac:dyDescent="0.2"/>
  <cols>
    <col min="1" max="12" width="20.5703125" style="48" customWidth="1"/>
    <col min="13" max="14" width="1.7109375" style="2865" customWidth="1"/>
    <col min="15" max="26" width="20.5703125" style="48" customWidth="1"/>
    <col min="27" max="28" width="1.7109375" style="48" customWidth="1"/>
    <col min="29" max="40" width="20.5703125" style="48" customWidth="1"/>
    <col min="41" max="42" width="1.7109375" style="48" customWidth="1"/>
    <col min="43" max="54" width="20.5703125" style="48" customWidth="1"/>
    <col min="55" max="56" width="1.7109375" style="48" customWidth="1"/>
    <col min="57" max="68" width="20.5703125" style="48" customWidth="1"/>
    <col min="69" max="70" width="1.7109375" style="48" customWidth="1"/>
    <col min="71" max="82" width="20.5703125" style="48" customWidth="1"/>
    <col min="83" max="84" width="1.7109375" style="48" customWidth="1"/>
    <col min="85" max="96" width="20.5703125" style="48" customWidth="1"/>
    <col min="97" max="98" width="1.7109375" style="48" customWidth="1"/>
    <col min="99" max="110" width="20.5703125" style="48" customWidth="1"/>
    <col min="111" max="112" width="1.7109375" style="48" customWidth="1"/>
    <col min="113" max="124" width="20.5703125" style="48" customWidth="1"/>
    <col min="125" max="126" width="1.7109375" style="48" customWidth="1"/>
    <col min="127" max="138" width="20.5703125" style="48" customWidth="1"/>
    <col min="139" max="140" width="1.7109375" style="48" customWidth="1"/>
    <col min="141" max="152" width="20.5703125" style="48" customWidth="1"/>
    <col min="153" max="154" width="1.7109375" style="48" customWidth="1"/>
    <col min="155" max="166" width="20.5703125" style="48" customWidth="1"/>
    <col min="167" max="167" width="1.7109375" style="48" customWidth="1"/>
    <col min="168" max="168" width="2.28515625" style="48" customWidth="1"/>
    <col min="169" max="16384" width="9.140625" style="48" hidden="1"/>
  </cols>
  <sheetData>
    <row r="1" spans="1:168" s="2861" customFormat="1" ht="14.1" customHeight="1" x14ac:dyDescent="0.2">
      <c r="A1" s="4204"/>
      <c r="B1" s="4204"/>
      <c r="C1" s="4204"/>
      <c r="D1" s="4204"/>
      <c r="E1" s="4204"/>
      <c r="F1" s="4204"/>
      <c r="G1" s="4204"/>
      <c r="H1" s="4204"/>
      <c r="I1" s="4204"/>
      <c r="J1" s="4204"/>
      <c r="K1" s="4204"/>
      <c r="L1" s="4204"/>
      <c r="M1" s="4204"/>
      <c r="N1" s="4204"/>
      <c r="O1" s="4204"/>
      <c r="P1" s="4204"/>
      <c r="Q1" s="4204"/>
      <c r="R1" s="4204"/>
      <c r="S1" s="4204"/>
      <c r="T1" s="4204"/>
      <c r="U1" s="4204"/>
      <c r="V1" s="4204"/>
      <c r="W1" s="4204"/>
      <c r="X1" s="4204"/>
      <c r="Y1" s="4204"/>
      <c r="Z1" s="4204"/>
      <c r="AA1" s="4204"/>
      <c r="AB1" s="4204"/>
      <c r="AC1" s="4204"/>
      <c r="AD1" s="4204"/>
      <c r="AE1" s="4204"/>
      <c r="AF1" s="4204"/>
      <c r="AG1" s="4204"/>
      <c r="AH1" s="4204"/>
      <c r="AI1" s="4204"/>
      <c r="AJ1" s="4204"/>
      <c r="AK1" s="4204"/>
      <c r="AL1" s="4204"/>
      <c r="AM1" s="4204"/>
      <c r="AN1" s="4204"/>
      <c r="AO1" s="4204"/>
      <c r="AP1" s="4204"/>
      <c r="AQ1" s="4204"/>
      <c r="AR1" s="4204"/>
      <c r="AS1" s="4204"/>
      <c r="AT1" s="4204"/>
      <c r="AU1" s="4204"/>
      <c r="AV1" s="4204"/>
      <c r="AW1" s="4204"/>
      <c r="AX1" s="4204"/>
      <c r="AY1" s="4204"/>
      <c r="AZ1" s="4204"/>
      <c r="BA1" s="4204"/>
      <c r="BB1" s="4204"/>
      <c r="BC1" s="4204"/>
      <c r="BD1" s="4204"/>
      <c r="BE1" s="4204"/>
      <c r="BF1" s="4204"/>
      <c r="BG1" s="4204"/>
      <c r="BH1" s="4204"/>
      <c r="BI1" s="4204"/>
      <c r="BJ1" s="4204"/>
      <c r="BK1" s="4204"/>
      <c r="BL1" s="4204"/>
      <c r="BM1" s="4204"/>
      <c r="BN1" s="4204"/>
      <c r="BO1" s="4204"/>
      <c r="BP1" s="4204"/>
      <c r="BQ1" s="4204"/>
      <c r="BR1" s="4204"/>
      <c r="BS1" s="4204"/>
      <c r="BT1" s="4204"/>
      <c r="BU1" s="4204"/>
      <c r="BV1" s="4204"/>
      <c r="BW1" s="4204"/>
      <c r="BX1" s="4204"/>
      <c r="BY1" s="4204"/>
      <c r="BZ1" s="4204"/>
      <c r="CA1" s="4204"/>
      <c r="CB1" s="4204"/>
      <c r="CC1" s="4204"/>
      <c r="CD1" s="4204"/>
      <c r="CE1" s="4204"/>
      <c r="CF1" s="4204"/>
      <c r="CG1" s="4204"/>
      <c r="CH1" s="4204"/>
      <c r="CI1" s="4204"/>
      <c r="CJ1" s="4204"/>
      <c r="CK1" s="4204"/>
      <c r="CL1" s="4204"/>
      <c r="CM1" s="4204"/>
      <c r="CN1" s="4204"/>
      <c r="CO1" s="4204"/>
      <c r="CP1" s="4204"/>
      <c r="CQ1" s="4204"/>
      <c r="CR1" s="4204"/>
      <c r="CS1" s="4204"/>
      <c r="CT1" s="4204"/>
      <c r="CU1" s="4204"/>
      <c r="CV1" s="4204"/>
      <c r="CW1" s="4204"/>
      <c r="CX1" s="4204"/>
      <c r="CY1" s="4204"/>
      <c r="CZ1" s="4204"/>
      <c r="DA1" s="4204"/>
      <c r="DB1" s="4204"/>
      <c r="DC1" s="4204"/>
      <c r="DD1" s="4204"/>
      <c r="DE1" s="4204"/>
      <c r="DF1" s="4204"/>
      <c r="DG1" s="4204"/>
      <c r="DH1" s="4204"/>
      <c r="DI1" s="4204"/>
      <c r="DJ1" s="4204"/>
      <c r="DK1" s="4204"/>
      <c r="DL1" s="4204"/>
      <c r="DM1" s="4204"/>
      <c r="DN1" s="4204"/>
      <c r="DO1" s="4204"/>
      <c r="DP1" s="4204"/>
      <c r="DQ1" s="4204"/>
      <c r="DR1" s="4204"/>
      <c r="DS1" s="4204"/>
      <c r="DT1" s="4204"/>
      <c r="DU1" s="4204"/>
      <c r="DV1" s="4204"/>
      <c r="DW1" s="4204"/>
      <c r="DX1" s="4204"/>
      <c r="DY1" s="4204"/>
      <c r="DZ1" s="4204"/>
      <c r="EA1" s="4204"/>
      <c r="EB1" s="4204"/>
      <c r="EC1" s="4204"/>
      <c r="ED1" s="4204"/>
      <c r="EE1" s="4204"/>
      <c r="EF1" s="4204"/>
      <c r="EG1" s="4204"/>
      <c r="EH1" s="4204"/>
      <c r="EI1" s="4204"/>
      <c r="EJ1" s="4204"/>
      <c r="EK1" s="4204"/>
      <c r="EL1" s="4204"/>
      <c r="EM1" s="4204"/>
      <c r="EN1" s="4204"/>
      <c r="EO1" s="4204"/>
      <c r="EP1" s="4204"/>
      <c r="EQ1" s="4204"/>
      <c r="ER1" s="4204"/>
      <c r="ES1" s="4204"/>
      <c r="ET1" s="4204"/>
      <c r="EU1" s="4204"/>
      <c r="EV1" s="4204"/>
      <c r="EW1" s="4204"/>
      <c r="EX1" s="4204"/>
      <c r="EY1" s="4204"/>
      <c r="EZ1" s="4204"/>
      <c r="FA1" s="4204"/>
      <c r="FB1" s="4204"/>
      <c r="FC1" s="4204"/>
      <c r="FD1" s="4204"/>
      <c r="FE1" s="4204"/>
      <c r="FF1" s="4204"/>
      <c r="FG1" s="4204"/>
      <c r="FH1" s="4204"/>
      <c r="FI1" s="4204"/>
      <c r="FJ1" s="4204"/>
      <c r="FK1" s="4204"/>
    </row>
    <row r="2" spans="1:168" s="2862" customFormat="1" ht="16.5" customHeight="1" x14ac:dyDescent="0.2">
      <c r="A2" s="4205" t="s">
        <v>536</v>
      </c>
      <c r="B2" s="4205"/>
      <c r="C2" s="4205"/>
      <c r="D2" s="4205"/>
      <c r="E2" s="4205"/>
      <c r="F2" s="4205"/>
      <c r="G2" s="4205"/>
      <c r="H2" s="4205"/>
      <c r="I2" s="4205"/>
      <c r="J2" s="4205"/>
      <c r="K2" s="4205"/>
      <c r="L2" s="4205"/>
      <c r="M2" s="4205"/>
      <c r="N2" s="4205" t="s">
        <v>536</v>
      </c>
      <c r="O2" s="4205"/>
      <c r="P2" s="4205"/>
      <c r="Q2" s="4205"/>
      <c r="R2" s="4205"/>
      <c r="S2" s="4205"/>
      <c r="T2" s="4205"/>
      <c r="U2" s="4205"/>
      <c r="V2" s="4205"/>
      <c r="W2" s="4205"/>
      <c r="X2" s="4205"/>
      <c r="Y2" s="4205"/>
      <c r="Z2" s="4205"/>
      <c r="AA2" s="4205"/>
      <c r="AB2" s="4205" t="s">
        <v>536</v>
      </c>
      <c r="AC2" s="4205"/>
      <c r="AD2" s="4205"/>
      <c r="AE2" s="4205"/>
      <c r="AF2" s="4205"/>
      <c r="AG2" s="4205"/>
      <c r="AH2" s="4205"/>
      <c r="AI2" s="4205"/>
      <c r="AJ2" s="4205"/>
      <c r="AK2" s="4205"/>
      <c r="AL2" s="4205"/>
      <c r="AM2" s="4205"/>
      <c r="AN2" s="4205"/>
      <c r="AO2" s="4205"/>
      <c r="AP2" s="4205" t="s">
        <v>536</v>
      </c>
      <c r="AQ2" s="4205"/>
      <c r="AR2" s="4205"/>
      <c r="AS2" s="4205"/>
      <c r="AT2" s="4205"/>
      <c r="AU2" s="4205"/>
      <c r="AV2" s="4205"/>
      <c r="AW2" s="4205"/>
      <c r="AX2" s="4205"/>
      <c r="AY2" s="4205"/>
      <c r="AZ2" s="4205"/>
      <c r="BA2" s="4205"/>
      <c r="BB2" s="4205"/>
      <c r="BC2" s="4205"/>
      <c r="BD2" s="4205" t="s">
        <v>536</v>
      </c>
      <c r="BE2" s="4205"/>
      <c r="BF2" s="4205"/>
      <c r="BG2" s="4205"/>
      <c r="BH2" s="4205"/>
      <c r="BI2" s="4205"/>
      <c r="BJ2" s="4205"/>
      <c r="BK2" s="4205"/>
      <c r="BL2" s="4205"/>
      <c r="BM2" s="4205"/>
      <c r="BN2" s="4205"/>
      <c r="BO2" s="4205"/>
      <c r="BP2" s="4205"/>
      <c r="BQ2" s="4205"/>
      <c r="BR2" s="4205" t="s">
        <v>536</v>
      </c>
      <c r="BS2" s="4205"/>
      <c r="BT2" s="4205"/>
      <c r="BU2" s="4205"/>
      <c r="BV2" s="4205"/>
      <c r="BW2" s="4205"/>
      <c r="BX2" s="4205"/>
      <c r="BY2" s="4205"/>
      <c r="BZ2" s="4205"/>
      <c r="CA2" s="4205"/>
      <c r="CB2" s="4205"/>
      <c r="CC2" s="4205"/>
      <c r="CD2" s="4205"/>
      <c r="CE2" s="4205"/>
      <c r="CF2" s="4205" t="s">
        <v>536</v>
      </c>
      <c r="CG2" s="4205"/>
      <c r="CH2" s="4205"/>
      <c r="CI2" s="4205"/>
      <c r="CJ2" s="4205"/>
      <c r="CK2" s="4205"/>
      <c r="CL2" s="4205"/>
      <c r="CM2" s="4205"/>
      <c r="CN2" s="4205"/>
      <c r="CO2" s="4205"/>
      <c r="CP2" s="4205"/>
      <c r="CQ2" s="4205"/>
      <c r="CR2" s="4205"/>
      <c r="CS2" s="4205"/>
      <c r="CT2" s="4205" t="s">
        <v>536</v>
      </c>
      <c r="CU2" s="4205"/>
      <c r="CV2" s="4205"/>
      <c r="CW2" s="4205"/>
      <c r="CX2" s="4205"/>
      <c r="CY2" s="4205"/>
      <c r="CZ2" s="4205"/>
      <c r="DA2" s="4205"/>
      <c r="DB2" s="4205"/>
      <c r="DC2" s="4205"/>
      <c r="DD2" s="4205"/>
      <c r="DE2" s="4205"/>
      <c r="DF2" s="4205"/>
      <c r="DG2" s="4205"/>
      <c r="DH2" s="4205" t="s">
        <v>536</v>
      </c>
      <c r="DI2" s="4205"/>
      <c r="DJ2" s="4205"/>
      <c r="DK2" s="4205"/>
      <c r="DL2" s="4205"/>
      <c r="DM2" s="4205"/>
      <c r="DN2" s="4205"/>
      <c r="DO2" s="4205"/>
      <c r="DP2" s="4205"/>
      <c r="DQ2" s="4205"/>
      <c r="DR2" s="4205"/>
      <c r="DS2" s="4205"/>
      <c r="DT2" s="4205"/>
      <c r="DU2" s="4205"/>
      <c r="DV2" s="4205" t="s">
        <v>536</v>
      </c>
      <c r="DW2" s="4205"/>
      <c r="DX2" s="4205"/>
      <c r="DY2" s="4205"/>
      <c r="DZ2" s="4205"/>
      <c r="EA2" s="4205"/>
      <c r="EB2" s="4205"/>
      <c r="EC2" s="4205"/>
      <c r="ED2" s="4205"/>
      <c r="EE2" s="4205"/>
      <c r="EF2" s="4205"/>
      <c r="EG2" s="4205"/>
      <c r="EH2" s="4205"/>
      <c r="EI2" s="4205"/>
      <c r="EJ2" s="4205" t="s">
        <v>536</v>
      </c>
      <c r="EK2" s="4205"/>
      <c r="EL2" s="4205"/>
      <c r="EM2" s="4205"/>
      <c r="EN2" s="4205"/>
      <c r="EO2" s="4205"/>
      <c r="EP2" s="4205"/>
      <c r="EQ2" s="4205"/>
      <c r="ER2" s="4205"/>
      <c r="ES2" s="4205"/>
      <c r="ET2" s="4205"/>
      <c r="EU2" s="4205"/>
      <c r="EV2" s="4205"/>
      <c r="EW2" s="4205"/>
      <c r="EX2" s="4205" t="s">
        <v>536</v>
      </c>
      <c r="EY2" s="4205"/>
      <c r="EZ2" s="4205"/>
      <c r="FA2" s="4205"/>
      <c r="FB2" s="4205"/>
      <c r="FC2" s="4205"/>
      <c r="FD2" s="4205"/>
      <c r="FE2" s="4205"/>
      <c r="FF2" s="4205"/>
      <c r="FG2" s="4205"/>
      <c r="FH2" s="4205"/>
      <c r="FI2" s="4205"/>
      <c r="FJ2" s="4205"/>
      <c r="FK2" s="4205"/>
      <c r="FL2" s="1136"/>
    </row>
    <row r="3" spans="1:168" s="2863" customFormat="1" ht="14.1" customHeight="1" x14ac:dyDescent="0.25">
      <c r="A3" s="4189"/>
      <c r="B3" s="4189"/>
      <c r="C3" s="4189"/>
      <c r="D3" s="4189"/>
      <c r="E3" s="4189"/>
      <c r="F3" s="4189"/>
      <c r="G3" s="4189"/>
      <c r="H3" s="4189"/>
      <c r="I3" s="4189"/>
      <c r="J3" s="4189"/>
      <c r="K3" s="4189"/>
      <c r="L3" s="4189"/>
      <c r="M3" s="4189"/>
      <c r="N3" s="4189"/>
      <c r="O3" s="4189"/>
      <c r="P3" s="4189"/>
      <c r="Q3" s="4189"/>
      <c r="R3" s="4189"/>
      <c r="S3" s="4189"/>
      <c r="T3" s="4189"/>
      <c r="U3" s="4189"/>
      <c r="V3" s="4189"/>
      <c r="W3" s="4189"/>
      <c r="X3" s="4189"/>
      <c r="Y3" s="4189"/>
      <c r="Z3" s="4189"/>
      <c r="AA3" s="4189"/>
      <c r="AB3" s="4189"/>
      <c r="AC3" s="4189"/>
      <c r="AD3" s="4189"/>
      <c r="AE3" s="4189"/>
      <c r="AF3" s="4189"/>
      <c r="AG3" s="4189"/>
      <c r="AH3" s="4189"/>
      <c r="AI3" s="4189"/>
      <c r="AJ3" s="4189"/>
      <c r="AK3" s="4189"/>
      <c r="AL3" s="4189"/>
      <c r="AM3" s="4189"/>
      <c r="AN3" s="4189"/>
      <c r="AO3" s="4189"/>
      <c r="AP3" s="4189"/>
      <c r="AQ3" s="4189"/>
      <c r="AR3" s="4189"/>
      <c r="AS3" s="4189"/>
      <c r="AT3" s="4189"/>
      <c r="AU3" s="4189"/>
      <c r="AV3" s="4189"/>
      <c r="AW3" s="4189"/>
      <c r="AX3" s="4189"/>
      <c r="AY3" s="4189"/>
      <c r="AZ3" s="4189"/>
      <c r="BA3" s="4189"/>
      <c r="BB3" s="4189"/>
      <c r="BC3" s="4189"/>
      <c r="BD3" s="4189"/>
      <c r="BE3" s="4189"/>
      <c r="BF3" s="4189"/>
      <c r="BG3" s="4189"/>
      <c r="BH3" s="4189"/>
      <c r="BI3" s="4189"/>
      <c r="BJ3" s="4189"/>
      <c r="BK3" s="4189"/>
      <c r="BL3" s="4189"/>
      <c r="BM3" s="4189"/>
      <c r="BN3" s="4189"/>
      <c r="BO3" s="4189"/>
      <c r="BP3" s="4189"/>
      <c r="BQ3" s="4189"/>
      <c r="BR3" s="4189"/>
      <c r="BS3" s="4189"/>
      <c r="BT3" s="4189"/>
      <c r="BU3" s="4189"/>
      <c r="BV3" s="4189"/>
      <c r="BW3" s="4189"/>
      <c r="BX3" s="4189"/>
      <c r="BY3" s="4189"/>
      <c r="BZ3" s="4189"/>
      <c r="CA3" s="4189"/>
      <c r="CB3" s="4189"/>
      <c r="CC3" s="4189"/>
      <c r="CD3" s="4189"/>
      <c r="CE3" s="4189"/>
      <c r="CF3" s="4189"/>
      <c r="CG3" s="4189"/>
      <c r="CH3" s="4189"/>
      <c r="CI3" s="4189"/>
      <c r="CJ3" s="4189"/>
      <c r="CK3" s="4189"/>
      <c r="CL3" s="4189"/>
      <c r="CM3" s="4189"/>
      <c r="CN3" s="4189"/>
      <c r="CO3" s="4189"/>
      <c r="CP3" s="4189"/>
      <c r="CQ3" s="4189"/>
      <c r="CR3" s="4189"/>
      <c r="CS3" s="4189"/>
      <c r="CT3" s="4189"/>
      <c r="CU3" s="4189"/>
      <c r="CV3" s="4189"/>
      <c r="CW3" s="4189"/>
      <c r="CX3" s="4189"/>
      <c r="CY3" s="4189"/>
      <c r="CZ3" s="4189"/>
      <c r="DA3" s="4189"/>
      <c r="DB3" s="4189"/>
      <c r="DC3" s="4189"/>
      <c r="DD3" s="4189"/>
      <c r="DE3" s="4189"/>
      <c r="DF3" s="4189"/>
      <c r="DG3" s="4189"/>
      <c r="DH3" s="4189"/>
      <c r="DI3" s="4189"/>
      <c r="DJ3" s="4189"/>
      <c r="DK3" s="4189"/>
      <c r="DL3" s="4189"/>
      <c r="DM3" s="4189"/>
      <c r="DN3" s="4189"/>
      <c r="DO3" s="4189"/>
      <c r="DP3" s="4189"/>
      <c r="DQ3" s="4189"/>
      <c r="DR3" s="4189"/>
      <c r="DS3" s="4189"/>
      <c r="DT3" s="4189"/>
      <c r="DU3" s="4189"/>
      <c r="DV3" s="4189"/>
      <c r="DW3" s="4189"/>
      <c r="DX3" s="4189"/>
      <c r="DY3" s="4189"/>
      <c r="DZ3" s="4189"/>
      <c r="EA3" s="4189"/>
      <c r="EB3" s="4189"/>
      <c r="EC3" s="4189"/>
      <c r="ED3" s="4189"/>
      <c r="EE3" s="4189"/>
      <c r="EF3" s="4189"/>
      <c r="EG3" s="4189"/>
      <c r="EH3" s="4189"/>
      <c r="EI3" s="4189"/>
      <c r="EJ3" s="4189"/>
      <c r="EK3" s="4189"/>
      <c r="EL3" s="4189"/>
      <c r="EM3" s="4189"/>
      <c r="EN3" s="4189"/>
      <c r="EO3" s="4189"/>
      <c r="EP3" s="4189"/>
      <c r="EQ3" s="4189"/>
      <c r="ER3" s="4189"/>
      <c r="ES3" s="4189"/>
      <c r="ET3" s="4189"/>
      <c r="EU3" s="4189"/>
      <c r="EV3" s="4189"/>
      <c r="EW3" s="4189"/>
      <c r="EX3" s="4189"/>
      <c r="EY3" s="4189"/>
      <c r="EZ3" s="4189"/>
      <c r="FA3" s="4189"/>
      <c r="FB3" s="4189"/>
      <c r="FC3" s="4189"/>
      <c r="FD3" s="4189"/>
      <c r="FE3" s="4189"/>
      <c r="FF3" s="4189"/>
      <c r="FG3" s="4189"/>
      <c r="FH3" s="4189"/>
      <c r="FI3" s="4189"/>
      <c r="FJ3" s="4189"/>
      <c r="FK3" s="4189"/>
      <c r="FL3" s="1136"/>
    </row>
    <row r="4" spans="1:168" s="2863" customFormat="1" ht="14.1" customHeight="1" x14ac:dyDescent="0.25">
      <c r="A4" s="4207" t="s">
        <v>2365</v>
      </c>
      <c r="B4" s="4206"/>
      <c r="C4" s="4206"/>
      <c r="D4" s="4206"/>
      <c r="E4" s="4206"/>
      <c r="F4" s="4206"/>
      <c r="G4" s="4206"/>
      <c r="H4" s="4206"/>
      <c r="I4" s="4206"/>
      <c r="J4" s="4206"/>
      <c r="K4" s="4206"/>
      <c r="L4" s="4206"/>
      <c r="M4" s="4206"/>
      <c r="N4" s="4206" t="s">
        <v>2365</v>
      </c>
      <c r="O4" s="4206"/>
      <c r="P4" s="4206"/>
      <c r="Q4" s="4206"/>
      <c r="R4" s="4206"/>
      <c r="S4" s="4206"/>
      <c r="T4" s="4206"/>
      <c r="U4" s="4206"/>
      <c r="V4" s="4206"/>
      <c r="W4" s="4206"/>
      <c r="X4" s="4206"/>
      <c r="Y4" s="4206"/>
      <c r="Z4" s="4206"/>
      <c r="AA4" s="4206"/>
      <c r="AB4" s="4206" t="s">
        <v>2365</v>
      </c>
      <c r="AC4" s="4206"/>
      <c r="AD4" s="4206"/>
      <c r="AE4" s="4206"/>
      <c r="AF4" s="4206"/>
      <c r="AG4" s="4206"/>
      <c r="AH4" s="4206"/>
      <c r="AI4" s="4206"/>
      <c r="AJ4" s="4206"/>
      <c r="AK4" s="4206"/>
      <c r="AL4" s="4206"/>
      <c r="AM4" s="4206"/>
      <c r="AN4" s="4206"/>
      <c r="AO4" s="4206"/>
      <c r="AP4" s="4206" t="s">
        <v>2365</v>
      </c>
      <c r="AQ4" s="4206"/>
      <c r="AR4" s="4206"/>
      <c r="AS4" s="4206"/>
      <c r="AT4" s="4206"/>
      <c r="AU4" s="4206"/>
      <c r="AV4" s="4206"/>
      <c r="AW4" s="4206"/>
      <c r="AX4" s="4206"/>
      <c r="AY4" s="4206"/>
      <c r="AZ4" s="4206"/>
      <c r="BA4" s="4206"/>
      <c r="BB4" s="4206"/>
      <c r="BC4" s="4206"/>
      <c r="BD4" s="4206" t="s">
        <v>2365</v>
      </c>
      <c r="BE4" s="4206"/>
      <c r="BF4" s="4206"/>
      <c r="BG4" s="4206"/>
      <c r="BH4" s="4206"/>
      <c r="BI4" s="4206"/>
      <c r="BJ4" s="4206"/>
      <c r="BK4" s="4206"/>
      <c r="BL4" s="4206"/>
      <c r="BM4" s="4206"/>
      <c r="BN4" s="4206"/>
      <c r="BO4" s="4206"/>
      <c r="BP4" s="4206"/>
      <c r="BQ4" s="4206"/>
      <c r="BR4" s="4206" t="s">
        <v>2365</v>
      </c>
      <c r="BS4" s="4206"/>
      <c r="BT4" s="4206"/>
      <c r="BU4" s="4206"/>
      <c r="BV4" s="4206"/>
      <c r="BW4" s="4206"/>
      <c r="BX4" s="4206"/>
      <c r="BY4" s="4206"/>
      <c r="BZ4" s="4206"/>
      <c r="CA4" s="4206"/>
      <c r="CB4" s="4206"/>
      <c r="CC4" s="4206"/>
      <c r="CD4" s="4206"/>
      <c r="CE4" s="4206"/>
      <c r="CF4" s="4206" t="s">
        <v>2365</v>
      </c>
      <c r="CG4" s="4206"/>
      <c r="CH4" s="4206"/>
      <c r="CI4" s="4206"/>
      <c r="CJ4" s="4206"/>
      <c r="CK4" s="4206"/>
      <c r="CL4" s="4206"/>
      <c r="CM4" s="4206"/>
      <c r="CN4" s="4206"/>
      <c r="CO4" s="4206"/>
      <c r="CP4" s="4206"/>
      <c r="CQ4" s="4206"/>
      <c r="CR4" s="4206"/>
      <c r="CS4" s="4206"/>
      <c r="CT4" s="4206" t="s">
        <v>2365</v>
      </c>
      <c r="CU4" s="4206"/>
      <c r="CV4" s="4206"/>
      <c r="CW4" s="4206"/>
      <c r="CX4" s="4206"/>
      <c r="CY4" s="4206"/>
      <c r="CZ4" s="4206"/>
      <c r="DA4" s="4206"/>
      <c r="DB4" s="4206"/>
      <c r="DC4" s="4206"/>
      <c r="DD4" s="4206"/>
      <c r="DE4" s="4206"/>
      <c r="DF4" s="4206"/>
      <c r="DG4" s="4206"/>
      <c r="DH4" s="4206" t="s">
        <v>2365</v>
      </c>
      <c r="DI4" s="4206"/>
      <c r="DJ4" s="4206"/>
      <c r="DK4" s="4206"/>
      <c r="DL4" s="4206"/>
      <c r="DM4" s="4206"/>
      <c r="DN4" s="4206"/>
      <c r="DO4" s="4206"/>
      <c r="DP4" s="4206"/>
      <c r="DQ4" s="4206"/>
      <c r="DR4" s="4206"/>
      <c r="DS4" s="4206"/>
      <c r="DT4" s="4206"/>
      <c r="DU4" s="4206"/>
      <c r="DV4" s="4206" t="s">
        <v>2365</v>
      </c>
      <c r="DW4" s="4206"/>
      <c r="DX4" s="4206"/>
      <c r="DY4" s="4206"/>
      <c r="DZ4" s="4206"/>
      <c r="EA4" s="4206"/>
      <c r="EB4" s="4206"/>
      <c r="EC4" s="4206"/>
      <c r="ED4" s="4206"/>
      <c r="EE4" s="4206"/>
      <c r="EF4" s="4206"/>
      <c r="EG4" s="4206"/>
      <c r="EH4" s="4206"/>
      <c r="EI4" s="4206"/>
      <c r="EJ4" s="4206" t="s">
        <v>2365</v>
      </c>
      <c r="EK4" s="4206"/>
      <c r="EL4" s="4206"/>
      <c r="EM4" s="4206"/>
      <c r="EN4" s="4206"/>
      <c r="EO4" s="4206"/>
      <c r="EP4" s="4206"/>
      <c r="EQ4" s="4206"/>
      <c r="ER4" s="4206"/>
      <c r="ES4" s="4206"/>
      <c r="ET4" s="4206"/>
      <c r="EU4" s="4206"/>
      <c r="EV4" s="4206"/>
      <c r="EW4" s="4206"/>
      <c r="EX4" s="4206" t="s">
        <v>2365</v>
      </c>
      <c r="EY4" s="4206"/>
      <c r="EZ4" s="4206"/>
      <c r="FA4" s="4206"/>
      <c r="FB4" s="4206"/>
      <c r="FC4" s="4206"/>
      <c r="FD4" s="4206"/>
      <c r="FE4" s="4206"/>
      <c r="FF4" s="4206"/>
      <c r="FG4" s="4206"/>
      <c r="FH4" s="4206"/>
      <c r="FI4" s="4206"/>
      <c r="FJ4" s="4206"/>
      <c r="FK4" s="4206"/>
      <c r="FL4" s="1136"/>
    </row>
    <row r="5" spans="1:168" s="2863" customFormat="1" ht="14.1" customHeight="1" x14ac:dyDescent="0.25">
      <c r="A5" s="4189"/>
      <c r="B5" s="4189"/>
      <c r="C5" s="4189"/>
      <c r="D5" s="4189"/>
      <c r="E5" s="4189"/>
      <c r="F5" s="4189"/>
      <c r="G5" s="4189"/>
      <c r="H5" s="4189"/>
      <c r="I5" s="4189"/>
      <c r="J5" s="4189"/>
      <c r="K5" s="4189"/>
      <c r="L5" s="4189"/>
      <c r="M5" s="4189"/>
      <c r="N5" s="4189"/>
      <c r="O5" s="4189"/>
      <c r="P5" s="4189"/>
      <c r="Q5" s="4189"/>
      <c r="R5" s="4189"/>
      <c r="S5" s="4189"/>
      <c r="T5" s="4189"/>
      <c r="U5" s="4189"/>
      <c r="V5" s="4189"/>
      <c r="W5" s="4189"/>
      <c r="X5" s="4189"/>
      <c r="Y5" s="4189"/>
      <c r="Z5" s="4189"/>
      <c r="AA5" s="4189"/>
      <c r="AB5" s="4189"/>
      <c r="AC5" s="4189"/>
      <c r="AD5" s="4189"/>
      <c r="AE5" s="4189"/>
      <c r="AF5" s="4189"/>
      <c r="AG5" s="4189"/>
      <c r="AH5" s="4189"/>
      <c r="AI5" s="4189"/>
      <c r="AJ5" s="4189"/>
      <c r="AK5" s="4189"/>
      <c r="AL5" s="4189"/>
      <c r="AM5" s="4189"/>
      <c r="AN5" s="4189"/>
      <c r="AO5" s="4189"/>
      <c r="AP5" s="4189"/>
      <c r="AQ5" s="4189"/>
      <c r="AR5" s="4189"/>
      <c r="AS5" s="4189"/>
      <c r="AT5" s="4189"/>
      <c r="AU5" s="4189"/>
      <c r="AV5" s="4189"/>
      <c r="AW5" s="4189"/>
      <c r="AX5" s="4189"/>
      <c r="AY5" s="4189"/>
      <c r="AZ5" s="4189"/>
      <c r="BA5" s="4189"/>
      <c r="BB5" s="4189"/>
      <c r="BC5" s="4189"/>
      <c r="BD5" s="4189"/>
      <c r="BE5" s="4189"/>
      <c r="BF5" s="4189"/>
      <c r="BG5" s="4189"/>
      <c r="BH5" s="4189"/>
      <c r="BI5" s="4189"/>
      <c r="BJ5" s="4189"/>
      <c r="BK5" s="4189"/>
      <c r="BL5" s="4189"/>
      <c r="BM5" s="4189"/>
      <c r="BN5" s="4189"/>
      <c r="BO5" s="4189"/>
      <c r="BP5" s="4189"/>
      <c r="BQ5" s="4189"/>
      <c r="BR5" s="4189"/>
      <c r="BS5" s="4189"/>
      <c r="BT5" s="4189"/>
      <c r="BU5" s="4189"/>
      <c r="BV5" s="4189"/>
      <c r="BW5" s="4189"/>
      <c r="BX5" s="4189"/>
      <c r="BY5" s="4189"/>
      <c r="BZ5" s="4189"/>
      <c r="CA5" s="4189"/>
      <c r="CB5" s="4189"/>
      <c r="CC5" s="4189"/>
      <c r="CD5" s="4189"/>
      <c r="CE5" s="4189"/>
      <c r="CF5" s="4189"/>
      <c r="CG5" s="4189"/>
      <c r="CH5" s="4189"/>
      <c r="CI5" s="4189"/>
      <c r="CJ5" s="4189"/>
      <c r="CK5" s="4189"/>
      <c r="CL5" s="4189"/>
      <c r="CM5" s="4189"/>
      <c r="CN5" s="4189"/>
      <c r="CO5" s="4189"/>
      <c r="CP5" s="4189"/>
      <c r="CQ5" s="4189"/>
      <c r="CR5" s="4189"/>
      <c r="CS5" s="4189"/>
      <c r="CT5" s="4189"/>
      <c r="CU5" s="4189"/>
      <c r="CV5" s="4189"/>
      <c r="CW5" s="4189"/>
      <c r="CX5" s="4189"/>
      <c r="CY5" s="4189"/>
      <c r="CZ5" s="4189"/>
      <c r="DA5" s="4189"/>
      <c r="DB5" s="4189"/>
      <c r="DC5" s="4189"/>
      <c r="DD5" s="4189"/>
      <c r="DE5" s="4189"/>
      <c r="DF5" s="4189"/>
      <c r="DG5" s="4189"/>
      <c r="DH5" s="4189"/>
      <c r="DI5" s="4189"/>
      <c r="DJ5" s="4189"/>
      <c r="DK5" s="4189"/>
      <c r="DL5" s="4189"/>
      <c r="DM5" s="4189"/>
      <c r="DN5" s="4189"/>
      <c r="DO5" s="4189"/>
      <c r="DP5" s="4189"/>
      <c r="DQ5" s="4189"/>
      <c r="DR5" s="4189"/>
      <c r="DS5" s="4189"/>
      <c r="DT5" s="4189"/>
      <c r="DU5" s="4189"/>
      <c r="DV5" s="4189"/>
      <c r="DW5" s="4189"/>
      <c r="DX5" s="4189"/>
      <c r="DY5" s="4189"/>
      <c r="DZ5" s="4189"/>
      <c r="EA5" s="4189"/>
      <c r="EB5" s="4189"/>
      <c r="EC5" s="4189"/>
      <c r="ED5" s="4189"/>
      <c r="EE5" s="4189"/>
      <c r="EF5" s="4189"/>
      <c r="EG5" s="4189"/>
      <c r="EH5" s="4189"/>
      <c r="EI5" s="4189"/>
      <c r="EJ5" s="4189"/>
      <c r="EK5" s="4189"/>
      <c r="EL5" s="4189"/>
      <c r="EM5" s="4189"/>
      <c r="EN5" s="4189"/>
      <c r="EO5" s="4189"/>
      <c r="EP5" s="4189"/>
      <c r="EQ5" s="4189"/>
      <c r="ER5" s="4189"/>
      <c r="ES5" s="4189"/>
      <c r="ET5" s="4189"/>
      <c r="EU5" s="4189"/>
      <c r="EV5" s="4189"/>
      <c r="EW5" s="4189"/>
      <c r="EX5" s="4189"/>
      <c r="EY5" s="4189"/>
      <c r="EZ5" s="4189"/>
      <c r="FA5" s="4189"/>
      <c r="FB5" s="4189"/>
      <c r="FC5" s="4189"/>
      <c r="FD5" s="4189"/>
      <c r="FE5" s="4189"/>
      <c r="FF5" s="4189"/>
      <c r="FG5" s="4189"/>
      <c r="FH5" s="4189"/>
      <c r="FI5" s="4189"/>
      <c r="FJ5" s="4189"/>
      <c r="FK5" s="4189"/>
      <c r="FL5" s="1136"/>
    </row>
    <row r="6" spans="1:168" s="2864" customFormat="1" ht="12.75" customHeight="1" x14ac:dyDescent="0.2">
      <c r="A6" s="4208" t="s">
        <v>503</v>
      </c>
      <c r="B6" s="4208"/>
      <c r="C6" s="4208"/>
      <c r="D6" s="4208"/>
      <c r="E6" s="4208"/>
      <c r="F6" s="4208"/>
      <c r="G6" s="4208"/>
      <c r="H6" s="4208"/>
      <c r="I6" s="4208"/>
      <c r="J6" s="4208"/>
      <c r="K6" s="4208"/>
      <c r="L6" s="4208"/>
      <c r="M6" s="4208"/>
      <c r="N6" s="4208" t="s">
        <v>503</v>
      </c>
      <c r="O6" s="4208"/>
      <c r="P6" s="4208"/>
      <c r="Q6" s="4208"/>
      <c r="R6" s="4208"/>
      <c r="S6" s="4208"/>
      <c r="T6" s="4208"/>
      <c r="U6" s="4208"/>
      <c r="V6" s="4208"/>
      <c r="W6" s="4208"/>
      <c r="X6" s="4208"/>
      <c r="Y6" s="4208"/>
      <c r="Z6" s="4208"/>
      <c r="AA6" s="4208"/>
      <c r="AB6" s="4208" t="s">
        <v>503</v>
      </c>
      <c r="AC6" s="4208"/>
      <c r="AD6" s="4208"/>
      <c r="AE6" s="4208"/>
      <c r="AF6" s="4208"/>
      <c r="AG6" s="4208"/>
      <c r="AH6" s="4208"/>
      <c r="AI6" s="4208"/>
      <c r="AJ6" s="4208"/>
      <c r="AK6" s="4208"/>
      <c r="AL6" s="4208"/>
      <c r="AM6" s="4208"/>
      <c r="AN6" s="4208"/>
      <c r="AO6" s="4208"/>
      <c r="AP6" s="4208" t="s">
        <v>503</v>
      </c>
      <c r="AQ6" s="4208"/>
      <c r="AR6" s="4208"/>
      <c r="AS6" s="4208"/>
      <c r="AT6" s="4208"/>
      <c r="AU6" s="4208"/>
      <c r="AV6" s="4208"/>
      <c r="AW6" s="4208"/>
      <c r="AX6" s="4208"/>
      <c r="AY6" s="4208"/>
      <c r="AZ6" s="4208"/>
      <c r="BA6" s="4208"/>
      <c r="BB6" s="4208"/>
      <c r="BC6" s="4208"/>
      <c r="BD6" s="4208" t="s">
        <v>503</v>
      </c>
      <c r="BE6" s="4208"/>
      <c r="BF6" s="4208"/>
      <c r="BG6" s="4208"/>
      <c r="BH6" s="4208"/>
      <c r="BI6" s="4208"/>
      <c r="BJ6" s="4208"/>
      <c r="BK6" s="4208"/>
      <c r="BL6" s="4208"/>
      <c r="BM6" s="4208"/>
      <c r="BN6" s="4208"/>
      <c r="BO6" s="4208"/>
      <c r="BP6" s="4208"/>
      <c r="BQ6" s="4208"/>
      <c r="BR6" s="4208" t="s">
        <v>503</v>
      </c>
      <c r="BS6" s="4208"/>
      <c r="BT6" s="4208"/>
      <c r="BU6" s="4208"/>
      <c r="BV6" s="4208"/>
      <c r="BW6" s="4208"/>
      <c r="BX6" s="4208"/>
      <c r="BY6" s="4208"/>
      <c r="BZ6" s="4208"/>
      <c r="CA6" s="4208"/>
      <c r="CB6" s="4208"/>
      <c r="CC6" s="4208"/>
      <c r="CD6" s="4208"/>
      <c r="CE6" s="4208"/>
      <c r="CF6" s="4208" t="s">
        <v>503</v>
      </c>
      <c r="CG6" s="4208"/>
      <c r="CH6" s="4208"/>
      <c r="CI6" s="4208"/>
      <c r="CJ6" s="4208"/>
      <c r="CK6" s="4208"/>
      <c r="CL6" s="4208"/>
      <c r="CM6" s="4208"/>
      <c r="CN6" s="4208"/>
      <c r="CO6" s="4208"/>
      <c r="CP6" s="4208"/>
      <c r="CQ6" s="4208"/>
      <c r="CR6" s="4208"/>
      <c r="CS6" s="4208"/>
      <c r="CT6" s="4208" t="s">
        <v>503</v>
      </c>
      <c r="CU6" s="4208"/>
      <c r="CV6" s="4208"/>
      <c r="CW6" s="4208"/>
      <c r="CX6" s="4208"/>
      <c r="CY6" s="4208"/>
      <c r="CZ6" s="4208"/>
      <c r="DA6" s="4208"/>
      <c r="DB6" s="4208"/>
      <c r="DC6" s="4208"/>
      <c r="DD6" s="4208"/>
      <c r="DE6" s="4208"/>
      <c r="DF6" s="4208"/>
      <c r="DG6" s="4208"/>
      <c r="DH6" s="4208" t="s">
        <v>503</v>
      </c>
      <c r="DI6" s="4208"/>
      <c r="DJ6" s="4208"/>
      <c r="DK6" s="4208"/>
      <c r="DL6" s="4208"/>
      <c r="DM6" s="4208"/>
      <c r="DN6" s="4208"/>
      <c r="DO6" s="4208"/>
      <c r="DP6" s="4208"/>
      <c r="DQ6" s="4208"/>
      <c r="DR6" s="4208"/>
      <c r="DS6" s="4208"/>
      <c r="DT6" s="4208"/>
      <c r="DU6" s="4208"/>
      <c r="DV6" s="4208" t="s">
        <v>503</v>
      </c>
      <c r="DW6" s="4208"/>
      <c r="DX6" s="4208"/>
      <c r="DY6" s="4208"/>
      <c r="DZ6" s="4208"/>
      <c r="EA6" s="4208"/>
      <c r="EB6" s="4208"/>
      <c r="EC6" s="4208"/>
      <c r="ED6" s="4208"/>
      <c r="EE6" s="4208"/>
      <c r="EF6" s="4208"/>
      <c r="EG6" s="4208"/>
      <c r="EH6" s="4208"/>
      <c r="EI6" s="4208"/>
      <c r="EJ6" s="4208" t="s">
        <v>503</v>
      </c>
      <c r="EK6" s="4208"/>
      <c r="EL6" s="4208"/>
      <c r="EM6" s="4208"/>
      <c r="EN6" s="4208"/>
      <c r="EO6" s="4208"/>
      <c r="EP6" s="4208"/>
      <c r="EQ6" s="4208"/>
      <c r="ER6" s="4208"/>
      <c r="ES6" s="4208"/>
      <c r="ET6" s="4208"/>
      <c r="EU6" s="4208"/>
      <c r="EV6" s="4208"/>
      <c r="EW6" s="4208"/>
      <c r="EX6" s="4208" t="s">
        <v>503</v>
      </c>
      <c r="EY6" s="4208"/>
      <c r="EZ6" s="4208"/>
      <c r="FA6" s="4208"/>
      <c r="FB6" s="4208"/>
      <c r="FC6" s="4208"/>
      <c r="FD6" s="4208"/>
      <c r="FE6" s="4208"/>
      <c r="FF6" s="4208"/>
      <c r="FG6" s="4208"/>
      <c r="FH6" s="4208"/>
      <c r="FI6" s="4208"/>
      <c r="FJ6" s="4208"/>
      <c r="FK6" s="4208"/>
      <c r="FL6" s="1044"/>
    </row>
    <row r="7" spans="1:168" s="2864" customFormat="1" ht="12.75" customHeight="1" x14ac:dyDescent="0.2">
      <c r="A7" s="4209" t="s">
        <v>2013</v>
      </c>
      <c r="B7" s="4209"/>
      <c r="C7" s="4209"/>
      <c r="D7" s="4209"/>
      <c r="E7" s="4209"/>
      <c r="F7" s="4209"/>
      <c r="G7" s="4209"/>
      <c r="H7" s="4209"/>
      <c r="I7" s="4209"/>
      <c r="J7" s="4209"/>
      <c r="K7" s="4209"/>
      <c r="L7" s="4209"/>
      <c r="M7" s="4209"/>
      <c r="N7" s="4209" t="s">
        <v>2013</v>
      </c>
      <c r="O7" s="4209"/>
      <c r="P7" s="4209"/>
      <c r="Q7" s="4209"/>
      <c r="R7" s="4209"/>
      <c r="S7" s="4209"/>
      <c r="T7" s="4209"/>
      <c r="U7" s="4209"/>
      <c r="V7" s="4209"/>
      <c r="W7" s="4209"/>
      <c r="X7" s="4209"/>
      <c r="Y7" s="4209"/>
      <c r="Z7" s="4209"/>
      <c r="AA7" s="4209"/>
      <c r="AB7" s="4209" t="s">
        <v>2013</v>
      </c>
      <c r="AC7" s="4209"/>
      <c r="AD7" s="4209"/>
      <c r="AE7" s="4209"/>
      <c r="AF7" s="4209"/>
      <c r="AG7" s="4209"/>
      <c r="AH7" s="4209"/>
      <c r="AI7" s="4209"/>
      <c r="AJ7" s="4209"/>
      <c r="AK7" s="4209"/>
      <c r="AL7" s="4209"/>
      <c r="AM7" s="4209"/>
      <c r="AN7" s="4209"/>
      <c r="AO7" s="4209"/>
      <c r="AP7" s="4209" t="s">
        <v>2013</v>
      </c>
      <c r="AQ7" s="4209"/>
      <c r="AR7" s="4209"/>
      <c r="AS7" s="4209"/>
      <c r="AT7" s="4209"/>
      <c r="AU7" s="4209"/>
      <c r="AV7" s="4209"/>
      <c r="AW7" s="4209"/>
      <c r="AX7" s="4209"/>
      <c r="AY7" s="4209"/>
      <c r="AZ7" s="4209"/>
      <c r="BA7" s="4209"/>
      <c r="BB7" s="4209"/>
      <c r="BC7" s="4209"/>
      <c r="BD7" s="4209" t="s">
        <v>2013</v>
      </c>
      <c r="BE7" s="4209"/>
      <c r="BF7" s="4209"/>
      <c r="BG7" s="4209"/>
      <c r="BH7" s="4209"/>
      <c r="BI7" s="4209"/>
      <c r="BJ7" s="4209"/>
      <c r="BK7" s="4209"/>
      <c r="BL7" s="4209"/>
      <c r="BM7" s="4209"/>
      <c r="BN7" s="4209"/>
      <c r="BO7" s="4209"/>
      <c r="BP7" s="4209"/>
      <c r="BQ7" s="4209"/>
      <c r="BR7" s="4209" t="s">
        <v>2013</v>
      </c>
      <c r="BS7" s="4209"/>
      <c r="BT7" s="4209"/>
      <c r="BU7" s="4209"/>
      <c r="BV7" s="4209"/>
      <c r="BW7" s="4209"/>
      <c r="BX7" s="4209"/>
      <c r="BY7" s="4209"/>
      <c r="BZ7" s="4209"/>
      <c r="CA7" s="4209"/>
      <c r="CB7" s="4209"/>
      <c r="CC7" s="4209"/>
      <c r="CD7" s="4209"/>
      <c r="CE7" s="4209"/>
      <c r="CF7" s="4209" t="s">
        <v>2013</v>
      </c>
      <c r="CG7" s="4209"/>
      <c r="CH7" s="4209"/>
      <c r="CI7" s="4209"/>
      <c r="CJ7" s="4209"/>
      <c r="CK7" s="4209"/>
      <c r="CL7" s="4209"/>
      <c r="CM7" s="4209"/>
      <c r="CN7" s="4209"/>
      <c r="CO7" s="4209"/>
      <c r="CP7" s="4209"/>
      <c r="CQ7" s="4209"/>
      <c r="CR7" s="4209"/>
      <c r="CS7" s="4209"/>
      <c r="CT7" s="4209" t="s">
        <v>2013</v>
      </c>
      <c r="CU7" s="4209"/>
      <c r="CV7" s="4209"/>
      <c r="CW7" s="4209"/>
      <c r="CX7" s="4209"/>
      <c r="CY7" s="4209"/>
      <c r="CZ7" s="4209"/>
      <c r="DA7" s="4209"/>
      <c r="DB7" s="4209"/>
      <c r="DC7" s="4209"/>
      <c r="DD7" s="4209"/>
      <c r="DE7" s="4209"/>
      <c r="DF7" s="4209"/>
      <c r="DG7" s="4209"/>
      <c r="DH7" s="4209" t="s">
        <v>2013</v>
      </c>
      <c r="DI7" s="4209"/>
      <c r="DJ7" s="4209"/>
      <c r="DK7" s="4209"/>
      <c r="DL7" s="4209"/>
      <c r="DM7" s="4209"/>
      <c r="DN7" s="4209"/>
      <c r="DO7" s="4209"/>
      <c r="DP7" s="4209"/>
      <c r="DQ7" s="4209"/>
      <c r="DR7" s="4209"/>
      <c r="DS7" s="4209"/>
      <c r="DT7" s="4209"/>
      <c r="DU7" s="4209"/>
      <c r="DV7" s="4209" t="s">
        <v>2013</v>
      </c>
      <c r="DW7" s="4209"/>
      <c r="DX7" s="4209"/>
      <c r="DY7" s="4209"/>
      <c r="DZ7" s="4209"/>
      <c r="EA7" s="4209"/>
      <c r="EB7" s="4209"/>
      <c r="EC7" s="4209"/>
      <c r="ED7" s="4209"/>
      <c r="EE7" s="4209"/>
      <c r="EF7" s="4209"/>
      <c r="EG7" s="4209"/>
      <c r="EH7" s="4209"/>
      <c r="EI7" s="4209"/>
      <c r="EJ7" s="4209" t="s">
        <v>2013</v>
      </c>
      <c r="EK7" s="4209"/>
      <c r="EL7" s="4209"/>
      <c r="EM7" s="4209"/>
      <c r="EN7" s="4209"/>
      <c r="EO7" s="4209"/>
      <c r="EP7" s="4209"/>
      <c r="EQ7" s="4209"/>
      <c r="ER7" s="4209"/>
      <c r="ES7" s="4209"/>
      <c r="ET7" s="4209"/>
      <c r="EU7" s="4209"/>
      <c r="EV7" s="4209"/>
      <c r="EW7" s="4209"/>
      <c r="EX7" s="4209" t="s">
        <v>2013</v>
      </c>
      <c r="EY7" s="4209"/>
      <c r="EZ7" s="4209"/>
      <c r="FA7" s="4209"/>
      <c r="FB7" s="4209"/>
      <c r="FC7" s="4209"/>
      <c r="FD7" s="4209"/>
      <c r="FE7" s="4209"/>
      <c r="FF7" s="4209"/>
      <c r="FG7" s="4209"/>
      <c r="FH7" s="4209"/>
      <c r="FI7" s="4209"/>
      <c r="FJ7" s="4209"/>
      <c r="FK7" s="4209"/>
      <c r="FL7" s="1044"/>
    </row>
    <row r="8" spans="1:168" s="2864" customFormat="1" ht="12.75" customHeight="1" x14ac:dyDescent="0.2">
      <c r="A8" s="4209" t="s">
        <v>518</v>
      </c>
      <c r="B8" s="4209"/>
      <c r="C8" s="4209"/>
      <c r="D8" s="4209"/>
      <c r="E8" s="4209"/>
      <c r="F8" s="4209"/>
      <c r="G8" s="4209"/>
      <c r="H8" s="4209"/>
      <c r="I8" s="4209"/>
      <c r="J8" s="4209"/>
      <c r="K8" s="4209"/>
      <c r="L8" s="4209"/>
      <c r="M8" s="4209"/>
      <c r="N8" s="4209" t="s">
        <v>518</v>
      </c>
      <c r="O8" s="4209"/>
      <c r="P8" s="4209"/>
      <c r="Q8" s="4209"/>
      <c r="R8" s="4209"/>
      <c r="S8" s="4209"/>
      <c r="T8" s="4209"/>
      <c r="U8" s="4209"/>
      <c r="V8" s="4209"/>
      <c r="W8" s="4209"/>
      <c r="X8" s="4209"/>
      <c r="Y8" s="4209"/>
      <c r="Z8" s="4209"/>
      <c r="AA8" s="4209"/>
      <c r="AB8" s="4209" t="s">
        <v>518</v>
      </c>
      <c r="AC8" s="4209"/>
      <c r="AD8" s="4209"/>
      <c r="AE8" s="4209"/>
      <c r="AF8" s="4209"/>
      <c r="AG8" s="4209"/>
      <c r="AH8" s="4209"/>
      <c r="AI8" s="4209"/>
      <c r="AJ8" s="4209"/>
      <c r="AK8" s="4209"/>
      <c r="AL8" s="4209"/>
      <c r="AM8" s="4209"/>
      <c r="AN8" s="4209"/>
      <c r="AO8" s="4209"/>
      <c r="AP8" s="4209" t="s">
        <v>518</v>
      </c>
      <c r="AQ8" s="4209"/>
      <c r="AR8" s="4209"/>
      <c r="AS8" s="4209"/>
      <c r="AT8" s="4209"/>
      <c r="AU8" s="4209"/>
      <c r="AV8" s="4209"/>
      <c r="AW8" s="4209"/>
      <c r="AX8" s="4209"/>
      <c r="AY8" s="4209"/>
      <c r="AZ8" s="4209"/>
      <c r="BA8" s="4209"/>
      <c r="BB8" s="4209"/>
      <c r="BC8" s="4209"/>
      <c r="BD8" s="4209" t="s">
        <v>518</v>
      </c>
      <c r="BE8" s="4209"/>
      <c r="BF8" s="4209"/>
      <c r="BG8" s="4209"/>
      <c r="BH8" s="4209"/>
      <c r="BI8" s="4209"/>
      <c r="BJ8" s="4209"/>
      <c r="BK8" s="4209"/>
      <c r="BL8" s="4209"/>
      <c r="BM8" s="4209"/>
      <c r="BN8" s="4209"/>
      <c r="BO8" s="4209"/>
      <c r="BP8" s="4209"/>
      <c r="BQ8" s="4209"/>
      <c r="BR8" s="4209" t="s">
        <v>518</v>
      </c>
      <c r="BS8" s="4209"/>
      <c r="BT8" s="4209"/>
      <c r="BU8" s="4209"/>
      <c r="BV8" s="4209"/>
      <c r="BW8" s="4209"/>
      <c r="BX8" s="4209"/>
      <c r="BY8" s="4209"/>
      <c r="BZ8" s="4209"/>
      <c r="CA8" s="4209"/>
      <c r="CB8" s="4209"/>
      <c r="CC8" s="4209"/>
      <c r="CD8" s="4209"/>
      <c r="CE8" s="4209"/>
      <c r="CF8" s="4209" t="s">
        <v>518</v>
      </c>
      <c r="CG8" s="4209"/>
      <c r="CH8" s="4209"/>
      <c r="CI8" s="4209"/>
      <c r="CJ8" s="4209"/>
      <c r="CK8" s="4209"/>
      <c r="CL8" s="4209"/>
      <c r="CM8" s="4209"/>
      <c r="CN8" s="4209"/>
      <c r="CO8" s="4209"/>
      <c r="CP8" s="4209"/>
      <c r="CQ8" s="4209"/>
      <c r="CR8" s="4209"/>
      <c r="CS8" s="4209"/>
      <c r="CT8" s="4209" t="s">
        <v>518</v>
      </c>
      <c r="CU8" s="4209"/>
      <c r="CV8" s="4209"/>
      <c r="CW8" s="4209"/>
      <c r="CX8" s="4209"/>
      <c r="CY8" s="4209"/>
      <c r="CZ8" s="4209"/>
      <c r="DA8" s="4209"/>
      <c r="DB8" s="4209"/>
      <c r="DC8" s="4209"/>
      <c r="DD8" s="4209"/>
      <c r="DE8" s="4209"/>
      <c r="DF8" s="4209"/>
      <c r="DG8" s="4209"/>
      <c r="DH8" s="4209" t="s">
        <v>518</v>
      </c>
      <c r="DI8" s="4209"/>
      <c r="DJ8" s="4209"/>
      <c r="DK8" s="4209"/>
      <c r="DL8" s="4209"/>
      <c r="DM8" s="4209"/>
      <c r="DN8" s="4209"/>
      <c r="DO8" s="4209"/>
      <c r="DP8" s="4209"/>
      <c r="DQ8" s="4209"/>
      <c r="DR8" s="4209"/>
      <c r="DS8" s="4209"/>
      <c r="DT8" s="4209"/>
      <c r="DU8" s="4209"/>
      <c r="DV8" s="4209" t="s">
        <v>518</v>
      </c>
      <c r="DW8" s="4209"/>
      <c r="DX8" s="4209"/>
      <c r="DY8" s="4209"/>
      <c r="DZ8" s="4209"/>
      <c r="EA8" s="4209"/>
      <c r="EB8" s="4209"/>
      <c r="EC8" s="4209"/>
      <c r="ED8" s="4209"/>
      <c r="EE8" s="4209"/>
      <c r="EF8" s="4209"/>
      <c r="EG8" s="4209"/>
      <c r="EH8" s="4209"/>
      <c r="EI8" s="4209"/>
      <c r="EJ8" s="4209" t="s">
        <v>518</v>
      </c>
      <c r="EK8" s="4209"/>
      <c r="EL8" s="4209"/>
      <c r="EM8" s="4209"/>
      <c r="EN8" s="4209"/>
      <c r="EO8" s="4209"/>
      <c r="EP8" s="4209"/>
      <c r="EQ8" s="4209"/>
      <c r="ER8" s="4209"/>
      <c r="ES8" s="4209"/>
      <c r="ET8" s="4209"/>
      <c r="EU8" s="4209"/>
      <c r="EV8" s="4209"/>
      <c r="EW8" s="4209"/>
      <c r="EX8" s="4209" t="s">
        <v>518</v>
      </c>
      <c r="EY8" s="4209"/>
      <c r="EZ8" s="4209"/>
      <c r="FA8" s="4209"/>
      <c r="FB8" s="4209"/>
      <c r="FC8" s="4209"/>
      <c r="FD8" s="4209"/>
      <c r="FE8" s="4209"/>
      <c r="FF8" s="4209"/>
      <c r="FG8" s="4209"/>
      <c r="FH8" s="4209"/>
      <c r="FI8" s="4209"/>
      <c r="FJ8" s="4209"/>
      <c r="FK8" s="4209"/>
      <c r="FL8" s="1044"/>
    </row>
    <row r="9" spans="1:168" s="2864" customFormat="1" ht="12.75" customHeight="1" x14ac:dyDescent="0.2">
      <c r="A9" s="4209" t="s">
        <v>1812</v>
      </c>
      <c r="B9" s="4209"/>
      <c r="C9" s="4209"/>
      <c r="D9" s="4209"/>
      <c r="E9" s="4209"/>
      <c r="F9" s="4209"/>
      <c r="G9" s="4209"/>
      <c r="H9" s="4209"/>
      <c r="I9" s="4209"/>
      <c r="J9" s="4209"/>
      <c r="K9" s="4209"/>
      <c r="L9" s="4209"/>
      <c r="M9" s="4209"/>
      <c r="N9" s="4209" t="s">
        <v>1812</v>
      </c>
      <c r="O9" s="4209"/>
      <c r="P9" s="4209"/>
      <c r="Q9" s="4209"/>
      <c r="R9" s="4209"/>
      <c r="S9" s="4209"/>
      <c r="T9" s="4209"/>
      <c r="U9" s="4209"/>
      <c r="V9" s="4209"/>
      <c r="W9" s="4209"/>
      <c r="X9" s="4209"/>
      <c r="Y9" s="4209"/>
      <c r="Z9" s="4209"/>
      <c r="AA9" s="4209"/>
      <c r="AB9" s="4209" t="s">
        <v>1812</v>
      </c>
      <c r="AC9" s="4209"/>
      <c r="AD9" s="4209"/>
      <c r="AE9" s="4209"/>
      <c r="AF9" s="4209"/>
      <c r="AG9" s="4209"/>
      <c r="AH9" s="4209"/>
      <c r="AI9" s="4209"/>
      <c r="AJ9" s="4209"/>
      <c r="AK9" s="4209"/>
      <c r="AL9" s="4209"/>
      <c r="AM9" s="4209"/>
      <c r="AN9" s="4209"/>
      <c r="AO9" s="4209"/>
      <c r="AP9" s="4209" t="s">
        <v>1812</v>
      </c>
      <c r="AQ9" s="4209"/>
      <c r="AR9" s="4209"/>
      <c r="AS9" s="4209"/>
      <c r="AT9" s="4209"/>
      <c r="AU9" s="4209"/>
      <c r="AV9" s="4209"/>
      <c r="AW9" s="4209"/>
      <c r="AX9" s="4209"/>
      <c r="AY9" s="4209"/>
      <c r="AZ9" s="4209"/>
      <c r="BA9" s="4209"/>
      <c r="BB9" s="4209"/>
      <c r="BC9" s="4209"/>
      <c r="BD9" s="4209" t="s">
        <v>1812</v>
      </c>
      <c r="BE9" s="4209"/>
      <c r="BF9" s="4209"/>
      <c r="BG9" s="4209"/>
      <c r="BH9" s="4209"/>
      <c r="BI9" s="4209"/>
      <c r="BJ9" s="4209"/>
      <c r="BK9" s="4209"/>
      <c r="BL9" s="4209"/>
      <c r="BM9" s="4209"/>
      <c r="BN9" s="4209"/>
      <c r="BO9" s="4209"/>
      <c r="BP9" s="4209"/>
      <c r="BQ9" s="4209"/>
      <c r="BR9" s="4209" t="s">
        <v>1812</v>
      </c>
      <c r="BS9" s="4209"/>
      <c r="BT9" s="4209"/>
      <c r="BU9" s="4209"/>
      <c r="BV9" s="4209"/>
      <c r="BW9" s="4209"/>
      <c r="BX9" s="4209"/>
      <c r="BY9" s="4209"/>
      <c r="BZ9" s="4209"/>
      <c r="CA9" s="4209"/>
      <c r="CB9" s="4209"/>
      <c r="CC9" s="4209"/>
      <c r="CD9" s="4209"/>
      <c r="CE9" s="4209"/>
      <c r="CF9" s="4209" t="s">
        <v>1812</v>
      </c>
      <c r="CG9" s="4209"/>
      <c r="CH9" s="4209"/>
      <c r="CI9" s="4209"/>
      <c r="CJ9" s="4209"/>
      <c r="CK9" s="4209"/>
      <c r="CL9" s="4209"/>
      <c r="CM9" s="4209"/>
      <c r="CN9" s="4209"/>
      <c r="CO9" s="4209"/>
      <c r="CP9" s="4209"/>
      <c r="CQ9" s="4209"/>
      <c r="CR9" s="4209"/>
      <c r="CS9" s="4209"/>
      <c r="CT9" s="4209" t="s">
        <v>1812</v>
      </c>
      <c r="CU9" s="4209"/>
      <c r="CV9" s="4209"/>
      <c r="CW9" s="4209"/>
      <c r="CX9" s="4209"/>
      <c r="CY9" s="4209"/>
      <c r="CZ9" s="4209"/>
      <c r="DA9" s="4209"/>
      <c r="DB9" s="4209"/>
      <c r="DC9" s="4209"/>
      <c r="DD9" s="4209"/>
      <c r="DE9" s="4209"/>
      <c r="DF9" s="4209"/>
      <c r="DG9" s="4209"/>
      <c r="DH9" s="4209" t="s">
        <v>1812</v>
      </c>
      <c r="DI9" s="4209"/>
      <c r="DJ9" s="4209"/>
      <c r="DK9" s="4209"/>
      <c r="DL9" s="4209"/>
      <c r="DM9" s="4209"/>
      <c r="DN9" s="4209"/>
      <c r="DO9" s="4209"/>
      <c r="DP9" s="4209"/>
      <c r="DQ9" s="4209"/>
      <c r="DR9" s="4209"/>
      <c r="DS9" s="4209"/>
      <c r="DT9" s="4209"/>
      <c r="DU9" s="4209"/>
      <c r="DV9" s="4209" t="s">
        <v>1812</v>
      </c>
      <c r="DW9" s="4209"/>
      <c r="DX9" s="4209"/>
      <c r="DY9" s="4209"/>
      <c r="DZ9" s="4209"/>
      <c r="EA9" s="4209"/>
      <c r="EB9" s="4209"/>
      <c r="EC9" s="4209"/>
      <c r="ED9" s="4209"/>
      <c r="EE9" s="4209"/>
      <c r="EF9" s="4209"/>
      <c r="EG9" s="4209"/>
      <c r="EH9" s="4209"/>
      <c r="EI9" s="4209"/>
      <c r="EJ9" s="4209" t="s">
        <v>1812</v>
      </c>
      <c r="EK9" s="4209"/>
      <c r="EL9" s="4209"/>
      <c r="EM9" s="4209"/>
      <c r="EN9" s="4209"/>
      <c r="EO9" s="4209"/>
      <c r="EP9" s="4209"/>
      <c r="EQ9" s="4209"/>
      <c r="ER9" s="4209"/>
      <c r="ES9" s="4209"/>
      <c r="ET9" s="4209"/>
      <c r="EU9" s="4209"/>
      <c r="EV9" s="4209"/>
      <c r="EW9" s="4209"/>
      <c r="EX9" s="4209" t="s">
        <v>1812</v>
      </c>
      <c r="EY9" s="4209"/>
      <c r="EZ9" s="4209"/>
      <c r="FA9" s="4209"/>
      <c r="FB9" s="4209"/>
      <c r="FC9" s="4209"/>
      <c r="FD9" s="4209"/>
      <c r="FE9" s="4209"/>
      <c r="FF9" s="4209"/>
      <c r="FG9" s="4209"/>
      <c r="FH9" s="4209"/>
      <c r="FI9" s="4209"/>
      <c r="FJ9" s="4209"/>
      <c r="FK9" s="4209"/>
      <c r="FL9" s="1044"/>
    </row>
    <row r="10" spans="1:168" s="2865" customFormat="1" ht="12.75" customHeight="1" x14ac:dyDescent="0.2">
      <c r="A10" s="4209"/>
      <c r="B10" s="4209"/>
      <c r="C10" s="4209"/>
      <c r="D10" s="4209"/>
      <c r="E10" s="4209"/>
      <c r="F10" s="4209"/>
      <c r="G10" s="4209"/>
      <c r="H10" s="4209"/>
      <c r="I10" s="4209"/>
      <c r="J10" s="4209"/>
      <c r="K10" s="4209"/>
      <c r="L10" s="4209"/>
      <c r="M10" s="4209"/>
      <c r="N10" s="4209"/>
      <c r="O10" s="4209"/>
      <c r="P10" s="4209"/>
      <c r="Q10" s="4209"/>
      <c r="R10" s="4209"/>
      <c r="S10" s="4209"/>
      <c r="T10" s="4209"/>
      <c r="U10" s="4209"/>
      <c r="V10" s="4209"/>
      <c r="W10" s="4209"/>
      <c r="X10" s="4209"/>
      <c r="Y10" s="4209"/>
      <c r="Z10" s="4209"/>
      <c r="AA10" s="4209"/>
      <c r="AB10" s="4209"/>
      <c r="AC10" s="4209"/>
      <c r="AD10" s="4209"/>
      <c r="AE10" s="4209"/>
      <c r="AF10" s="4209"/>
      <c r="AG10" s="4209"/>
      <c r="AH10" s="4209"/>
      <c r="AI10" s="4209"/>
      <c r="AJ10" s="4209"/>
      <c r="AK10" s="4209"/>
      <c r="AL10" s="4209"/>
      <c r="AM10" s="4209"/>
      <c r="AN10" s="4209"/>
      <c r="AO10" s="4209"/>
      <c r="AP10" s="4209"/>
      <c r="AQ10" s="4209"/>
      <c r="AR10" s="4209"/>
      <c r="AS10" s="4209"/>
      <c r="AT10" s="4209"/>
      <c r="AU10" s="4209"/>
      <c r="AV10" s="4209"/>
      <c r="AW10" s="4209"/>
      <c r="AX10" s="4209"/>
      <c r="AY10" s="4209"/>
      <c r="AZ10" s="4209"/>
      <c r="BA10" s="4209"/>
      <c r="BB10" s="4209"/>
      <c r="BC10" s="4209"/>
      <c r="BD10" s="4209"/>
      <c r="BE10" s="4209"/>
      <c r="BF10" s="4209"/>
      <c r="BG10" s="4209"/>
      <c r="BH10" s="4209"/>
      <c r="BI10" s="4209"/>
      <c r="BJ10" s="4209"/>
      <c r="BK10" s="4209"/>
      <c r="BL10" s="4209"/>
      <c r="BM10" s="4209"/>
      <c r="BN10" s="4209"/>
      <c r="BO10" s="4209"/>
      <c r="BP10" s="4209"/>
      <c r="BQ10" s="4209"/>
      <c r="BR10" s="4209"/>
      <c r="BS10" s="4209"/>
      <c r="BT10" s="4209"/>
      <c r="BU10" s="4209"/>
      <c r="BV10" s="4209"/>
      <c r="BW10" s="4209"/>
      <c r="BX10" s="4209"/>
      <c r="BY10" s="4209"/>
      <c r="BZ10" s="4209"/>
      <c r="CA10" s="4209"/>
      <c r="CB10" s="4209"/>
      <c r="CC10" s="4209"/>
      <c r="CD10" s="4209"/>
      <c r="CE10" s="4209"/>
      <c r="CF10" s="4209"/>
      <c r="CG10" s="4209"/>
      <c r="CH10" s="4209"/>
      <c r="CI10" s="4209"/>
      <c r="CJ10" s="4209"/>
      <c r="CK10" s="4209"/>
      <c r="CL10" s="4209"/>
      <c r="CM10" s="4209"/>
      <c r="CN10" s="4209"/>
      <c r="CO10" s="4209"/>
      <c r="CP10" s="4209"/>
      <c r="CQ10" s="4209"/>
      <c r="CR10" s="4209"/>
      <c r="CS10" s="4209"/>
      <c r="CT10" s="4209"/>
      <c r="CU10" s="4209"/>
      <c r="CV10" s="4209"/>
      <c r="CW10" s="4209"/>
      <c r="CX10" s="4209"/>
      <c r="CY10" s="4209"/>
      <c r="CZ10" s="4209"/>
      <c r="DA10" s="4209"/>
      <c r="DB10" s="4209"/>
      <c r="DC10" s="4209"/>
      <c r="DD10" s="4209"/>
      <c r="DE10" s="4209"/>
      <c r="DF10" s="4209"/>
      <c r="DG10" s="4209"/>
      <c r="DH10" s="4209"/>
      <c r="DI10" s="4209"/>
      <c r="DJ10" s="4209"/>
      <c r="DK10" s="4209"/>
      <c r="DL10" s="4209"/>
      <c r="DM10" s="4209"/>
      <c r="DN10" s="4209"/>
      <c r="DO10" s="4209"/>
      <c r="DP10" s="4209"/>
      <c r="DQ10" s="4209"/>
      <c r="DR10" s="4209"/>
      <c r="DS10" s="4209"/>
      <c r="DT10" s="4209"/>
      <c r="DU10" s="4209"/>
      <c r="DV10" s="4209"/>
      <c r="DW10" s="4209"/>
      <c r="DX10" s="4209"/>
      <c r="DY10" s="4209"/>
      <c r="DZ10" s="4209"/>
      <c r="EA10" s="4209"/>
      <c r="EB10" s="4209"/>
      <c r="EC10" s="4209"/>
      <c r="ED10" s="4209"/>
      <c r="EE10" s="4209"/>
      <c r="EF10" s="4209"/>
      <c r="EG10" s="4209"/>
      <c r="EH10" s="4209"/>
      <c r="EI10" s="4209"/>
      <c r="EJ10" s="4209"/>
      <c r="EK10" s="4209"/>
      <c r="EL10" s="4209"/>
      <c r="EM10" s="4209"/>
      <c r="EN10" s="4209"/>
      <c r="EO10" s="4209"/>
      <c r="EP10" s="4209"/>
      <c r="EQ10" s="4209"/>
      <c r="ER10" s="4209"/>
      <c r="ES10" s="4209"/>
      <c r="ET10" s="4209"/>
      <c r="EU10" s="4209"/>
      <c r="EV10" s="4209"/>
      <c r="EW10" s="4209"/>
      <c r="EX10" s="4209"/>
      <c r="EY10" s="4209"/>
      <c r="EZ10" s="4209"/>
      <c r="FA10" s="4209"/>
      <c r="FB10" s="4209"/>
      <c r="FC10" s="4209"/>
      <c r="FD10" s="4209"/>
      <c r="FE10" s="4209"/>
      <c r="FF10" s="4209"/>
      <c r="FG10" s="4209"/>
      <c r="FH10" s="4209"/>
      <c r="FI10" s="4209"/>
      <c r="FJ10" s="4209"/>
      <c r="FK10" s="4209"/>
    </row>
    <row r="11" spans="1:168" s="2865" customFormat="1" ht="12.75" customHeight="1" x14ac:dyDescent="0.2">
      <c r="A11" s="4212" t="s">
        <v>504</v>
      </c>
      <c r="B11" s="4212"/>
      <c r="C11" s="4212"/>
      <c r="D11" s="4212"/>
      <c r="E11" s="4212"/>
      <c r="F11" s="4212"/>
      <c r="G11" s="4212"/>
      <c r="H11" s="4212"/>
      <c r="I11" s="4212"/>
      <c r="J11" s="4212"/>
      <c r="K11" s="4212"/>
      <c r="L11" s="4212"/>
      <c r="M11" s="4212"/>
      <c r="N11" s="4212" t="s">
        <v>413</v>
      </c>
      <c r="O11" s="4212"/>
      <c r="P11" s="4212"/>
      <c r="Q11" s="4212"/>
      <c r="R11" s="4212"/>
      <c r="S11" s="4212"/>
      <c r="T11" s="4212"/>
      <c r="U11" s="4212"/>
      <c r="V11" s="4212"/>
      <c r="W11" s="4212"/>
      <c r="X11" s="4212"/>
      <c r="Y11" s="4212"/>
      <c r="Z11" s="4212"/>
      <c r="AA11" s="4212"/>
      <c r="AB11" s="4212" t="s">
        <v>519</v>
      </c>
      <c r="AC11" s="4212"/>
      <c r="AD11" s="4212"/>
      <c r="AE11" s="4212"/>
      <c r="AF11" s="4212"/>
      <c r="AG11" s="4212"/>
      <c r="AH11" s="4212"/>
      <c r="AI11" s="4212"/>
      <c r="AJ11" s="4212"/>
      <c r="AK11" s="4212"/>
      <c r="AL11" s="4212"/>
      <c r="AM11" s="4212"/>
      <c r="AN11" s="4212"/>
      <c r="AO11" s="4212"/>
      <c r="AP11" s="1044"/>
      <c r="AQ11" s="1044"/>
      <c r="AR11" s="4211" t="s">
        <v>505</v>
      </c>
      <c r="AS11" s="4211"/>
      <c r="AT11" s="4211"/>
      <c r="AU11" s="4211"/>
      <c r="AV11" s="4211"/>
      <c r="AW11" s="4211"/>
      <c r="AX11" s="4211"/>
      <c r="AY11" s="4211"/>
      <c r="AZ11" s="4211"/>
      <c r="BA11" s="4211"/>
      <c r="BB11" s="4211"/>
      <c r="BC11" s="1044"/>
      <c r="BD11" s="1044"/>
      <c r="BE11" s="1044"/>
      <c r="BF11" s="4211" t="s">
        <v>506</v>
      </c>
      <c r="BG11" s="4211"/>
      <c r="BH11" s="4211"/>
      <c r="BI11" s="4211"/>
      <c r="BJ11" s="4211"/>
      <c r="BK11" s="4211"/>
      <c r="BL11" s="4211"/>
      <c r="BM11" s="4211"/>
      <c r="BN11" s="4211"/>
      <c r="BO11" s="4211"/>
      <c r="BP11" s="4211"/>
      <c r="BQ11" s="1044"/>
      <c r="BR11" s="1044"/>
      <c r="BS11" s="1044"/>
      <c r="BT11" s="4210" t="s">
        <v>507</v>
      </c>
      <c r="BU11" s="4210"/>
      <c r="BV11" s="4210"/>
      <c r="BW11" s="4210"/>
      <c r="BX11" s="4210"/>
      <c r="BY11" s="4210"/>
      <c r="BZ11" s="4210"/>
      <c r="CA11" s="4210"/>
      <c r="CB11" s="4210"/>
      <c r="CC11" s="4210"/>
      <c r="CD11" s="4210"/>
      <c r="CE11" s="2866"/>
      <c r="CF11" s="2866"/>
      <c r="CG11" s="2866"/>
      <c r="CH11" s="4210" t="s">
        <v>508</v>
      </c>
      <c r="CI11" s="4210"/>
      <c r="CJ11" s="4210"/>
      <c r="CK11" s="4210"/>
      <c r="CL11" s="4210"/>
      <c r="CM11" s="4210"/>
      <c r="CN11" s="4210"/>
      <c r="CO11" s="4210"/>
      <c r="CP11" s="4210"/>
      <c r="CQ11" s="4210"/>
      <c r="CR11" s="4210"/>
      <c r="CS11" s="2866"/>
      <c r="CT11" s="2866"/>
      <c r="CU11" s="2866"/>
      <c r="CV11" s="4210" t="s">
        <v>509</v>
      </c>
      <c r="CW11" s="4210"/>
      <c r="CX11" s="4210"/>
      <c r="CY11" s="4210"/>
      <c r="CZ11" s="4210"/>
      <c r="DA11" s="4210"/>
      <c r="DB11" s="4210"/>
      <c r="DC11" s="4210"/>
      <c r="DD11" s="4210"/>
      <c r="DE11" s="4210"/>
      <c r="DF11" s="4210"/>
      <c r="DG11" s="2866"/>
      <c r="DH11" s="2866"/>
      <c r="DI11" s="2866"/>
      <c r="DJ11" s="4210" t="s">
        <v>510</v>
      </c>
      <c r="DK11" s="4210"/>
      <c r="DL11" s="4210"/>
      <c r="DM11" s="4210"/>
      <c r="DN11" s="4210"/>
      <c r="DO11" s="4210"/>
      <c r="DP11" s="4210"/>
      <c r="DQ11" s="4210"/>
      <c r="DR11" s="4210"/>
      <c r="DS11" s="4210"/>
      <c r="DT11" s="4210"/>
      <c r="DU11" s="2866"/>
      <c r="DV11" s="2866"/>
      <c r="DW11" s="2866"/>
      <c r="DX11" s="4210" t="s">
        <v>511</v>
      </c>
      <c r="DY11" s="4210"/>
      <c r="DZ11" s="4210"/>
      <c r="EA11" s="4210"/>
      <c r="EB11" s="4210"/>
      <c r="EC11" s="4210"/>
      <c r="ED11" s="4210"/>
      <c r="EE11" s="4210"/>
      <c r="EF11" s="4210"/>
      <c r="EG11" s="4210"/>
      <c r="EH11" s="4210"/>
      <c r="EI11" s="2866"/>
      <c r="EJ11" s="2866"/>
      <c r="EK11" s="2866"/>
      <c r="EL11" s="4210" t="s">
        <v>512</v>
      </c>
      <c r="EM11" s="4210"/>
      <c r="EN11" s="4210"/>
      <c r="EO11" s="4210"/>
      <c r="EP11" s="4210"/>
      <c r="EQ11" s="4210"/>
      <c r="ER11" s="4210"/>
      <c r="ES11" s="4210"/>
      <c r="ET11" s="4210"/>
      <c r="EU11" s="4210"/>
      <c r="EV11" s="4210"/>
      <c r="EW11" s="2866"/>
      <c r="EX11" s="2866"/>
      <c r="EY11" s="1044"/>
      <c r="EZ11" s="4211" t="s">
        <v>215</v>
      </c>
      <c r="FA11" s="4211"/>
      <c r="FB11" s="4211"/>
      <c r="FC11" s="4211"/>
      <c r="FD11" s="4211"/>
      <c r="FE11" s="4211"/>
      <c r="FF11" s="4211"/>
      <c r="FG11" s="4211"/>
      <c r="FH11" s="4211"/>
      <c r="FI11" s="4211"/>
      <c r="FJ11" s="4211"/>
      <c r="FK11" s="1044"/>
    </row>
    <row r="12" spans="1:168" ht="12.75" customHeight="1" thickBot="1" x14ac:dyDescent="0.25">
      <c r="A12" s="1044"/>
      <c r="B12" s="2860"/>
      <c r="C12" s="2860"/>
      <c r="D12" s="2860"/>
      <c r="E12" s="2860"/>
      <c r="F12" s="2860"/>
      <c r="G12" s="2860"/>
      <c r="H12" s="2860"/>
      <c r="I12" s="2860"/>
      <c r="J12" s="2860"/>
      <c r="K12" s="2860"/>
      <c r="L12" s="2860"/>
      <c r="M12" s="1044"/>
      <c r="N12" s="4213"/>
      <c r="O12" s="4213"/>
      <c r="P12" s="4213"/>
      <c r="Q12" s="4213"/>
      <c r="R12" s="4213"/>
      <c r="S12" s="4213"/>
      <c r="T12" s="4213"/>
      <c r="U12" s="4213"/>
      <c r="V12" s="4213"/>
      <c r="W12" s="4213"/>
      <c r="X12" s="4213"/>
      <c r="Y12" s="4213"/>
      <c r="Z12" s="4213"/>
      <c r="AA12" s="4213"/>
      <c r="AB12" s="4213"/>
      <c r="AC12" s="4213"/>
      <c r="AD12" s="4213"/>
      <c r="AE12" s="4213"/>
      <c r="AF12" s="4213"/>
      <c r="AG12" s="4213"/>
      <c r="AH12" s="4213"/>
      <c r="AI12" s="4213"/>
      <c r="AJ12" s="4213"/>
      <c r="AK12" s="4213"/>
      <c r="AL12" s="4213"/>
      <c r="AM12" s="4213"/>
      <c r="AN12" s="4213"/>
      <c r="AO12" s="4213"/>
      <c r="AP12" s="4213"/>
      <c r="AQ12" s="4213"/>
      <c r="AR12" s="4213"/>
      <c r="AS12" s="4213"/>
      <c r="AT12" s="4213"/>
      <c r="AU12" s="4213"/>
      <c r="AV12" s="4213"/>
      <c r="AW12" s="4213"/>
      <c r="AX12" s="4213"/>
      <c r="AY12" s="4213"/>
      <c r="AZ12" s="4213"/>
      <c r="BA12" s="4213"/>
      <c r="BB12" s="4213"/>
      <c r="BC12" s="4213"/>
      <c r="BD12" s="4213"/>
      <c r="BE12" s="4213"/>
      <c r="BF12" s="4213"/>
      <c r="BG12" s="4213"/>
      <c r="BH12" s="4213"/>
      <c r="BI12" s="4213"/>
      <c r="BJ12" s="4213"/>
      <c r="BK12" s="4213"/>
      <c r="BL12" s="4213"/>
      <c r="BM12" s="4213"/>
      <c r="BN12" s="4213"/>
      <c r="BO12" s="4213"/>
      <c r="BP12" s="4213"/>
      <c r="BQ12" s="4213"/>
      <c r="BR12" s="4213"/>
      <c r="BS12" s="4213"/>
      <c r="BT12" s="4213"/>
      <c r="BU12" s="4213"/>
      <c r="BV12" s="4213"/>
      <c r="BW12" s="4213"/>
      <c r="BX12" s="4213"/>
      <c r="BY12" s="4213"/>
      <c r="BZ12" s="4213"/>
      <c r="CA12" s="4213"/>
      <c r="CB12" s="4213"/>
      <c r="CC12" s="4213"/>
      <c r="CD12" s="4213"/>
      <c r="CE12" s="4213"/>
      <c r="CF12" s="4213"/>
      <c r="CG12" s="4213"/>
      <c r="CH12" s="4213"/>
      <c r="CI12" s="4213"/>
      <c r="CJ12" s="4213"/>
      <c r="CK12" s="4213"/>
      <c r="CL12" s="4213"/>
      <c r="CM12" s="4213"/>
      <c r="CN12" s="4213"/>
      <c r="CO12" s="4213"/>
      <c r="CP12" s="4213"/>
      <c r="CQ12" s="4213"/>
      <c r="CR12" s="4213"/>
      <c r="CS12" s="4213"/>
      <c r="CT12" s="4213"/>
      <c r="CU12" s="4213"/>
      <c r="CV12" s="4213"/>
      <c r="CW12" s="4213"/>
      <c r="CX12" s="4213"/>
      <c r="CY12" s="4213"/>
      <c r="CZ12" s="4213"/>
      <c r="DA12" s="4213"/>
      <c r="DB12" s="4213"/>
      <c r="DC12" s="4213"/>
      <c r="DD12" s="4213"/>
      <c r="DE12" s="4213"/>
      <c r="DF12" s="4213"/>
      <c r="DG12" s="4213"/>
      <c r="DH12" s="4213"/>
      <c r="DI12" s="4213"/>
      <c r="DJ12" s="4213"/>
      <c r="DK12" s="4213"/>
      <c r="DL12" s="4213"/>
      <c r="DM12" s="4213"/>
      <c r="DN12" s="4213"/>
      <c r="DO12" s="4213"/>
      <c r="DP12" s="4213"/>
      <c r="DQ12" s="4213"/>
      <c r="DR12" s="4213"/>
      <c r="DS12" s="4213"/>
      <c r="DT12" s="4213"/>
      <c r="DU12" s="4213"/>
      <c r="DV12" s="4213"/>
      <c r="DW12" s="4213"/>
      <c r="DX12" s="4213"/>
      <c r="DY12" s="4213"/>
      <c r="DZ12" s="4213"/>
      <c r="EA12" s="4213"/>
      <c r="EB12" s="4213"/>
      <c r="EC12" s="4213"/>
      <c r="ED12" s="4213"/>
      <c r="EE12" s="4213"/>
      <c r="EF12" s="4213"/>
      <c r="EG12" s="4213"/>
      <c r="EH12" s="4213"/>
      <c r="EI12" s="4213"/>
      <c r="EJ12" s="4213"/>
      <c r="EK12" s="4213"/>
      <c r="EL12" s="4213"/>
      <c r="EM12" s="4213"/>
      <c r="EN12" s="4213"/>
      <c r="EO12" s="4213"/>
      <c r="EP12" s="4213"/>
      <c r="EQ12" s="4213"/>
      <c r="ER12" s="4213"/>
      <c r="ES12" s="4213"/>
      <c r="ET12" s="4213"/>
      <c r="EU12" s="4213"/>
      <c r="EV12" s="4213"/>
      <c r="EW12" s="4213"/>
      <c r="EX12" s="4213"/>
      <c r="EY12" s="4213"/>
      <c r="EZ12" s="4213"/>
      <c r="FA12" s="4213"/>
      <c r="FB12" s="4213"/>
      <c r="FC12" s="4213"/>
      <c r="FD12" s="4213"/>
      <c r="FE12" s="4213"/>
      <c r="FF12" s="4213"/>
      <c r="FG12" s="4213"/>
      <c r="FH12" s="4213"/>
      <c r="FI12" s="4213"/>
      <c r="FJ12" s="4213"/>
      <c r="FK12" s="4213"/>
    </row>
    <row r="13" spans="1:168" ht="12.75" customHeight="1" x14ac:dyDescent="0.2">
      <c r="A13" s="4214" t="s">
        <v>520</v>
      </c>
      <c r="B13" s="4215"/>
      <c r="C13" s="4215"/>
      <c r="D13" s="4215"/>
      <c r="E13" s="4215"/>
      <c r="F13" s="4215"/>
      <c r="G13" s="4215"/>
      <c r="H13" s="4215"/>
      <c r="I13" s="4215"/>
      <c r="J13" s="4215"/>
      <c r="K13" s="4215"/>
      <c r="L13" s="4216"/>
      <c r="M13" s="1044"/>
      <c r="N13" s="1044"/>
      <c r="O13" s="4214" t="s">
        <v>520</v>
      </c>
      <c r="P13" s="4215"/>
      <c r="Q13" s="4215"/>
      <c r="R13" s="4215"/>
      <c r="S13" s="4215"/>
      <c r="T13" s="4215"/>
      <c r="U13" s="4215"/>
      <c r="V13" s="4215"/>
      <c r="W13" s="4215"/>
      <c r="X13" s="4215"/>
      <c r="Y13" s="4215"/>
      <c r="Z13" s="4216"/>
      <c r="AA13" s="1044"/>
      <c r="AB13" s="1044"/>
      <c r="AC13" s="4214" t="s">
        <v>520</v>
      </c>
      <c r="AD13" s="4215"/>
      <c r="AE13" s="4215"/>
      <c r="AF13" s="4215"/>
      <c r="AG13" s="4215"/>
      <c r="AH13" s="4215"/>
      <c r="AI13" s="4215"/>
      <c r="AJ13" s="4215"/>
      <c r="AK13" s="4215"/>
      <c r="AL13" s="4215"/>
      <c r="AM13" s="4215"/>
      <c r="AN13" s="4216"/>
      <c r="AO13" s="1044"/>
      <c r="AP13" s="1044"/>
      <c r="AQ13" s="4214" t="s">
        <v>520</v>
      </c>
      <c r="AR13" s="4215"/>
      <c r="AS13" s="4215"/>
      <c r="AT13" s="4215"/>
      <c r="AU13" s="4215"/>
      <c r="AV13" s="4215"/>
      <c r="AW13" s="4215"/>
      <c r="AX13" s="4215"/>
      <c r="AY13" s="4215"/>
      <c r="AZ13" s="4215"/>
      <c r="BA13" s="4215"/>
      <c r="BB13" s="4216"/>
      <c r="BC13" s="1044"/>
      <c r="BD13" s="1044"/>
      <c r="BE13" s="4214" t="s">
        <v>520</v>
      </c>
      <c r="BF13" s="4215"/>
      <c r="BG13" s="4215"/>
      <c r="BH13" s="4215"/>
      <c r="BI13" s="4215"/>
      <c r="BJ13" s="4215"/>
      <c r="BK13" s="4215"/>
      <c r="BL13" s="4215"/>
      <c r="BM13" s="4215"/>
      <c r="BN13" s="4215"/>
      <c r="BO13" s="4215"/>
      <c r="BP13" s="4216"/>
      <c r="BQ13" s="1044"/>
      <c r="BR13" s="1044"/>
      <c r="BS13" s="4214" t="s">
        <v>520</v>
      </c>
      <c r="BT13" s="4215"/>
      <c r="BU13" s="4215"/>
      <c r="BV13" s="4215"/>
      <c r="BW13" s="4215"/>
      <c r="BX13" s="4215"/>
      <c r="BY13" s="4215"/>
      <c r="BZ13" s="4215"/>
      <c r="CA13" s="4215"/>
      <c r="CB13" s="4215"/>
      <c r="CC13" s="4215"/>
      <c r="CD13" s="4216"/>
      <c r="CE13" s="1044"/>
      <c r="CF13" s="1044"/>
      <c r="CG13" s="4214" t="s">
        <v>520</v>
      </c>
      <c r="CH13" s="4215"/>
      <c r="CI13" s="4215"/>
      <c r="CJ13" s="4215"/>
      <c r="CK13" s="4215"/>
      <c r="CL13" s="4215"/>
      <c r="CM13" s="4215"/>
      <c r="CN13" s="4215"/>
      <c r="CO13" s="4215"/>
      <c r="CP13" s="4215"/>
      <c r="CQ13" s="4215"/>
      <c r="CR13" s="4216"/>
      <c r="CS13" s="1044"/>
      <c r="CT13" s="1044"/>
      <c r="CU13" s="4214" t="s">
        <v>520</v>
      </c>
      <c r="CV13" s="4215"/>
      <c r="CW13" s="4215"/>
      <c r="CX13" s="4215"/>
      <c r="CY13" s="4215"/>
      <c r="CZ13" s="4215"/>
      <c r="DA13" s="4215"/>
      <c r="DB13" s="4215"/>
      <c r="DC13" s="4215"/>
      <c r="DD13" s="4215"/>
      <c r="DE13" s="4215"/>
      <c r="DF13" s="4216"/>
      <c r="DG13" s="1044"/>
      <c r="DH13" s="1044"/>
      <c r="DI13" s="4214" t="s">
        <v>520</v>
      </c>
      <c r="DJ13" s="4215"/>
      <c r="DK13" s="4215"/>
      <c r="DL13" s="4215"/>
      <c r="DM13" s="4215"/>
      <c r="DN13" s="4215"/>
      <c r="DO13" s="4215"/>
      <c r="DP13" s="4215"/>
      <c r="DQ13" s="4215"/>
      <c r="DR13" s="4215"/>
      <c r="DS13" s="4215"/>
      <c r="DT13" s="4216"/>
      <c r="DU13" s="1044"/>
      <c r="DV13" s="1044"/>
      <c r="DW13" s="4214" t="s">
        <v>520</v>
      </c>
      <c r="DX13" s="4215"/>
      <c r="DY13" s="4215"/>
      <c r="DZ13" s="4215"/>
      <c r="EA13" s="4215"/>
      <c r="EB13" s="4215"/>
      <c r="EC13" s="4215"/>
      <c r="ED13" s="4215"/>
      <c r="EE13" s="4215"/>
      <c r="EF13" s="4215"/>
      <c r="EG13" s="4215"/>
      <c r="EH13" s="4216"/>
      <c r="EI13" s="1044"/>
      <c r="EJ13" s="1044"/>
      <c r="EK13" s="4214" t="s">
        <v>520</v>
      </c>
      <c r="EL13" s="4215"/>
      <c r="EM13" s="4215"/>
      <c r="EN13" s="4215"/>
      <c r="EO13" s="4215"/>
      <c r="EP13" s="4215"/>
      <c r="EQ13" s="4215"/>
      <c r="ER13" s="4215"/>
      <c r="ES13" s="4215"/>
      <c r="ET13" s="4215"/>
      <c r="EU13" s="4215"/>
      <c r="EV13" s="4216"/>
      <c r="EW13" s="1044"/>
      <c r="EX13" s="1044"/>
      <c r="EY13" s="4214" t="s">
        <v>520</v>
      </c>
      <c r="EZ13" s="4215"/>
      <c r="FA13" s="4215"/>
      <c r="FB13" s="4215"/>
      <c r="FC13" s="4215"/>
      <c r="FD13" s="4215"/>
      <c r="FE13" s="4215"/>
      <c r="FF13" s="4215"/>
      <c r="FG13" s="4215"/>
      <c r="FH13" s="4215"/>
      <c r="FI13" s="4215"/>
      <c r="FJ13" s="4216"/>
      <c r="FK13" s="1044"/>
    </row>
    <row r="14" spans="1:168" ht="12.75" customHeight="1" thickBot="1" x14ac:dyDescent="0.25">
      <c r="A14" s="2869"/>
      <c r="B14" s="2872" t="s">
        <v>2816</v>
      </c>
      <c r="C14" s="2873">
        <v>2012</v>
      </c>
      <c r="D14" s="2873">
        <v>2013</v>
      </c>
      <c r="E14" s="2873">
        <v>2014</v>
      </c>
      <c r="F14" s="2873">
        <v>2015</v>
      </c>
      <c r="G14" s="2873">
        <v>2016</v>
      </c>
      <c r="H14" s="2873">
        <v>2017</v>
      </c>
      <c r="I14" s="2873">
        <v>2018</v>
      </c>
      <c r="J14" s="2873">
        <v>2019</v>
      </c>
      <c r="K14" s="2873">
        <v>2020</v>
      </c>
      <c r="L14" s="2874">
        <v>2021</v>
      </c>
      <c r="M14" s="1044"/>
      <c r="N14" s="1044"/>
      <c r="O14" s="2869"/>
      <c r="P14" s="2872" t="s">
        <v>2816</v>
      </c>
      <c r="Q14" s="2873">
        <v>2012</v>
      </c>
      <c r="R14" s="2873">
        <v>2013</v>
      </c>
      <c r="S14" s="2873">
        <v>2014</v>
      </c>
      <c r="T14" s="2873">
        <v>2015</v>
      </c>
      <c r="U14" s="2873">
        <v>2016</v>
      </c>
      <c r="V14" s="2873">
        <v>2017</v>
      </c>
      <c r="W14" s="2873">
        <v>2018</v>
      </c>
      <c r="X14" s="2873">
        <v>2019</v>
      </c>
      <c r="Y14" s="2873">
        <v>2020</v>
      </c>
      <c r="Z14" s="2874">
        <v>2021</v>
      </c>
      <c r="AA14" s="1044"/>
      <c r="AB14" s="1044"/>
      <c r="AC14" s="2869"/>
      <c r="AD14" s="2872" t="s">
        <v>2816</v>
      </c>
      <c r="AE14" s="2873">
        <v>2012</v>
      </c>
      <c r="AF14" s="2873">
        <v>2013</v>
      </c>
      <c r="AG14" s="2873">
        <v>2014</v>
      </c>
      <c r="AH14" s="2873">
        <v>2015</v>
      </c>
      <c r="AI14" s="2873">
        <v>2016</v>
      </c>
      <c r="AJ14" s="2873">
        <v>2017</v>
      </c>
      <c r="AK14" s="2873">
        <v>2018</v>
      </c>
      <c r="AL14" s="2873">
        <v>2019</v>
      </c>
      <c r="AM14" s="2873">
        <v>2020</v>
      </c>
      <c r="AN14" s="2874">
        <v>2021</v>
      </c>
      <c r="AO14" s="1044"/>
      <c r="AP14" s="1044"/>
      <c r="AQ14" s="2869"/>
      <c r="AR14" s="2872" t="s">
        <v>2816</v>
      </c>
      <c r="AS14" s="2873">
        <v>2012</v>
      </c>
      <c r="AT14" s="2873">
        <v>2013</v>
      </c>
      <c r="AU14" s="2873">
        <v>2014</v>
      </c>
      <c r="AV14" s="2873">
        <v>2015</v>
      </c>
      <c r="AW14" s="2873">
        <v>2016</v>
      </c>
      <c r="AX14" s="2873">
        <v>2017</v>
      </c>
      <c r="AY14" s="2873">
        <v>2018</v>
      </c>
      <c r="AZ14" s="2873">
        <v>2019</v>
      </c>
      <c r="BA14" s="2873">
        <v>2020</v>
      </c>
      <c r="BB14" s="2874">
        <v>2021</v>
      </c>
      <c r="BC14" s="1044"/>
      <c r="BD14" s="1044"/>
      <c r="BE14" s="2869"/>
      <c r="BF14" s="2872" t="s">
        <v>2816</v>
      </c>
      <c r="BG14" s="2873">
        <v>2012</v>
      </c>
      <c r="BH14" s="2873">
        <v>2013</v>
      </c>
      <c r="BI14" s="2873">
        <v>2014</v>
      </c>
      <c r="BJ14" s="2873">
        <v>2015</v>
      </c>
      <c r="BK14" s="2873">
        <v>2016</v>
      </c>
      <c r="BL14" s="2873">
        <v>2017</v>
      </c>
      <c r="BM14" s="2873">
        <v>2018</v>
      </c>
      <c r="BN14" s="2873">
        <v>2019</v>
      </c>
      <c r="BO14" s="2873">
        <v>2020</v>
      </c>
      <c r="BP14" s="2874">
        <v>2021</v>
      </c>
      <c r="BQ14" s="1044"/>
      <c r="BR14" s="1044"/>
      <c r="BS14" s="2869"/>
      <c r="BT14" s="2872" t="s">
        <v>2816</v>
      </c>
      <c r="BU14" s="2873">
        <v>2012</v>
      </c>
      <c r="BV14" s="2873">
        <v>2013</v>
      </c>
      <c r="BW14" s="2873">
        <v>2014</v>
      </c>
      <c r="BX14" s="2873">
        <v>2015</v>
      </c>
      <c r="BY14" s="2873">
        <v>2016</v>
      </c>
      <c r="BZ14" s="2873">
        <v>2017</v>
      </c>
      <c r="CA14" s="2873">
        <v>2018</v>
      </c>
      <c r="CB14" s="2873">
        <v>2019</v>
      </c>
      <c r="CC14" s="2873">
        <v>2020</v>
      </c>
      <c r="CD14" s="2874">
        <v>2021</v>
      </c>
      <c r="CE14" s="1044"/>
      <c r="CF14" s="1044"/>
      <c r="CG14" s="2869"/>
      <c r="CH14" s="2872" t="s">
        <v>2816</v>
      </c>
      <c r="CI14" s="2873">
        <v>2012</v>
      </c>
      <c r="CJ14" s="2873">
        <v>2013</v>
      </c>
      <c r="CK14" s="2873">
        <v>2014</v>
      </c>
      <c r="CL14" s="2873">
        <v>2015</v>
      </c>
      <c r="CM14" s="2873">
        <v>2016</v>
      </c>
      <c r="CN14" s="2873">
        <v>2017</v>
      </c>
      <c r="CO14" s="2873">
        <v>2018</v>
      </c>
      <c r="CP14" s="2873">
        <v>2019</v>
      </c>
      <c r="CQ14" s="2873">
        <v>2020</v>
      </c>
      <c r="CR14" s="2874">
        <v>2021</v>
      </c>
      <c r="CS14" s="1044"/>
      <c r="CT14" s="1044"/>
      <c r="CU14" s="2869"/>
      <c r="CV14" s="2872" t="s">
        <v>2816</v>
      </c>
      <c r="CW14" s="2873">
        <v>2012</v>
      </c>
      <c r="CX14" s="2873">
        <v>2013</v>
      </c>
      <c r="CY14" s="2873">
        <v>2014</v>
      </c>
      <c r="CZ14" s="2873">
        <v>2015</v>
      </c>
      <c r="DA14" s="2873">
        <v>2016</v>
      </c>
      <c r="DB14" s="2873">
        <v>2017</v>
      </c>
      <c r="DC14" s="2873">
        <v>2018</v>
      </c>
      <c r="DD14" s="2873">
        <v>2019</v>
      </c>
      <c r="DE14" s="2873">
        <v>2020</v>
      </c>
      <c r="DF14" s="2874">
        <v>2021</v>
      </c>
      <c r="DG14" s="1044"/>
      <c r="DH14" s="1044"/>
      <c r="DI14" s="2869"/>
      <c r="DJ14" s="2872" t="s">
        <v>2816</v>
      </c>
      <c r="DK14" s="2873">
        <v>2012</v>
      </c>
      <c r="DL14" s="2873">
        <v>2013</v>
      </c>
      <c r="DM14" s="2873">
        <v>2014</v>
      </c>
      <c r="DN14" s="2873">
        <v>2015</v>
      </c>
      <c r="DO14" s="2873">
        <v>2016</v>
      </c>
      <c r="DP14" s="2873">
        <v>2017</v>
      </c>
      <c r="DQ14" s="2873">
        <v>2018</v>
      </c>
      <c r="DR14" s="2873">
        <v>2019</v>
      </c>
      <c r="DS14" s="2873">
        <v>2020</v>
      </c>
      <c r="DT14" s="2874">
        <v>2021</v>
      </c>
      <c r="DU14" s="1044"/>
      <c r="DV14" s="1044"/>
      <c r="DW14" s="2869"/>
      <c r="DX14" s="2872" t="s">
        <v>2816</v>
      </c>
      <c r="DY14" s="2873">
        <v>2012</v>
      </c>
      <c r="DZ14" s="2873">
        <v>2013</v>
      </c>
      <c r="EA14" s="2873">
        <v>2014</v>
      </c>
      <c r="EB14" s="2873">
        <v>2015</v>
      </c>
      <c r="EC14" s="2873">
        <v>2016</v>
      </c>
      <c r="ED14" s="2873">
        <v>2017</v>
      </c>
      <c r="EE14" s="2873">
        <v>2018</v>
      </c>
      <c r="EF14" s="2873">
        <v>2019</v>
      </c>
      <c r="EG14" s="2873">
        <v>2020</v>
      </c>
      <c r="EH14" s="2874">
        <v>2021</v>
      </c>
      <c r="EI14" s="1044"/>
      <c r="EJ14" s="1044"/>
      <c r="EK14" s="2869"/>
      <c r="EL14" s="2872" t="s">
        <v>2816</v>
      </c>
      <c r="EM14" s="2873">
        <v>2012</v>
      </c>
      <c r="EN14" s="2873">
        <v>2013</v>
      </c>
      <c r="EO14" s="2873">
        <v>2014</v>
      </c>
      <c r="EP14" s="2873">
        <v>2015</v>
      </c>
      <c r="EQ14" s="2873">
        <v>2016</v>
      </c>
      <c r="ER14" s="2873">
        <v>2017</v>
      </c>
      <c r="ES14" s="2873">
        <v>2018</v>
      </c>
      <c r="ET14" s="2873">
        <v>2019</v>
      </c>
      <c r="EU14" s="2873">
        <v>2020</v>
      </c>
      <c r="EV14" s="2874">
        <v>2021</v>
      </c>
      <c r="EW14" s="1044"/>
      <c r="EX14" s="1044"/>
      <c r="EY14" s="2869"/>
      <c r="EZ14" s="2872" t="s">
        <v>2816</v>
      </c>
      <c r="FA14" s="2873">
        <v>2012</v>
      </c>
      <c r="FB14" s="2873">
        <v>2013</v>
      </c>
      <c r="FC14" s="2873">
        <v>2014</v>
      </c>
      <c r="FD14" s="2873">
        <v>2015</v>
      </c>
      <c r="FE14" s="2873">
        <v>2016</v>
      </c>
      <c r="FF14" s="2873">
        <v>2017</v>
      </c>
      <c r="FG14" s="2873">
        <v>2018</v>
      </c>
      <c r="FH14" s="2873">
        <v>2019</v>
      </c>
      <c r="FI14" s="2873">
        <v>2020</v>
      </c>
      <c r="FJ14" s="2874">
        <v>2021</v>
      </c>
      <c r="FK14" s="1044"/>
    </row>
    <row r="15" spans="1:168" ht="12.75" customHeight="1" x14ac:dyDescent="0.2">
      <c r="A15" s="2870" t="s">
        <v>521</v>
      </c>
      <c r="B15" s="2875"/>
      <c r="C15" s="2876"/>
      <c r="D15" s="2876"/>
      <c r="E15" s="2876"/>
      <c r="F15" s="2876"/>
      <c r="G15" s="2876"/>
      <c r="H15" s="2876"/>
      <c r="I15" s="2876"/>
      <c r="J15" s="2876"/>
      <c r="K15" s="2876"/>
      <c r="L15" s="2877"/>
      <c r="M15" s="1044"/>
      <c r="N15" s="1044"/>
      <c r="O15" s="2870" t="s">
        <v>521</v>
      </c>
      <c r="P15" s="2875"/>
      <c r="Q15" s="2876"/>
      <c r="R15" s="2876"/>
      <c r="S15" s="2876"/>
      <c r="T15" s="2876"/>
      <c r="U15" s="2876"/>
      <c r="V15" s="2876"/>
      <c r="W15" s="2876"/>
      <c r="X15" s="2876"/>
      <c r="Y15" s="2876"/>
      <c r="Z15" s="2877"/>
      <c r="AA15" s="1044"/>
      <c r="AB15" s="1044"/>
      <c r="AC15" s="2870" t="s">
        <v>521</v>
      </c>
      <c r="AD15" s="2875"/>
      <c r="AE15" s="2876"/>
      <c r="AF15" s="2876"/>
      <c r="AG15" s="2876"/>
      <c r="AH15" s="2876"/>
      <c r="AI15" s="2876"/>
      <c r="AJ15" s="2876"/>
      <c r="AK15" s="2876"/>
      <c r="AL15" s="2876"/>
      <c r="AM15" s="2876"/>
      <c r="AN15" s="2877"/>
      <c r="AO15" s="1044"/>
      <c r="AP15" s="1044"/>
      <c r="AQ15" s="2870" t="s">
        <v>521</v>
      </c>
      <c r="AR15" s="2875"/>
      <c r="AS15" s="2876"/>
      <c r="AT15" s="2876"/>
      <c r="AU15" s="2876"/>
      <c r="AV15" s="2876"/>
      <c r="AW15" s="2876"/>
      <c r="AX15" s="2876"/>
      <c r="AY15" s="2876"/>
      <c r="AZ15" s="2876"/>
      <c r="BA15" s="2876"/>
      <c r="BB15" s="2877"/>
      <c r="BC15" s="1044"/>
      <c r="BD15" s="1044"/>
      <c r="BE15" s="2870" t="s">
        <v>521</v>
      </c>
      <c r="BF15" s="2875"/>
      <c r="BG15" s="2876"/>
      <c r="BH15" s="2876"/>
      <c r="BI15" s="2876"/>
      <c r="BJ15" s="2876"/>
      <c r="BK15" s="2876"/>
      <c r="BL15" s="2876"/>
      <c r="BM15" s="2876"/>
      <c r="BN15" s="2876"/>
      <c r="BO15" s="2876"/>
      <c r="BP15" s="2877"/>
      <c r="BQ15" s="1044"/>
      <c r="BR15" s="1044"/>
      <c r="BS15" s="2870" t="s">
        <v>521</v>
      </c>
      <c r="BT15" s="2875"/>
      <c r="BU15" s="2876"/>
      <c r="BV15" s="2876"/>
      <c r="BW15" s="2876"/>
      <c r="BX15" s="2876"/>
      <c r="BY15" s="2876"/>
      <c r="BZ15" s="2876"/>
      <c r="CA15" s="2876"/>
      <c r="CB15" s="2876"/>
      <c r="CC15" s="2876"/>
      <c r="CD15" s="2877"/>
      <c r="CE15" s="1044"/>
      <c r="CF15" s="1044"/>
      <c r="CG15" s="2870" t="s">
        <v>521</v>
      </c>
      <c r="CH15" s="2875"/>
      <c r="CI15" s="2876"/>
      <c r="CJ15" s="2876"/>
      <c r="CK15" s="2876"/>
      <c r="CL15" s="2876"/>
      <c r="CM15" s="2876"/>
      <c r="CN15" s="2876"/>
      <c r="CO15" s="2876"/>
      <c r="CP15" s="2876"/>
      <c r="CQ15" s="2876"/>
      <c r="CR15" s="2877"/>
      <c r="CS15" s="1044"/>
      <c r="CT15" s="1044"/>
      <c r="CU15" s="2870" t="s">
        <v>521</v>
      </c>
      <c r="CV15" s="2875"/>
      <c r="CW15" s="2876"/>
      <c r="CX15" s="2876"/>
      <c r="CY15" s="2876"/>
      <c r="CZ15" s="2876"/>
      <c r="DA15" s="2876"/>
      <c r="DB15" s="2876"/>
      <c r="DC15" s="2876"/>
      <c r="DD15" s="2876"/>
      <c r="DE15" s="2876"/>
      <c r="DF15" s="2877"/>
      <c r="DG15" s="1044"/>
      <c r="DH15" s="1044"/>
      <c r="DI15" s="2870" t="s">
        <v>521</v>
      </c>
      <c r="DJ15" s="2875"/>
      <c r="DK15" s="2876"/>
      <c r="DL15" s="2876"/>
      <c r="DM15" s="2876"/>
      <c r="DN15" s="2876"/>
      <c r="DO15" s="2876"/>
      <c r="DP15" s="2876"/>
      <c r="DQ15" s="2876"/>
      <c r="DR15" s="2876"/>
      <c r="DS15" s="2876"/>
      <c r="DT15" s="2877"/>
      <c r="DU15" s="1044"/>
      <c r="DV15" s="1044"/>
      <c r="DW15" s="2870" t="s">
        <v>521</v>
      </c>
      <c r="DX15" s="2875"/>
      <c r="DY15" s="2876"/>
      <c r="DZ15" s="2876"/>
      <c r="EA15" s="2876"/>
      <c r="EB15" s="2876"/>
      <c r="EC15" s="2876"/>
      <c r="ED15" s="2876"/>
      <c r="EE15" s="2876"/>
      <c r="EF15" s="2876"/>
      <c r="EG15" s="2876"/>
      <c r="EH15" s="2877"/>
      <c r="EI15" s="1044"/>
      <c r="EJ15" s="1044"/>
      <c r="EK15" s="2870" t="s">
        <v>521</v>
      </c>
      <c r="EL15" s="2875"/>
      <c r="EM15" s="2876"/>
      <c r="EN15" s="2876"/>
      <c r="EO15" s="2876"/>
      <c r="EP15" s="2876"/>
      <c r="EQ15" s="2876"/>
      <c r="ER15" s="2876"/>
      <c r="ES15" s="2876"/>
      <c r="ET15" s="2876"/>
      <c r="EU15" s="2876"/>
      <c r="EV15" s="2877"/>
      <c r="EW15" s="1044"/>
      <c r="EX15" s="1044"/>
      <c r="EY15" s="2870" t="s">
        <v>521</v>
      </c>
      <c r="EZ15" s="2875"/>
      <c r="FA15" s="2876"/>
      <c r="FB15" s="2876"/>
      <c r="FC15" s="2876"/>
      <c r="FD15" s="2876"/>
      <c r="FE15" s="2876"/>
      <c r="FF15" s="2876"/>
      <c r="FG15" s="2876"/>
      <c r="FH15" s="2876"/>
      <c r="FI15" s="2876"/>
      <c r="FJ15" s="2877"/>
      <c r="FK15" s="1044"/>
    </row>
    <row r="16" spans="1:168" ht="12.75" customHeight="1" thickBot="1" x14ac:dyDescent="0.25">
      <c r="A16" s="2871" t="s">
        <v>473</v>
      </c>
      <c r="B16" s="2878"/>
      <c r="C16" s="2867"/>
      <c r="D16" s="2867"/>
      <c r="E16" s="2867"/>
      <c r="F16" s="2867"/>
      <c r="G16" s="2867"/>
      <c r="H16" s="2867"/>
      <c r="I16" s="2867"/>
      <c r="J16" s="2867"/>
      <c r="K16" s="2867"/>
      <c r="L16" s="2868"/>
      <c r="M16" s="1044"/>
      <c r="N16" s="1044"/>
      <c r="O16" s="2871" t="s">
        <v>473</v>
      </c>
      <c r="P16" s="2878"/>
      <c r="Q16" s="2867"/>
      <c r="R16" s="2867"/>
      <c r="S16" s="2867"/>
      <c r="T16" s="2867"/>
      <c r="U16" s="2867"/>
      <c r="V16" s="2867"/>
      <c r="W16" s="2867"/>
      <c r="X16" s="2867"/>
      <c r="Y16" s="2867"/>
      <c r="Z16" s="2868"/>
      <c r="AA16" s="1044"/>
      <c r="AB16" s="1044"/>
      <c r="AC16" s="2871" t="s">
        <v>473</v>
      </c>
      <c r="AD16" s="2878"/>
      <c r="AE16" s="2867"/>
      <c r="AF16" s="2867"/>
      <c r="AG16" s="2867"/>
      <c r="AH16" s="2867"/>
      <c r="AI16" s="2867"/>
      <c r="AJ16" s="2867"/>
      <c r="AK16" s="2867"/>
      <c r="AL16" s="2867"/>
      <c r="AM16" s="2867"/>
      <c r="AN16" s="2868"/>
      <c r="AO16" s="1044"/>
      <c r="AP16" s="1044"/>
      <c r="AQ16" s="2871" t="s">
        <v>473</v>
      </c>
      <c r="AR16" s="2878"/>
      <c r="AS16" s="2867"/>
      <c r="AT16" s="2867"/>
      <c r="AU16" s="2867"/>
      <c r="AV16" s="2867"/>
      <c r="AW16" s="2867"/>
      <c r="AX16" s="2867"/>
      <c r="AY16" s="2867"/>
      <c r="AZ16" s="2867"/>
      <c r="BA16" s="2867"/>
      <c r="BB16" s="2868"/>
      <c r="BC16" s="1044"/>
      <c r="BD16" s="1044"/>
      <c r="BE16" s="2871" t="s">
        <v>473</v>
      </c>
      <c r="BF16" s="2878"/>
      <c r="BG16" s="2867"/>
      <c r="BH16" s="2867"/>
      <c r="BI16" s="2867"/>
      <c r="BJ16" s="2867"/>
      <c r="BK16" s="2867"/>
      <c r="BL16" s="2867"/>
      <c r="BM16" s="2867"/>
      <c r="BN16" s="2867"/>
      <c r="BO16" s="2867"/>
      <c r="BP16" s="2868"/>
      <c r="BQ16" s="1044"/>
      <c r="BR16" s="1044"/>
      <c r="BS16" s="2871" t="s">
        <v>473</v>
      </c>
      <c r="BT16" s="2878"/>
      <c r="BU16" s="2867"/>
      <c r="BV16" s="2867"/>
      <c r="BW16" s="2867"/>
      <c r="BX16" s="2867"/>
      <c r="BY16" s="2867"/>
      <c r="BZ16" s="2867"/>
      <c r="CA16" s="2867"/>
      <c r="CB16" s="2867"/>
      <c r="CC16" s="2867"/>
      <c r="CD16" s="2868"/>
      <c r="CE16" s="1044"/>
      <c r="CF16" s="1044"/>
      <c r="CG16" s="2871" t="s">
        <v>473</v>
      </c>
      <c r="CH16" s="2878"/>
      <c r="CI16" s="2867"/>
      <c r="CJ16" s="2867"/>
      <c r="CK16" s="2867"/>
      <c r="CL16" s="2867"/>
      <c r="CM16" s="2867"/>
      <c r="CN16" s="2867"/>
      <c r="CO16" s="2867"/>
      <c r="CP16" s="2867"/>
      <c r="CQ16" s="2867"/>
      <c r="CR16" s="2868"/>
      <c r="CS16" s="1044"/>
      <c r="CT16" s="1044"/>
      <c r="CU16" s="2871" t="s">
        <v>473</v>
      </c>
      <c r="CV16" s="2878"/>
      <c r="CW16" s="2867"/>
      <c r="CX16" s="2867"/>
      <c r="CY16" s="2867"/>
      <c r="CZ16" s="2867"/>
      <c r="DA16" s="2867"/>
      <c r="DB16" s="2867"/>
      <c r="DC16" s="2867"/>
      <c r="DD16" s="2867"/>
      <c r="DE16" s="2867"/>
      <c r="DF16" s="2868"/>
      <c r="DG16" s="1044"/>
      <c r="DH16" s="1044"/>
      <c r="DI16" s="2871" t="s">
        <v>473</v>
      </c>
      <c r="DJ16" s="2878"/>
      <c r="DK16" s="2867"/>
      <c r="DL16" s="2867"/>
      <c r="DM16" s="2867"/>
      <c r="DN16" s="2867"/>
      <c r="DO16" s="2867"/>
      <c r="DP16" s="2867"/>
      <c r="DQ16" s="2867"/>
      <c r="DR16" s="2867"/>
      <c r="DS16" s="2867"/>
      <c r="DT16" s="2868"/>
      <c r="DU16" s="1044"/>
      <c r="DV16" s="1044"/>
      <c r="DW16" s="2871" t="s">
        <v>473</v>
      </c>
      <c r="DX16" s="2878"/>
      <c r="DY16" s="2867"/>
      <c r="DZ16" s="2867"/>
      <c r="EA16" s="2867"/>
      <c r="EB16" s="2867"/>
      <c r="EC16" s="2867"/>
      <c r="ED16" s="2867"/>
      <c r="EE16" s="2867"/>
      <c r="EF16" s="2867"/>
      <c r="EG16" s="2867"/>
      <c r="EH16" s="2868"/>
      <c r="EI16" s="1044"/>
      <c r="EJ16" s="1044"/>
      <c r="EK16" s="2871" t="s">
        <v>473</v>
      </c>
      <c r="EL16" s="2878"/>
      <c r="EM16" s="2867"/>
      <c r="EN16" s="2867"/>
      <c r="EO16" s="2867"/>
      <c r="EP16" s="2867"/>
      <c r="EQ16" s="2867"/>
      <c r="ER16" s="2867"/>
      <c r="ES16" s="2867"/>
      <c r="ET16" s="2867"/>
      <c r="EU16" s="2867"/>
      <c r="EV16" s="2868"/>
      <c r="EW16" s="1044"/>
      <c r="EX16" s="1044"/>
      <c r="EY16" s="2871" t="s">
        <v>473</v>
      </c>
      <c r="EZ16" s="2878"/>
      <c r="FA16" s="2867"/>
      <c r="FB16" s="2867"/>
      <c r="FC16" s="2867"/>
      <c r="FD16" s="2867"/>
      <c r="FE16" s="2867"/>
      <c r="FF16" s="2867"/>
      <c r="FG16" s="2867"/>
      <c r="FH16" s="2867"/>
      <c r="FI16" s="2867"/>
      <c r="FJ16" s="2868"/>
      <c r="FK16" s="1044"/>
    </row>
    <row r="17" spans="1:167" s="2865" customFormat="1" ht="12.75" customHeight="1" x14ac:dyDescent="0.2">
      <c r="A17" s="1044"/>
      <c r="B17" s="2879"/>
      <c r="C17" s="2879"/>
      <c r="D17" s="2879"/>
      <c r="E17" s="2879"/>
      <c r="F17" s="2879"/>
      <c r="G17" s="2879"/>
      <c r="H17" s="2879"/>
      <c r="I17" s="2879"/>
      <c r="J17" s="2879"/>
      <c r="K17" s="2879"/>
      <c r="L17" s="2879"/>
      <c r="M17" s="1044"/>
      <c r="N17" s="1044"/>
      <c r="O17" s="1044"/>
      <c r="P17" s="2879"/>
      <c r="Q17" s="2879"/>
      <c r="R17" s="2879"/>
      <c r="S17" s="2879"/>
      <c r="T17" s="2879"/>
      <c r="U17" s="2879"/>
      <c r="V17" s="2879"/>
      <c r="W17" s="2879"/>
      <c r="X17" s="2879"/>
      <c r="Y17" s="2879"/>
      <c r="Z17" s="2879"/>
      <c r="AA17" s="1044"/>
      <c r="AB17" s="1044"/>
      <c r="AC17" s="1044"/>
      <c r="AD17" s="2879"/>
      <c r="AE17" s="2879"/>
      <c r="AF17" s="2879"/>
      <c r="AG17" s="2879"/>
      <c r="AH17" s="2879"/>
      <c r="AI17" s="2879"/>
      <c r="AJ17" s="2879"/>
      <c r="AK17" s="2879"/>
      <c r="AL17" s="2879"/>
      <c r="AM17" s="2879"/>
      <c r="AN17" s="2879"/>
      <c r="AO17" s="1044"/>
      <c r="AP17" s="1044"/>
      <c r="AQ17" s="1044"/>
      <c r="AR17" s="2879"/>
      <c r="AS17" s="2879"/>
      <c r="AT17" s="2879"/>
      <c r="AU17" s="2879"/>
      <c r="AV17" s="2879"/>
      <c r="AW17" s="2879"/>
      <c r="AX17" s="2879"/>
      <c r="AY17" s="2879"/>
      <c r="AZ17" s="2879"/>
      <c r="BA17" s="2879"/>
      <c r="BB17" s="2879"/>
      <c r="BC17" s="1044"/>
      <c r="BD17" s="1044"/>
      <c r="BE17" s="1044"/>
      <c r="BF17" s="2879"/>
      <c r="BG17" s="2879"/>
      <c r="BH17" s="2879"/>
      <c r="BI17" s="2879"/>
      <c r="BJ17" s="2879"/>
      <c r="BK17" s="2879"/>
      <c r="BL17" s="2879"/>
      <c r="BM17" s="2879"/>
      <c r="BN17" s="2879"/>
      <c r="BO17" s="2879"/>
      <c r="BP17" s="2879"/>
      <c r="BQ17" s="1044"/>
      <c r="BR17" s="1044"/>
      <c r="BS17" s="1044"/>
      <c r="BT17" s="2879"/>
      <c r="BU17" s="2879"/>
      <c r="BV17" s="2879"/>
      <c r="BW17" s="2879"/>
      <c r="BX17" s="2879"/>
      <c r="BY17" s="2879"/>
      <c r="BZ17" s="2879"/>
      <c r="CA17" s="2879"/>
      <c r="CB17" s="2879"/>
      <c r="CC17" s="2879"/>
      <c r="CD17" s="2879"/>
      <c r="CE17" s="1044"/>
      <c r="CF17" s="1044"/>
      <c r="CG17" s="1044"/>
      <c r="CH17" s="2879"/>
      <c r="CI17" s="2879"/>
      <c r="CJ17" s="2879"/>
      <c r="CK17" s="2879"/>
      <c r="CL17" s="2879"/>
      <c r="CM17" s="2879"/>
      <c r="CN17" s="2879"/>
      <c r="CO17" s="2879"/>
      <c r="CP17" s="2879"/>
      <c r="CQ17" s="2879"/>
      <c r="CR17" s="2879"/>
      <c r="CS17" s="1044"/>
      <c r="CT17" s="1044"/>
      <c r="CU17" s="1044"/>
      <c r="CV17" s="2879"/>
      <c r="CW17" s="2879"/>
      <c r="CX17" s="2879"/>
      <c r="CY17" s="2879"/>
      <c r="CZ17" s="2879"/>
      <c r="DA17" s="2879"/>
      <c r="DB17" s="2879"/>
      <c r="DC17" s="2879"/>
      <c r="DD17" s="2879"/>
      <c r="DE17" s="2879"/>
      <c r="DF17" s="2879"/>
      <c r="DG17" s="1044"/>
      <c r="DH17" s="1044"/>
      <c r="DI17" s="1044"/>
      <c r="DJ17" s="2879"/>
      <c r="DK17" s="2879"/>
      <c r="DL17" s="2879"/>
      <c r="DM17" s="2879"/>
      <c r="DN17" s="2879"/>
      <c r="DO17" s="2879"/>
      <c r="DP17" s="2879"/>
      <c r="DQ17" s="2879"/>
      <c r="DR17" s="2879"/>
      <c r="DS17" s="2879"/>
      <c r="DT17" s="2879"/>
      <c r="DU17" s="1044"/>
      <c r="DV17" s="1044"/>
      <c r="DW17" s="1044"/>
      <c r="DX17" s="2879"/>
      <c r="DY17" s="2879"/>
      <c r="DZ17" s="2879"/>
      <c r="EA17" s="2879"/>
      <c r="EB17" s="2879"/>
      <c r="EC17" s="2879"/>
      <c r="ED17" s="2879"/>
      <c r="EE17" s="2879"/>
      <c r="EF17" s="2879"/>
      <c r="EG17" s="2879"/>
      <c r="EH17" s="2879"/>
      <c r="EI17" s="1044"/>
      <c r="EJ17" s="1044"/>
      <c r="EK17" s="1044"/>
      <c r="EL17" s="2879"/>
      <c r="EM17" s="2879"/>
      <c r="EN17" s="2879"/>
      <c r="EO17" s="2879"/>
      <c r="EP17" s="2879"/>
      <c r="EQ17" s="2879"/>
      <c r="ER17" s="2879"/>
      <c r="ES17" s="2879"/>
      <c r="ET17" s="2879"/>
      <c r="EU17" s="2879"/>
      <c r="EV17" s="2879"/>
      <c r="EW17" s="1044"/>
      <c r="EX17" s="1044"/>
      <c r="EY17" s="1044"/>
      <c r="EZ17" s="2879"/>
      <c r="FA17" s="2879"/>
      <c r="FB17" s="2879"/>
      <c r="FC17" s="2879"/>
      <c r="FD17" s="2879"/>
      <c r="FE17" s="2879"/>
      <c r="FF17" s="2879"/>
      <c r="FG17" s="2879"/>
      <c r="FH17" s="2879"/>
      <c r="FI17" s="2879"/>
      <c r="FJ17" s="2879"/>
      <c r="FK17" s="1044"/>
    </row>
    <row r="18" spans="1:167" s="2865" customFormat="1" ht="12.75" customHeight="1" thickBot="1" x14ac:dyDescent="0.25">
      <c r="A18" s="1044"/>
      <c r="B18" s="2860"/>
      <c r="C18" s="2860"/>
      <c r="D18" s="2860"/>
      <c r="E18" s="2860"/>
      <c r="F18" s="2860"/>
      <c r="G18" s="2860"/>
      <c r="H18" s="2860"/>
      <c r="I18" s="2860"/>
      <c r="J18" s="2860"/>
      <c r="K18" s="2860"/>
      <c r="L18" s="2860"/>
      <c r="M18" s="1044"/>
      <c r="N18" s="1044"/>
      <c r="O18" s="1044"/>
      <c r="P18" s="2860"/>
      <c r="Q18" s="2860"/>
      <c r="R18" s="2860"/>
      <c r="S18" s="2860"/>
      <c r="T18" s="2860"/>
      <c r="U18" s="2860"/>
      <c r="V18" s="2860"/>
      <c r="W18" s="2860"/>
      <c r="X18" s="2860"/>
      <c r="Y18" s="2860"/>
      <c r="Z18" s="2860"/>
      <c r="AA18" s="1044"/>
      <c r="AB18" s="1044"/>
      <c r="AC18" s="1044"/>
      <c r="AD18" s="2860"/>
      <c r="AE18" s="2860"/>
      <c r="AF18" s="2860"/>
      <c r="AG18" s="2860"/>
      <c r="AH18" s="2860"/>
      <c r="AI18" s="2860"/>
      <c r="AJ18" s="2860"/>
      <c r="AK18" s="2860"/>
      <c r="AL18" s="2860"/>
      <c r="AM18" s="2860"/>
      <c r="AN18" s="2860"/>
      <c r="AO18" s="1044"/>
      <c r="AP18" s="1044"/>
      <c r="AQ18" s="1044"/>
      <c r="AR18" s="2860"/>
      <c r="AS18" s="2860"/>
      <c r="AT18" s="2860"/>
      <c r="AU18" s="2860"/>
      <c r="AV18" s="2860"/>
      <c r="AW18" s="2860"/>
      <c r="AX18" s="2860"/>
      <c r="AY18" s="2860"/>
      <c r="AZ18" s="2860"/>
      <c r="BA18" s="2860"/>
      <c r="BB18" s="2860"/>
      <c r="BC18" s="1044"/>
      <c r="BD18" s="1044"/>
      <c r="BE18" s="1044"/>
      <c r="BF18" s="2860"/>
      <c r="BG18" s="2860"/>
      <c r="BH18" s="2860"/>
      <c r="BI18" s="2860"/>
      <c r="BJ18" s="2860"/>
      <c r="BK18" s="2860"/>
      <c r="BL18" s="2860"/>
      <c r="BM18" s="2860"/>
      <c r="BN18" s="2860"/>
      <c r="BO18" s="2860"/>
      <c r="BP18" s="2860"/>
      <c r="BQ18" s="1044"/>
      <c r="BR18" s="1044"/>
      <c r="BS18" s="1044"/>
      <c r="BT18" s="2860"/>
      <c r="BU18" s="2860"/>
      <c r="BV18" s="2860"/>
      <c r="BW18" s="2860"/>
      <c r="BX18" s="2860"/>
      <c r="BY18" s="2860"/>
      <c r="BZ18" s="2860"/>
      <c r="CA18" s="2860"/>
      <c r="CB18" s="2860"/>
      <c r="CC18" s="2860"/>
      <c r="CD18" s="2860"/>
      <c r="CE18" s="1044"/>
      <c r="CF18" s="1044"/>
      <c r="CG18" s="1044"/>
      <c r="CH18" s="2860"/>
      <c r="CI18" s="2860"/>
      <c r="CJ18" s="2860"/>
      <c r="CK18" s="2860"/>
      <c r="CL18" s="2860"/>
      <c r="CM18" s="2860"/>
      <c r="CN18" s="2860"/>
      <c r="CO18" s="2860"/>
      <c r="CP18" s="2860"/>
      <c r="CQ18" s="2860"/>
      <c r="CR18" s="2860"/>
      <c r="CS18" s="1044"/>
      <c r="CT18" s="1044"/>
      <c r="CU18" s="1044"/>
      <c r="CV18" s="2860"/>
      <c r="CW18" s="2860"/>
      <c r="CX18" s="2860"/>
      <c r="CY18" s="2860"/>
      <c r="CZ18" s="2860"/>
      <c r="DA18" s="2860"/>
      <c r="DB18" s="2860"/>
      <c r="DC18" s="2860"/>
      <c r="DD18" s="2860"/>
      <c r="DE18" s="2860"/>
      <c r="DF18" s="2860"/>
      <c r="DG18" s="1044"/>
      <c r="DH18" s="1044"/>
      <c r="DI18" s="1044"/>
      <c r="DJ18" s="2860"/>
      <c r="DK18" s="2860"/>
      <c r="DL18" s="2860"/>
      <c r="DM18" s="2860"/>
      <c r="DN18" s="2860"/>
      <c r="DO18" s="2860"/>
      <c r="DP18" s="2860"/>
      <c r="DQ18" s="2860"/>
      <c r="DR18" s="2860"/>
      <c r="DS18" s="2860"/>
      <c r="DT18" s="2860"/>
      <c r="DU18" s="1044"/>
      <c r="DV18" s="1044"/>
      <c r="DW18" s="1044"/>
      <c r="DX18" s="2860"/>
      <c r="DY18" s="2860"/>
      <c r="DZ18" s="2860"/>
      <c r="EA18" s="2860"/>
      <c r="EB18" s="2860"/>
      <c r="EC18" s="2860"/>
      <c r="ED18" s="2860"/>
      <c r="EE18" s="2860"/>
      <c r="EF18" s="2860"/>
      <c r="EG18" s="2860"/>
      <c r="EH18" s="2860"/>
      <c r="EI18" s="1044"/>
      <c r="EJ18" s="1044"/>
      <c r="EK18" s="1044"/>
      <c r="EL18" s="2860"/>
      <c r="EM18" s="2860"/>
      <c r="EN18" s="2860"/>
      <c r="EO18" s="2860"/>
      <c r="EP18" s="2860"/>
      <c r="EQ18" s="2860"/>
      <c r="ER18" s="2860"/>
      <c r="ES18" s="2860"/>
      <c r="ET18" s="2860"/>
      <c r="EU18" s="2860"/>
      <c r="EV18" s="2860"/>
      <c r="EW18" s="1044"/>
      <c r="EX18" s="1044"/>
      <c r="EY18" s="1044"/>
      <c r="EZ18" s="2860"/>
      <c r="FA18" s="2860"/>
      <c r="FB18" s="2860"/>
      <c r="FC18" s="2860"/>
      <c r="FD18" s="2860"/>
      <c r="FE18" s="2860"/>
      <c r="FF18" s="2860"/>
      <c r="FG18" s="2860"/>
      <c r="FH18" s="2860"/>
      <c r="FI18" s="2860"/>
      <c r="FJ18" s="2860"/>
      <c r="FK18" s="1044"/>
    </row>
    <row r="19" spans="1:167" ht="12.75" customHeight="1" x14ac:dyDescent="0.2">
      <c r="A19" s="4217" t="s">
        <v>522</v>
      </c>
      <c r="B19" s="4218"/>
      <c r="C19" s="4218"/>
      <c r="D19" s="4218"/>
      <c r="E19" s="4218"/>
      <c r="F19" s="4218"/>
      <c r="G19" s="4218"/>
      <c r="H19" s="4218"/>
      <c r="I19" s="4218"/>
      <c r="J19" s="4218"/>
      <c r="K19" s="4218"/>
      <c r="L19" s="4219"/>
      <c r="M19" s="1044"/>
      <c r="N19" s="1044"/>
      <c r="O19" s="4217" t="s">
        <v>522</v>
      </c>
      <c r="P19" s="4218"/>
      <c r="Q19" s="4218"/>
      <c r="R19" s="4218"/>
      <c r="S19" s="4218"/>
      <c r="T19" s="4218"/>
      <c r="U19" s="4218"/>
      <c r="V19" s="4218"/>
      <c r="W19" s="4218"/>
      <c r="X19" s="4218"/>
      <c r="Y19" s="4218"/>
      <c r="Z19" s="4219"/>
      <c r="AA19" s="1044"/>
      <c r="AB19" s="1044"/>
      <c r="AC19" s="4217" t="s">
        <v>522</v>
      </c>
      <c r="AD19" s="4218"/>
      <c r="AE19" s="4218"/>
      <c r="AF19" s="4218"/>
      <c r="AG19" s="4218"/>
      <c r="AH19" s="4218"/>
      <c r="AI19" s="4218"/>
      <c r="AJ19" s="4218"/>
      <c r="AK19" s="4218"/>
      <c r="AL19" s="4218"/>
      <c r="AM19" s="4218"/>
      <c r="AN19" s="4219"/>
      <c r="AO19" s="1044"/>
      <c r="AP19" s="1044"/>
      <c r="AQ19" s="4217" t="s">
        <v>522</v>
      </c>
      <c r="AR19" s="4218"/>
      <c r="AS19" s="4218"/>
      <c r="AT19" s="4218"/>
      <c r="AU19" s="4218"/>
      <c r="AV19" s="4218"/>
      <c r="AW19" s="4218"/>
      <c r="AX19" s="4218"/>
      <c r="AY19" s="4218"/>
      <c r="AZ19" s="4218"/>
      <c r="BA19" s="4218"/>
      <c r="BB19" s="4219"/>
      <c r="BC19" s="1044"/>
      <c r="BD19" s="1044"/>
      <c r="BE19" s="4217" t="s">
        <v>522</v>
      </c>
      <c r="BF19" s="4218"/>
      <c r="BG19" s="4218"/>
      <c r="BH19" s="4218"/>
      <c r="BI19" s="4218"/>
      <c r="BJ19" s="4218"/>
      <c r="BK19" s="4218"/>
      <c r="BL19" s="4218"/>
      <c r="BM19" s="4218"/>
      <c r="BN19" s="4218"/>
      <c r="BO19" s="4218"/>
      <c r="BP19" s="4219"/>
      <c r="BQ19" s="1044"/>
      <c r="BR19" s="1044"/>
      <c r="BS19" s="4217" t="s">
        <v>522</v>
      </c>
      <c r="BT19" s="4218"/>
      <c r="BU19" s="4218"/>
      <c r="BV19" s="4218"/>
      <c r="BW19" s="4218"/>
      <c r="BX19" s="4218"/>
      <c r="BY19" s="4218"/>
      <c r="BZ19" s="4218"/>
      <c r="CA19" s="4218"/>
      <c r="CB19" s="4218"/>
      <c r="CC19" s="4218"/>
      <c r="CD19" s="4219"/>
      <c r="CE19" s="1044"/>
      <c r="CF19" s="1044"/>
      <c r="CG19" s="4217" t="s">
        <v>522</v>
      </c>
      <c r="CH19" s="4218"/>
      <c r="CI19" s="4218"/>
      <c r="CJ19" s="4218"/>
      <c r="CK19" s="4218"/>
      <c r="CL19" s="4218"/>
      <c r="CM19" s="4218"/>
      <c r="CN19" s="4218"/>
      <c r="CO19" s="4218"/>
      <c r="CP19" s="4218"/>
      <c r="CQ19" s="4218"/>
      <c r="CR19" s="4219"/>
      <c r="CS19" s="1044"/>
      <c r="CT19" s="1044"/>
      <c r="CU19" s="4217" t="s">
        <v>522</v>
      </c>
      <c r="CV19" s="4218"/>
      <c r="CW19" s="4218"/>
      <c r="CX19" s="4218"/>
      <c r="CY19" s="4218"/>
      <c r="CZ19" s="4218"/>
      <c r="DA19" s="4218"/>
      <c r="DB19" s="4218"/>
      <c r="DC19" s="4218"/>
      <c r="DD19" s="4218"/>
      <c r="DE19" s="4218"/>
      <c r="DF19" s="4219"/>
      <c r="DG19" s="1044"/>
      <c r="DH19" s="1044"/>
      <c r="DI19" s="4217" t="s">
        <v>522</v>
      </c>
      <c r="DJ19" s="4218"/>
      <c r="DK19" s="4218"/>
      <c r="DL19" s="4218"/>
      <c r="DM19" s="4218"/>
      <c r="DN19" s="4218"/>
      <c r="DO19" s="4218"/>
      <c r="DP19" s="4218"/>
      <c r="DQ19" s="4218"/>
      <c r="DR19" s="4218"/>
      <c r="DS19" s="4218"/>
      <c r="DT19" s="4219"/>
      <c r="DU19" s="1044"/>
      <c r="DV19" s="1044"/>
      <c r="DW19" s="4217" t="s">
        <v>522</v>
      </c>
      <c r="DX19" s="4218"/>
      <c r="DY19" s="4218"/>
      <c r="DZ19" s="4218"/>
      <c r="EA19" s="4218"/>
      <c r="EB19" s="4218"/>
      <c r="EC19" s="4218"/>
      <c r="ED19" s="4218"/>
      <c r="EE19" s="4218"/>
      <c r="EF19" s="4218"/>
      <c r="EG19" s="4218"/>
      <c r="EH19" s="4219"/>
      <c r="EI19" s="1044"/>
      <c r="EJ19" s="1044"/>
      <c r="EK19" s="4217" t="s">
        <v>522</v>
      </c>
      <c r="EL19" s="4218"/>
      <c r="EM19" s="4218"/>
      <c r="EN19" s="4218"/>
      <c r="EO19" s="4218"/>
      <c r="EP19" s="4218"/>
      <c r="EQ19" s="4218"/>
      <c r="ER19" s="4218"/>
      <c r="ES19" s="4218"/>
      <c r="ET19" s="4218"/>
      <c r="EU19" s="4218"/>
      <c r="EV19" s="4219"/>
      <c r="EW19" s="1044"/>
      <c r="EX19" s="1044"/>
      <c r="EY19" s="4217" t="s">
        <v>522</v>
      </c>
      <c r="EZ19" s="4218"/>
      <c r="FA19" s="4218"/>
      <c r="FB19" s="4218"/>
      <c r="FC19" s="4218"/>
      <c r="FD19" s="4218"/>
      <c r="FE19" s="4218"/>
      <c r="FF19" s="4218"/>
      <c r="FG19" s="4218"/>
      <c r="FH19" s="4218"/>
      <c r="FI19" s="4218"/>
      <c r="FJ19" s="4219"/>
      <c r="FK19" s="1044"/>
    </row>
    <row r="20" spans="1:167" ht="12.75" customHeight="1" thickBot="1" x14ac:dyDescent="0.25">
      <c r="A20" s="942" t="s">
        <v>2018</v>
      </c>
      <c r="B20" s="2238" t="s">
        <v>2019</v>
      </c>
      <c r="C20" s="2238" t="s">
        <v>523</v>
      </c>
      <c r="D20" s="2238" t="s">
        <v>524</v>
      </c>
      <c r="E20" s="2238" t="s">
        <v>525</v>
      </c>
      <c r="F20" s="2238" t="s">
        <v>526</v>
      </c>
      <c r="G20" s="2238" t="s">
        <v>527</v>
      </c>
      <c r="H20" s="2238" t="s">
        <v>528</v>
      </c>
      <c r="I20" s="2238" t="s">
        <v>529</v>
      </c>
      <c r="J20" s="2238" t="s">
        <v>530</v>
      </c>
      <c r="K20" s="2238" t="s">
        <v>531</v>
      </c>
      <c r="L20" s="354" t="s">
        <v>532</v>
      </c>
      <c r="M20" s="1044"/>
      <c r="N20" s="1044"/>
      <c r="O20" s="942" t="s">
        <v>2018</v>
      </c>
      <c r="P20" s="2238" t="s">
        <v>2019</v>
      </c>
      <c r="Q20" s="2238" t="s">
        <v>523</v>
      </c>
      <c r="R20" s="2238" t="s">
        <v>524</v>
      </c>
      <c r="S20" s="2238" t="s">
        <v>525</v>
      </c>
      <c r="T20" s="2238" t="s">
        <v>526</v>
      </c>
      <c r="U20" s="2238" t="s">
        <v>527</v>
      </c>
      <c r="V20" s="2238" t="s">
        <v>528</v>
      </c>
      <c r="W20" s="2238" t="s">
        <v>529</v>
      </c>
      <c r="X20" s="2238" t="s">
        <v>530</v>
      </c>
      <c r="Y20" s="2238" t="s">
        <v>531</v>
      </c>
      <c r="Z20" s="354" t="s">
        <v>532</v>
      </c>
      <c r="AA20" s="1044"/>
      <c r="AB20" s="1044"/>
      <c r="AC20" s="942" t="s">
        <v>2018</v>
      </c>
      <c r="AD20" s="2238" t="s">
        <v>2019</v>
      </c>
      <c r="AE20" s="2238" t="s">
        <v>523</v>
      </c>
      <c r="AF20" s="2238" t="s">
        <v>524</v>
      </c>
      <c r="AG20" s="2238" t="s">
        <v>525</v>
      </c>
      <c r="AH20" s="2238" t="s">
        <v>526</v>
      </c>
      <c r="AI20" s="2238" t="s">
        <v>527</v>
      </c>
      <c r="AJ20" s="2238" t="s">
        <v>528</v>
      </c>
      <c r="AK20" s="2238" t="s">
        <v>529</v>
      </c>
      <c r="AL20" s="2238" t="s">
        <v>530</v>
      </c>
      <c r="AM20" s="2238" t="s">
        <v>531</v>
      </c>
      <c r="AN20" s="354" t="s">
        <v>532</v>
      </c>
      <c r="AO20" s="1044"/>
      <c r="AP20" s="1044"/>
      <c r="AQ20" s="942" t="s">
        <v>2018</v>
      </c>
      <c r="AR20" s="2238" t="s">
        <v>2019</v>
      </c>
      <c r="AS20" s="2238" t="s">
        <v>523</v>
      </c>
      <c r="AT20" s="2238" t="s">
        <v>524</v>
      </c>
      <c r="AU20" s="2238" t="s">
        <v>525</v>
      </c>
      <c r="AV20" s="2238" t="s">
        <v>526</v>
      </c>
      <c r="AW20" s="2238" t="s">
        <v>527</v>
      </c>
      <c r="AX20" s="2238" t="s">
        <v>528</v>
      </c>
      <c r="AY20" s="2238" t="s">
        <v>529</v>
      </c>
      <c r="AZ20" s="2238" t="s">
        <v>530</v>
      </c>
      <c r="BA20" s="2238" t="s">
        <v>531</v>
      </c>
      <c r="BB20" s="354" t="s">
        <v>532</v>
      </c>
      <c r="BC20" s="1044"/>
      <c r="BD20" s="1044"/>
      <c r="BE20" s="942" t="s">
        <v>2018</v>
      </c>
      <c r="BF20" s="2238" t="s">
        <v>2019</v>
      </c>
      <c r="BG20" s="2238" t="s">
        <v>523</v>
      </c>
      <c r="BH20" s="2238" t="s">
        <v>524</v>
      </c>
      <c r="BI20" s="2238" t="s">
        <v>525</v>
      </c>
      <c r="BJ20" s="2238" t="s">
        <v>526</v>
      </c>
      <c r="BK20" s="2238" t="s">
        <v>527</v>
      </c>
      <c r="BL20" s="2238" t="s">
        <v>528</v>
      </c>
      <c r="BM20" s="2238" t="s">
        <v>529</v>
      </c>
      <c r="BN20" s="2238" t="s">
        <v>530</v>
      </c>
      <c r="BO20" s="2238" t="s">
        <v>531</v>
      </c>
      <c r="BP20" s="354" t="s">
        <v>532</v>
      </c>
      <c r="BQ20" s="1044"/>
      <c r="BR20" s="1044"/>
      <c r="BS20" s="942" t="s">
        <v>2018</v>
      </c>
      <c r="BT20" s="2238" t="s">
        <v>2019</v>
      </c>
      <c r="BU20" s="2238" t="s">
        <v>523</v>
      </c>
      <c r="BV20" s="2238" t="s">
        <v>524</v>
      </c>
      <c r="BW20" s="2238" t="s">
        <v>525</v>
      </c>
      <c r="BX20" s="2238" t="s">
        <v>526</v>
      </c>
      <c r="BY20" s="2238" t="s">
        <v>527</v>
      </c>
      <c r="BZ20" s="2238" t="s">
        <v>528</v>
      </c>
      <c r="CA20" s="2238" t="s">
        <v>529</v>
      </c>
      <c r="CB20" s="2238" t="s">
        <v>530</v>
      </c>
      <c r="CC20" s="2238" t="s">
        <v>531</v>
      </c>
      <c r="CD20" s="354" t="s">
        <v>532</v>
      </c>
      <c r="CE20" s="1044"/>
      <c r="CF20" s="1044"/>
      <c r="CG20" s="942" t="s">
        <v>2018</v>
      </c>
      <c r="CH20" s="2238" t="s">
        <v>2019</v>
      </c>
      <c r="CI20" s="2238" t="s">
        <v>523</v>
      </c>
      <c r="CJ20" s="2238" t="s">
        <v>524</v>
      </c>
      <c r="CK20" s="2238" t="s">
        <v>525</v>
      </c>
      <c r="CL20" s="2238" t="s">
        <v>526</v>
      </c>
      <c r="CM20" s="2238" t="s">
        <v>527</v>
      </c>
      <c r="CN20" s="2238" t="s">
        <v>528</v>
      </c>
      <c r="CO20" s="2238" t="s">
        <v>529</v>
      </c>
      <c r="CP20" s="2238" t="s">
        <v>530</v>
      </c>
      <c r="CQ20" s="2238" t="s">
        <v>531</v>
      </c>
      <c r="CR20" s="354" t="s">
        <v>532</v>
      </c>
      <c r="CS20" s="1044"/>
      <c r="CT20" s="1044"/>
      <c r="CU20" s="942" t="s">
        <v>2018</v>
      </c>
      <c r="CV20" s="2238" t="s">
        <v>2019</v>
      </c>
      <c r="CW20" s="2238" t="s">
        <v>523</v>
      </c>
      <c r="CX20" s="2238" t="s">
        <v>524</v>
      </c>
      <c r="CY20" s="2238" t="s">
        <v>525</v>
      </c>
      <c r="CZ20" s="2238" t="s">
        <v>526</v>
      </c>
      <c r="DA20" s="2238" t="s">
        <v>527</v>
      </c>
      <c r="DB20" s="2238" t="s">
        <v>528</v>
      </c>
      <c r="DC20" s="2238" t="s">
        <v>529</v>
      </c>
      <c r="DD20" s="2238" t="s">
        <v>530</v>
      </c>
      <c r="DE20" s="2238" t="s">
        <v>531</v>
      </c>
      <c r="DF20" s="354" t="s">
        <v>532</v>
      </c>
      <c r="DG20" s="1044"/>
      <c r="DH20" s="1044"/>
      <c r="DI20" s="942" t="s">
        <v>2018</v>
      </c>
      <c r="DJ20" s="2238" t="s">
        <v>2019</v>
      </c>
      <c r="DK20" s="2238" t="s">
        <v>523</v>
      </c>
      <c r="DL20" s="2238" t="s">
        <v>524</v>
      </c>
      <c r="DM20" s="2238" t="s">
        <v>525</v>
      </c>
      <c r="DN20" s="2238" t="s">
        <v>526</v>
      </c>
      <c r="DO20" s="2238" t="s">
        <v>527</v>
      </c>
      <c r="DP20" s="2238" t="s">
        <v>528</v>
      </c>
      <c r="DQ20" s="2238" t="s">
        <v>529</v>
      </c>
      <c r="DR20" s="2238" t="s">
        <v>530</v>
      </c>
      <c r="DS20" s="2238" t="s">
        <v>531</v>
      </c>
      <c r="DT20" s="354" t="s">
        <v>532</v>
      </c>
      <c r="DU20" s="1044"/>
      <c r="DV20" s="1044"/>
      <c r="DW20" s="942" t="s">
        <v>2018</v>
      </c>
      <c r="DX20" s="2238" t="s">
        <v>2019</v>
      </c>
      <c r="DY20" s="2238" t="s">
        <v>523</v>
      </c>
      <c r="DZ20" s="2238" t="s">
        <v>524</v>
      </c>
      <c r="EA20" s="2238" t="s">
        <v>525</v>
      </c>
      <c r="EB20" s="2238" t="s">
        <v>526</v>
      </c>
      <c r="EC20" s="2238" t="s">
        <v>527</v>
      </c>
      <c r="ED20" s="2238" t="s">
        <v>528</v>
      </c>
      <c r="EE20" s="2238" t="s">
        <v>529</v>
      </c>
      <c r="EF20" s="2238" t="s">
        <v>530</v>
      </c>
      <c r="EG20" s="2238" t="s">
        <v>531</v>
      </c>
      <c r="EH20" s="354" t="s">
        <v>532</v>
      </c>
      <c r="EI20" s="1044"/>
      <c r="EJ20" s="1044"/>
      <c r="EK20" s="942" t="s">
        <v>2018</v>
      </c>
      <c r="EL20" s="2238" t="s">
        <v>2019</v>
      </c>
      <c r="EM20" s="2238" t="s">
        <v>523</v>
      </c>
      <c r="EN20" s="2238" t="s">
        <v>524</v>
      </c>
      <c r="EO20" s="2238" t="s">
        <v>525</v>
      </c>
      <c r="EP20" s="2238" t="s">
        <v>526</v>
      </c>
      <c r="EQ20" s="2238" t="s">
        <v>527</v>
      </c>
      <c r="ER20" s="2238" t="s">
        <v>528</v>
      </c>
      <c r="ES20" s="2238" t="s">
        <v>529</v>
      </c>
      <c r="ET20" s="2238" t="s">
        <v>530</v>
      </c>
      <c r="EU20" s="2238" t="s">
        <v>531</v>
      </c>
      <c r="EV20" s="354" t="s">
        <v>532</v>
      </c>
      <c r="EW20" s="1044"/>
      <c r="EX20" s="1044"/>
      <c r="EY20" s="942" t="s">
        <v>2018</v>
      </c>
      <c r="EZ20" s="2238" t="s">
        <v>2019</v>
      </c>
      <c r="FA20" s="2238" t="s">
        <v>523</v>
      </c>
      <c r="FB20" s="2238" t="s">
        <v>524</v>
      </c>
      <c r="FC20" s="2238" t="s">
        <v>525</v>
      </c>
      <c r="FD20" s="2238" t="s">
        <v>526</v>
      </c>
      <c r="FE20" s="2238" t="s">
        <v>527</v>
      </c>
      <c r="FF20" s="2238" t="s">
        <v>528</v>
      </c>
      <c r="FG20" s="2238" t="s">
        <v>529</v>
      </c>
      <c r="FH20" s="2238" t="s">
        <v>530</v>
      </c>
      <c r="FI20" s="2238" t="s">
        <v>531</v>
      </c>
      <c r="FJ20" s="354" t="s">
        <v>532</v>
      </c>
      <c r="FK20" s="1044"/>
    </row>
    <row r="21" spans="1:167" ht="12.75" customHeight="1" x14ac:dyDescent="0.2">
      <c r="A21" s="2880" t="s">
        <v>2816</v>
      </c>
      <c r="B21" s="2883"/>
      <c r="C21" s="2884"/>
      <c r="D21" s="2884"/>
      <c r="E21" s="2884"/>
      <c r="F21" s="2884"/>
      <c r="G21" s="2884"/>
      <c r="H21" s="2884"/>
      <c r="I21" s="2884"/>
      <c r="J21" s="2884"/>
      <c r="K21" s="2884"/>
      <c r="L21" s="2885"/>
      <c r="M21" s="1044"/>
      <c r="N21" s="1044"/>
      <c r="O21" s="2880" t="s">
        <v>2816</v>
      </c>
      <c r="P21" s="2883"/>
      <c r="Q21" s="2884"/>
      <c r="R21" s="2884"/>
      <c r="S21" s="2884"/>
      <c r="T21" s="2884"/>
      <c r="U21" s="2884"/>
      <c r="V21" s="2884"/>
      <c r="W21" s="2884"/>
      <c r="X21" s="2884"/>
      <c r="Y21" s="2884"/>
      <c r="Z21" s="2885"/>
      <c r="AA21" s="1044"/>
      <c r="AB21" s="1044"/>
      <c r="AC21" s="2880" t="s">
        <v>2816</v>
      </c>
      <c r="AD21" s="2883"/>
      <c r="AE21" s="2884"/>
      <c r="AF21" s="2884"/>
      <c r="AG21" s="2884"/>
      <c r="AH21" s="2884"/>
      <c r="AI21" s="2884"/>
      <c r="AJ21" s="2884"/>
      <c r="AK21" s="2884"/>
      <c r="AL21" s="2884"/>
      <c r="AM21" s="2884"/>
      <c r="AN21" s="2885"/>
      <c r="AO21" s="1044"/>
      <c r="AP21" s="1044"/>
      <c r="AQ21" s="2880" t="s">
        <v>2816</v>
      </c>
      <c r="AR21" s="2883"/>
      <c r="AS21" s="2884"/>
      <c r="AT21" s="2884"/>
      <c r="AU21" s="2884"/>
      <c r="AV21" s="2884"/>
      <c r="AW21" s="2884"/>
      <c r="AX21" s="2884"/>
      <c r="AY21" s="2884"/>
      <c r="AZ21" s="2884"/>
      <c r="BA21" s="2884"/>
      <c r="BB21" s="2885"/>
      <c r="BC21" s="1044"/>
      <c r="BD21" s="1044"/>
      <c r="BE21" s="2880" t="s">
        <v>2816</v>
      </c>
      <c r="BF21" s="2883"/>
      <c r="BG21" s="2884"/>
      <c r="BH21" s="2884"/>
      <c r="BI21" s="2884"/>
      <c r="BJ21" s="2884"/>
      <c r="BK21" s="2884"/>
      <c r="BL21" s="2884"/>
      <c r="BM21" s="2884"/>
      <c r="BN21" s="2884"/>
      <c r="BO21" s="2884"/>
      <c r="BP21" s="2885"/>
      <c r="BQ21" s="1044"/>
      <c r="BR21" s="1044"/>
      <c r="BS21" s="2880" t="s">
        <v>2816</v>
      </c>
      <c r="BT21" s="2883"/>
      <c r="BU21" s="2884"/>
      <c r="BV21" s="2884"/>
      <c r="BW21" s="2884"/>
      <c r="BX21" s="2884"/>
      <c r="BY21" s="2884"/>
      <c r="BZ21" s="2884"/>
      <c r="CA21" s="2884"/>
      <c r="CB21" s="2884"/>
      <c r="CC21" s="2884"/>
      <c r="CD21" s="2885"/>
      <c r="CE21" s="1044"/>
      <c r="CF21" s="1044"/>
      <c r="CG21" s="2880" t="s">
        <v>2816</v>
      </c>
      <c r="CH21" s="2883"/>
      <c r="CI21" s="2884"/>
      <c r="CJ21" s="2884"/>
      <c r="CK21" s="2884"/>
      <c r="CL21" s="2884"/>
      <c r="CM21" s="2884"/>
      <c r="CN21" s="2884"/>
      <c r="CO21" s="2884"/>
      <c r="CP21" s="2884"/>
      <c r="CQ21" s="2884"/>
      <c r="CR21" s="2885"/>
      <c r="CS21" s="1044"/>
      <c r="CT21" s="1044"/>
      <c r="CU21" s="2880" t="s">
        <v>2816</v>
      </c>
      <c r="CV21" s="2883"/>
      <c r="CW21" s="2884"/>
      <c r="CX21" s="2884"/>
      <c r="CY21" s="2884"/>
      <c r="CZ21" s="2884"/>
      <c r="DA21" s="2884"/>
      <c r="DB21" s="2884"/>
      <c r="DC21" s="2884"/>
      <c r="DD21" s="2884"/>
      <c r="DE21" s="2884"/>
      <c r="DF21" s="2885"/>
      <c r="DG21" s="1044"/>
      <c r="DH21" s="1044"/>
      <c r="DI21" s="2880" t="s">
        <v>2816</v>
      </c>
      <c r="DJ21" s="2883"/>
      <c r="DK21" s="2884"/>
      <c r="DL21" s="2884"/>
      <c r="DM21" s="2884"/>
      <c r="DN21" s="2884"/>
      <c r="DO21" s="2884"/>
      <c r="DP21" s="2884"/>
      <c r="DQ21" s="2884"/>
      <c r="DR21" s="2884"/>
      <c r="DS21" s="2884"/>
      <c r="DT21" s="2885"/>
      <c r="DU21" s="1044"/>
      <c r="DV21" s="1044"/>
      <c r="DW21" s="2880" t="s">
        <v>2816</v>
      </c>
      <c r="DX21" s="2883"/>
      <c r="DY21" s="2884"/>
      <c r="DZ21" s="2884"/>
      <c r="EA21" s="2884"/>
      <c r="EB21" s="2884"/>
      <c r="EC21" s="2884"/>
      <c r="ED21" s="2884"/>
      <c r="EE21" s="2884"/>
      <c r="EF21" s="2884"/>
      <c r="EG21" s="2884"/>
      <c r="EH21" s="2885"/>
      <c r="EI21" s="1044"/>
      <c r="EJ21" s="1044"/>
      <c r="EK21" s="2880" t="s">
        <v>2816</v>
      </c>
      <c r="EL21" s="2883"/>
      <c r="EM21" s="2884"/>
      <c r="EN21" s="2884"/>
      <c r="EO21" s="2884"/>
      <c r="EP21" s="2884"/>
      <c r="EQ21" s="2884"/>
      <c r="ER21" s="2884"/>
      <c r="ES21" s="2884"/>
      <c r="ET21" s="2884"/>
      <c r="EU21" s="2884"/>
      <c r="EV21" s="2885"/>
      <c r="EW21" s="1044"/>
      <c r="EX21" s="1044"/>
      <c r="EY21" s="2880" t="s">
        <v>2816</v>
      </c>
      <c r="EZ21" s="2883"/>
      <c r="FA21" s="2884"/>
      <c r="FB21" s="2884"/>
      <c r="FC21" s="2884"/>
      <c r="FD21" s="2884"/>
      <c r="FE21" s="2884"/>
      <c r="FF21" s="2884"/>
      <c r="FG21" s="2884"/>
      <c r="FH21" s="2884"/>
      <c r="FI21" s="2884"/>
      <c r="FJ21" s="2885"/>
      <c r="FK21" s="1044"/>
    </row>
    <row r="22" spans="1:167" ht="12.75" customHeight="1" x14ac:dyDescent="0.2">
      <c r="A22" s="2881">
        <v>2012</v>
      </c>
      <c r="B22" s="2886"/>
      <c r="C22" s="2887"/>
      <c r="D22" s="2887"/>
      <c r="E22" s="2887"/>
      <c r="F22" s="2887"/>
      <c r="G22" s="2887"/>
      <c r="H22" s="2887"/>
      <c r="I22" s="2887"/>
      <c r="J22" s="2887"/>
      <c r="K22" s="2887"/>
      <c r="L22" s="2888"/>
      <c r="M22" s="1044"/>
      <c r="N22" s="1044"/>
      <c r="O22" s="2881">
        <v>2012</v>
      </c>
      <c r="P22" s="2886"/>
      <c r="Q22" s="2887"/>
      <c r="R22" s="2887"/>
      <c r="S22" s="2887"/>
      <c r="T22" s="2887"/>
      <c r="U22" s="2887"/>
      <c r="V22" s="2887"/>
      <c r="W22" s="2887"/>
      <c r="X22" s="2887"/>
      <c r="Y22" s="2887"/>
      <c r="Z22" s="2888"/>
      <c r="AA22" s="1044"/>
      <c r="AB22" s="1044"/>
      <c r="AC22" s="2881">
        <v>2012</v>
      </c>
      <c r="AD22" s="2886"/>
      <c r="AE22" s="2887"/>
      <c r="AF22" s="2887"/>
      <c r="AG22" s="2887"/>
      <c r="AH22" s="2887"/>
      <c r="AI22" s="2887"/>
      <c r="AJ22" s="2887"/>
      <c r="AK22" s="2887"/>
      <c r="AL22" s="2887"/>
      <c r="AM22" s="2887"/>
      <c r="AN22" s="2888"/>
      <c r="AO22" s="1044"/>
      <c r="AP22" s="1044"/>
      <c r="AQ22" s="2881">
        <v>2012</v>
      </c>
      <c r="AR22" s="2886"/>
      <c r="AS22" s="2887"/>
      <c r="AT22" s="2887"/>
      <c r="AU22" s="2887"/>
      <c r="AV22" s="2887"/>
      <c r="AW22" s="2887"/>
      <c r="AX22" s="2887"/>
      <c r="AY22" s="2887"/>
      <c r="AZ22" s="2887"/>
      <c r="BA22" s="2887"/>
      <c r="BB22" s="2888"/>
      <c r="BC22" s="1044"/>
      <c r="BD22" s="1044"/>
      <c r="BE22" s="2881">
        <v>2012</v>
      </c>
      <c r="BF22" s="2886"/>
      <c r="BG22" s="2887"/>
      <c r="BH22" s="2887"/>
      <c r="BI22" s="2887"/>
      <c r="BJ22" s="2887"/>
      <c r="BK22" s="2887"/>
      <c r="BL22" s="2887"/>
      <c r="BM22" s="2887"/>
      <c r="BN22" s="2887"/>
      <c r="BO22" s="2887"/>
      <c r="BP22" s="2888"/>
      <c r="BQ22" s="1044"/>
      <c r="BR22" s="1044"/>
      <c r="BS22" s="2881">
        <v>2012</v>
      </c>
      <c r="BT22" s="2886"/>
      <c r="BU22" s="2887"/>
      <c r="BV22" s="2887"/>
      <c r="BW22" s="2887"/>
      <c r="BX22" s="2887"/>
      <c r="BY22" s="2887"/>
      <c r="BZ22" s="2887"/>
      <c r="CA22" s="2887"/>
      <c r="CB22" s="2887"/>
      <c r="CC22" s="2887"/>
      <c r="CD22" s="2888"/>
      <c r="CE22" s="1044"/>
      <c r="CF22" s="1044"/>
      <c r="CG22" s="2881">
        <v>2012</v>
      </c>
      <c r="CH22" s="2886"/>
      <c r="CI22" s="2887"/>
      <c r="CJ22" s="2887"/>
      <c r="CK22" s="2887"/>
      <c r="CL22" s="2887"/>
      <c r="CM22" s="2887"/>
      <c r="CN22" s="2887"/>
      <c r="CO22" s="2887"/>
      <c r="CP22" s="2887"/>
      <c r="CQ22" s="2887"/>
      <c r="CR22" s="2888"/>
      <c r="CS22" s="1044"/>
      <c r="CT22" s="1044"/>
      <c r="CU22" s="2881">
        <v>2012</v>
      </c>
      <c r="CV22" s="2886"/>
      <c r="CW22" s="2887"/>
      <c r="CX22" s="2887"/>
      <c r="CY22" s="2887"/>
      <c r="CZ22" s="2887"/>
      <c r="DA22" s="2887"/>
      <c r="DB22" s="2887"/>
      <c r="DC22" s="2887"/>
      <c r="DD22" s="2887"/>
      <c r="DE22" s="2887"/>
      <c r="DF22" s="2888"/>
      <c r="DG22" s="1044"/>
      <c r="DH22" s="1044"/>
      <c r="DI22" s="2881">
        <v>2012</v>
      </c>
      <c r="DJ22" s="2886"/>
      <c r="DK22" s="2887"/>
      <c r="DL22" s="2887"/>
      <c r="DM22" s="2887"/>
      <c r="DN22" s="2887"/>
      <c r="DO22" s="2887"/>
      <c r="DP22" s="2887"/>
      <c r="DQ22" s="2887"/>
      <c r="DR22" s="2887"/>
      <c r="DS22" s="2887"/>
      <c r="DT22" s="2888"/>
      <c r="DU22" s="1044"/>
      <c r="DV22" s="1044"/>
      <c r="DW22" s="2881">
        <v>2012</v>
      </c>
      <c r="DX22" s="2886"/>
      <c r="DY22" s="2887"/>
      <c r="DZ22" s="2887"/>
      <c r="EA22" s="2887"/>
      <c r="EB22" s="2887"/>
      <c r="EC22" s="2887"/>
      <c r="ED22" s="2887"/>
      <c r="EE22" s="2887"/>
      <c r="EF22" s="2887"/>
      <c r="EG22" s="2887"/>
      <c r="EH22" s="2888"/>
      <c r="EI22" s="1044"/>
      <c r="EJ22" s="1044"/>
      <c r="EK22" s="2881">
        <v>2012</v>
      </c>
      <c r="EL22" s="2886"/>
      <c r="EM22" s="2887"/>
      <c r="EN22" s="2887"/>
      <c r="EO22" s="2887"/>
      <c r="EP22" s="2887"/>
      <c r="EQ22" s="2887"/>
      <c r="ER22" s="2887"/>
      <c r="ES22" s="2887"/>
      <c r="ET22" s="2887"/>
      <c r="EU22" s="2887"/>
      <c r="EV22" s="2888"/>
      <c r="EW22" s="1044"/>
      <c r="EX22" s="1044"/>
      <c r="EY22" s="2881">
        <v>2012</v>
      </c>
      <c r="EZ22" s="2886"/>
      <c r="FA22" s="2887"/>
      <c r="FB22" s="2887"/>
      <c r="FC22" s="2887"/>
      <c r="FD22" s="2887"/>
      <c r="FE22" s="2887"/>
      <c r="FF22" s="2887"/>
      <c r="FG22" s="2887"/>
      <c r="FH22" s="2887"/>
      <c r="FI22" s="2887"/>
      <c r="FJ22" s="2888"/>
      <c r="FK22" s="1044"/>
    </row>
    <row r="23" spans="1:167" ht="12.75" customHeight="1" x14ac:dyDescent="0.2">
      <c r="A23" s="2881">
        <v>2013</v>
      </c>
      <c r="B23" s="2886"/>
      <c r="C23" s="2887"/>
      <c r="D23" s="2887"/>
      <c r="E23" s="2887"/>
      <c r="F23" s="2887"/>
      <c r="G23" s="2887"/>
      <c r="H23" s="2887"/>
      <c r="I23" s="2887"/>
      <c r="J23" s="2887"/>
      <c r="K23" s="2889"/>
      <c r="L23" s="2888"/>
      <c r="M23" s="1044"/>
      <c r="N23" s="1044"/>
      <c r="O23" s="2881">
        <v>2013</v>
      </c>
      <c r="P23" s="2886"/>
      <c r="Q23" s="2887"/>
      <c r="R23" s="2887"/>
      <c r="S23" s="2887"/>
      <c r="T23" s="2887"/>
      <c r="U23" s="2887"/>
      <c r="V23" s="2887"/>
      <c r="W23" s="2887"/>
      <c r="X23" s="2887"/>
      <c r="Y23" s="2889"/>
      <c r="Z23" s="2888"/>
      <c r="AA23" s="1044"/>
      <c r="AB23" s="1044"/>
      <c r="AC23" s="2881">
        <v>2013</v>
      </c>
      <c r="AD23" s="2886"/>
      <c r="AE23" s="2887"/>
      <c r="AF23" s="2887"/>
      <c r="AG23" s="2887"/>
      <c r="AH23" s="2887"/>
      <c r="AI23" s="2887"/>
      <c r="AJ23" s="2887"/>
      <c r="AK23" s="2887"/>
      <c r="AL23" s="2887"/>
      <c r="AM23" s="2889"/>
      <c r="AN23" s="2888"/>
      <c r="AO23" s="1044"/>
      <c r="AP23" s="1044"/>
      <c r="AQ23" s="2881">
        <v>2013</v>
      </c>
      <c r="AR23" s="2886"/>
      <c r="AS23" s="2887"/>
      <c r="AT23" s="2887"/>
      <c r="AU23" s="2887"/>
      <c r="AV23" s="2887"/>
      <c r="AW23" s="2887"/>
      <c r="AX23" s="2887"/>
      <c r="AY23" s="2887"/>
      <c r="AZ23" s="2887"/>
      <c r="BA23" s="2889"/>
      <c r="BB23" s="2888"/>
      <c r="BC23" s="1044"/>
      <c r="BD23" s="1044"/>
      <c r="BE23" s="2881">
        <v>2013</v>
      </c>
      <c r="BF23" s="2886"/>
      <c r="BG23" s="2887"/>
      <c r="BH23" s="2887"/>
      <c r="BI23" s="2887"/>
      <c r="BJ23" s="2887"/>
      <c r="BK23" s="2887"/>
      <c r="BL23" s="2887"/>
      <c r="BM23" s="2887"/>
      <c r="BN23" s="2887"/>
      <c r="BO23" s="2889"/>
      <c r="BP23" s="2888"/>
      <c r="BQ23" s="1044"/>
      <c r="BR23" s="1044"/>
      <c r="BS23" s="2881">
        <v>2013</v>
      </c>
      <c r="BT23" s="2886"/>
      <c r="BU23" s="2887"/>
      <c r="BV23" s="2887"/>
      <c r="BW23" s="2887"/>
      <c r="BX23" s="2887"/>
      <c r="BY23" s="2887"/>
      <c r="BZ23" s="2887"/>
      <c r="CA23" s="2887"/>
      <c r="CB23" s="2887"/>
      <c r="CC23" s="2889"/>
      <c r="CD23" s="2888"/>
      <c r="CE23" s="1044"/>
      <c r="CF23" s="1044"/>
      <c r="CG23" s="2881">
        <v>2013</v>
      </c>
      <c r="CH23" s="2886"/>
      <c r="CI23" s="2887"/>
      <c r="CJ23" s="2887"/>
      <c r="CK23" s="2887"/>
      <c r="CL23" s="2887"/>
      <c r="CM23" s="2887"/>
      <c r="CN23" s="2887"/>
      <c r="CO23" s="2887"/>
      <c r="CP23" s="2887"/>
      <c r="CQ23" s="2889"/>
      <c r="CR23" s="2888"/>
      <c r="CS23" s="1044"/>
      <c r="CT23" s="1044"/>
      <c r="CU23" s="2881">
        <v>2013</v>
      </c>
      <c r="CV23" s="2886"/>
      <c r="CW23" s="2887"/>
      <c r="CX23" s="2887"/>
      <c r="CY23" s="2887"/>
      <c r="CZ23" s="2887"/>
      <c r="DA23" s="2887"/>
      <c r="DB23" s="2887"/>
      <c r="DC23" s="2887"/>
      <c r="DD23" s="2887"/>
      <c r="DE23" s="2889"/>
      <c r="DF23" s="2888"/>
      <c r="DG23" s="1044"/>
      <c r="DH23" s="1044"/>
      <c r="DI23" s="2881">
        <v>2013</v>
      </c>
      <c r="DJ23" s="2886"/>
      <c r="DK23" s="2887"/>
      <c r="DL23" s="2887"/>
      <c r="DM23" s="2887"/>
      <c r="DN23" s="2887"/>
      <c r="DO23" s="2887"/>
      <c r="DP23" s="2887"/>
      <c r="DQ23" s="2887"/>
      <c r="DR23" s="2887"/>
      <c r="DS23" s="2889"/>
      <c r="DT23" s="2888"/>
      <c r="DU23" s="1044"/>
      <c r="DV23" s="1044"/>
      <c r="DW23" s="2881">
        <v>2013</v>
      </c>
      <c r="DX23" s="2886"/>
      <c r="DY23" s="2887"/>
      <c r="DZ23" s="2887"/>
      <c r="EA23" s="2887"/>
      <c r="EB23" s="2887"/>
      <c r="EC23" s="2887"/>
      <c r="ED23" s="2887"/>
      <c r="EE23" s="2887"/>
      <c r="EF23" s="2887"/>
      <c r="EG23" s="2889"/>
      <c r="EH23" s="2888"/>
      <c r="EI23" s="1044"/>
      <c r="EJ23" s="1044"/>
      <c r="EK23" s="2881">
        <v>2013</v>
      </c>
      <c r="EL23" s="2886"/>
      <c r="EM23" s="2887"/>
      <c r="EN23" s="2887"/>
      <c r="EO23" s="2887"/>
      <c r="EP23" s="2887"/>
      <c r="EQ23" s="2887"/>
      <c r="ER23" s="2887"/>
      <c r="ES23" s="2887"/>
      <c r="ET23" s="2887"/>
      <c r="EU23" s="2889"/>
      <c r="EV23" s="2888"/>
      <c r="EW23" s="1044"/>
      <c r="EX23" s="1044"/>
      <c r="EY23" s="2881">
        <v>2013</v>
      </c>
      <c r="EZ23" s="2886"/>
      <c r="FA23" s="2887"/>
      <c r="FB23" s="2887"/>
      <c r="FC23" s="2887"/>
      <c r="FD23" s="2887"/>
      <c r="FE23" s="2887"/>
      <c r="FF23" s="2887"/>
      <c r="FG23" s="2887"/>
      <c r="FH23" s="2887"/>
      <c r="FI23" s="2889"/>
      <c r="FJ23" s="2888"/>
      <c r="FK23" s="1044"/>
    </row>
    <row r="24" spans="1:167" ht="12.75" customHeight="1" x14ac:dyDescent="0.2">
      <c r="A24" s="2881">
        <v>2014</v>
      </c>
      <c r="B24" s="2886"/>
      <c r="C24" s="2887"/>
      <c r="D24" s="2887"/>
      <c r="E24" s="2887"/>
      <c r="F24" s="2887"/>
      <c r="G24" s="2887"/>
      <c r="H24" s="2887"/>
      <c r="I24" s="2887"/>
      <c r="J24" s="2889"/>
      <c r="K24" s="2889"/>
      <c r="L24" s="2888"/>
      <c r="M24" s="1044"/>
      <c r="N24" s="1044"/>
      <c r="O24" s="2881">
        <v>2014</v>
      </c>
      <c r="P24" s="2886"/>
      <c r="Q24" s="2887"/>
      <c r="R24" s="2887"/>
      <c r="S24" s="2887"/>
      <c r="T24" s="2887"/>
      <c r="U24" s="2887"/>
      <c r="V24" s="2887"/>
      <c r="W24" s="2887"/>
      <c r="X24" s="2889"/>
      <c r="Y24" s="2889"/>
      <c r="Z24" s="2888"/>
      <c r="AA24" s="1044"/>
      <c r="AB24" s="1044"/>
      <c r="AC24" s="2881">
        <v>2014</v>
      </c>
      <c r="AD24" s="2886"/>
      <c r="AE24" s="2887"/>
      <c r="AF24" s="2887"/>
      <c r="AG24" s="2887"/>
      <c r="AH24" s="2887"/>
      <c r="AI24" s="2887"/>
      <c r="AJ24" s="2887"/>
      <c r="AK24" s="2887"/>
      <c r="AL24" s="2889"/>
      <c r="AM24" s="2889"/>
      <c r="AN24" s="2888"/>
      <c r="AO24" s="1044"/>
      <c r="AP24" s="1044"/>
      <c r="AQ24" s="2881">
        <v>2014</v>
      </c>
      <c r="AR24" s="2886"/>
      <c r="AS24" s="2887"/>
      <c r="AT24" s="2887"/>
      <c r="AU24" s="2887"/>
      <c r="AV24" s="2887"/>
      <c r="AW24" s="2887"/>
      <c r="AX24" s="2887"/>
      <c r="AY24" s="2887"/>
      <c r="AZ24" s="2889"/>
      <c r="BA24" s="2889"/>
      <c r="BB24" s="2888"/>
      <c r="BC24" s="1044"/>
      <c r="BD24" s="1044"/>
      <c r="BE24" s="2881">
        <v>2014</v>
      </c>
      <c r="BF24" s="2886"/>
      <c r="BG24" s="2887"/>
      <c r="BH24" s="2887"/>
      <c r="BI24" s="2887"/>
      <c r="BJ24" s="2887"/>
      <c r="BK24" s="2887"/>
      <c r="BL24" s="2887"/>
      <c r="BM24" s="2887"/>
      <c r="BN24" s="2889"/>
      <c r="BO24" s="2889"/>
      <c r="BP24" s="2888"/>
      <c r="BQ24" s="1044"/>
      <c r="BR24" s="1044"/>
      <c r="BS24" s="2881">
        <v>2014</v>
      </c>
      <c r="BT24" s="2886"/>
      <c r="BU24" s="2887"/>
      <c r="BV24" s="2887"/>
      <c r="BW24" s="2887"/>
      <c r="BX24" s="2887"/>
      <c r="BY24" s="2887"/>
      <c r="BZ24" s="2887"/>
      <c r="CA24" s="2887"/>
      <c r="CB24" s="2889"/>
      <c r="CC24" s="2889"/>
      <c r="CD24" s="2888"/>
      <c r="CE24" s="1044"/>
      <c r="CF24" s="1044"/>
      <c r="CG24" s="2881">
        <v>2014</v>
      </c>
      <c r="CH24" s="2886"/>
      <c r="CI24" s="2887"/>
      <c r="CJ24" s="2887"/>
      <c r="CK24" s="2887"/>
      <c r="CL24" s="2887"/>
      <c r="CM24" s="2887"/>
      <c r="CN24" s="2887"/>
      <c r="CO24" s="2887"/>
      <c r="CP24" s="2889"/>
      <c r="CQ24" s="2889"/>
      <c r="CR24" s="2888"/>
      <c r="CS24" s="1044"/>
      <c r="CT24" s="1044"/>
      <c r="CU24" s="2881">
        <v>2014</v>
      </c>
      <c r="CV24" s="2886"/>
      <c r="CW24" s="2887"/>
      <c r="CX24" s="2887"/>
      <c r="CY24" s="2887"/>
      <c r="CZ24" s="2887"/>
      <c r="DA24" s="2887"/>
      <c r="DB24" s="2887"/>
      <c r="DC24" s="2887"/>
      <c r="DD24" s="2889"/>
      <c r="DE24" s="2889"/>
      <c r="DF24" s="2888"/>
      <c r="DG24" s="1044"/>
      <c r="DH24" s="1044"/>
      <c r="DI24" s="2881">
        <v>2014</v>
      </c>
      <c r="DJ24" s="2886"/>
      <c r="DK24" s="2887"/>
      <c r="DL24" s="2887"/>
      <c r="DM24" s="2887"/>
      <c r="DN24" s="2887"/>
      <c r="DO24" s="2887"/>
      <c r="DP24" s="2887"/>
      <c r="DQ24" s="2887"/>
      <c r="DR24" s="2889"/>
      <c r="DS24" s="2889"/>
      <c r="DT24" s="2888"/>
      <c r="DU24" s="1044"/>
      <c r="DV24" s="1044"/>
      <c r="DW24" s="2881">
        <v>2014</v>
      </c>
      <c r="DX24" s="2886"/>
      <c r="DY24" s="2887"/>
      <c r="DZ24" s="2887"/>
      <c r="EA24" s="2887"/>
      <c r="EB24" s="2887"/>
      <c r="EC24" s="2887"/>
      <c r="ED24" s="2887"/>
      <c r="EE24" s="2887"/>
      <c r="EF24" s="2889"/>
      <c r="EG24" s="2889"/>
      <c r="EH24" s="2888"/>
      <c r="EI24" s="1044"/>
      <c r="EJ24" s="1044"/>
      <c r="EK24" s="2881">
        <v>2014</v>
      </c>
      <c r="EL24" s="2886"/>
      <c r="EM24" s="2887"/>
      <c r="EN24" s="2887"/>
      <c r="EO24" s="2887"/>
      <c r="EP24" s="2887"/>
      <c r="EQ24" s="2887"/>
      <c r="ER24" s="2887"/>
      <c r="ES24" s="2887"/>
      <c r="ET24" s="2889"/>
      <c r="EU24" s="2889"/>
      <c r="EV24" s="2888"/>
      <c r="EW24" s="1044"/>
      <c r="EX24" s="1044"/>
      <c r="EY24" s="2881">
        <v>2014</v>
      </c>
      <c r="EZ24" s="2886"/>
      <c r="FA24" s="2887"/>
      <c r="FB24" s="2887"/>
      <c r="FC24" s="2887"/>
      <c r="FD24" s="2887"/>
      <c r="FE24" s="2887"/>
      <c r="FF24" s="2887"/>
      <c r="FG24" s="2887"/>
      <c r="FH24" s="2889"/>
      <c r="FI24" s="2889"/>
      <c r="FJ24" s="2888"/>
      <c r="FK24" s="1044"/>
    </row>
    <row r="25" spans="1:167" ht="12.75" customHeight="1" x14ac:dyDescent="0.2">
      <c r="A25" s="2881">
        <v>2015</v>
      </c>
      <c r="B25" s="2886"/>
      <c r="C25" s="2887"/>
      <c r="D25" s="2887"/>
      <c r="E25" s="2887"/>
      <c r="F25" s="2887"/>
      <c r="G25" s="2887"/>
      <c r="H25" s="2887"/>
      <c r="I25" s="2889"/>
      <c r="J25" s="2889"/>
      <c r="K25" s="2889"/>
      <c r="L25" s="2888"/>
      <c r="M25" s="1044"/>
      <c r="N25" s="1044"/>
      <c r="O25" s="2881">
        <v>2015</v>
      </c>
      <c r="P25" s="2886"/>
      <c r="Q25" s="2887"/>
      <c r="R25" s="2887"/>
      <c r="S25" s="2887"/>
      <c r="T25" s="2887"/>
      <c r="U25" s="2887"/>
      <c r="V25" s="2887"/>
      <c r="W25" s="2889"/>
      <c r="X25" s="2889"/>
      <c r="Y25" s="2889"/>
      <c r="Z25" s="2888"/>
      <c r="AA25" s="1044"/>
      <c r="AB25" s="1044"/>
      <c r="AC25" s="2881">
        <v>2015</v>
      </c>
      <c r="AD25" s="2886"/>
      <c r="AE25" s="2887"/>
      <c r="AF25" s="2887"/>
      <c r="AG25" s="2887"/>
      <c r="AH25" s="2887"/>
      <c r="AI25" s="2887"/>
      <c r="AJ25" s="2887"/>
      <c r="AK25" s="2889"/>
      <c r="AL25" s="2889"/>
      <c r="AM25" s="2889"/>
      <c r="AN25" s="2888"/>
      <c r="AO25" s="1044"/>
      <c r="AP25" s="1044"/>
      <c r="AQ25" s="2881">
        <v>2015</v>
      </c>
      <c r="AR25" s="2886"/>
      <c r="AS25" s="2887"/>
      <c r="AT25" s="2887"/>
      <c r="AU25" s="2887"/>
      <c r="AV25" s="2887"/>
      <c r="AW25" s="2887"/>
      <c r="AX25" s="2887"/>
      <c r="AY25" s="2889"/>
      <c r="AZ25" s="2889"/>
      <c r="BA25" s="2889"/>
      <c r="BB25" s="2888"/>
      <c r="BC25" s="1044"/>
      <c r="BD25" s="1044"/>
      <c r="BE25" s="2881">
        <v>2015</v>
      </c>
      <c r="BF25" s="2886"/>
      <c r="BG25" s="2887"/>
      <c r="BH25" s="2887"/>
      <c r="BI25" s="2887"/>
      <c r="BJ25" s="2887"/>
      <c r="BK25" s="2887"/>
      <c r="BL25" s="2887"/>
      <c r="BM25" s="2889"/>
      <c r="BN25" s="2889"/>
      <c r="BO25" s="2889"/>
      <c r="BP25" s="2888"/>
      <c r="BQ25" s="1044"/>
      <c r="BR25" s="1044"/>
      <c r="BS25" s="2881">
        <v>2015</v>
      </c>
      <c r="BT25" s="2886"/>
      <c r="BU25" s="2887"/>
      <c r="BV25" s="2887"/>
      <c r="BW25" s="2887"/>
      <c r="BX25" s="2887"/>
      <c r="BY25" s="2887"/>
      <c r="BZ25" s="2887"/>
      <c r="CA25" s="2889"/>
      <c r="CB25" s="2889"/>
      <c r="CC25" s="2889"/>
      <c r="CD25" s="2888"/>
      <c r="CE25" s="1044"/>
      <c r="CF25" s="1044"/>
      <c r="CG25" s="2881">
        <v>2015</v>
      </c>
      <c r="CH25" s="2886"/>
      <c r="CI25" s="2887"/>
      <c r="CJ25" s="2887"/>
      <c r="CK25" s="2887"/>
      <c r="CL25" s="2887"/>
      <c r="CM25" s="2887"/>
      <c r="CN25" s="2887"/>
      <c r="CO25" s="2889"/>
      <c r="CP25" s="2889"/>
      <c r="CQ25" s="2889"/>
      <c r="CR25" s="2888"/>
      <c r="CS25" s="1044"/>
      <c r="CT25" s="1044"/>
      <c r="CU25" s="2881">
        <v>2015</v>
      </c>
      <c r="CV25" s="2886"/>
      <c r="CW25" s="2887"/>
      <c r="CX25" s="2887"/>
      <c r="CY25" s="2887"/>
      <c r="CZ25" s="2887"/>
      <c r="DA25" s="2887"/>
      <c r="DB25" s="2887"/>
      <c r="DC25" s="2889"/>
      <c r="DD25" s="2889"/>
      <c r="DE25" s="2889"/>
      <c r="DF25" s="2888"/>
      <c r="DG25" s="1044"/>
      <c r="DH25" s="1044"/>
      <c r="DI25" s="2881">
        <v>2015</v>
      </c>
      <c r="DJ25" s="2886"/>
      <c r="DK25" s="2887"/>
      <c r="DL25" s="2887"/>
      <c r="DM25" s="2887"/>
      <c r="DN25" s="2887"/>
      <c r="DO25" s="2887"/>
      <c r="DP25" s="2887"/>
      <c r="DQ25" s="2889"/>
      <c r="DR25" s="2889"/>
      <c r="DS25" s="2889"/>
      <c r="DT25" s="2888"/>
      <c r="DU25" s="1044"/>
      <c r="DV25" s="1044"/>
      <c r="DW25" s="2881">
        <v>2015</v>
      </c>
      <c r="DX25" s="2886"/>
      <c r="DY25" s="2887"/>
      <c r="DZ25" s="2887"/>
      <c r="EA25" s="2887"/>
      <c r="EB25" s="2887"/>
      <c r="EC25" s="2887"/>
      <c r="ED25" s="2887"/>
      <c r="EE25" s="2889"/>
      <c r="EF25" s="2889"/>
      <c r="EG25" s="2889"/>
      <c r="EH25" s="2888"/>
      <c r="EI25" s="1044"/>
      <c r="EJ25" s="1044"/>
      <c r="EK25" s="2881">
        <v>2015</v>
      </c>
      <c r="EL25" s="2886"/>
      <c r="EM25" s="2887"/>
      <c r="EN25" s="2887"/>
      <c r="EO25" s="2887"/>
      <c r="EP25" s="2887"/>
      <c r="EQ25" s="2887"/>
      <c r="ER25" s="2887"/>
      <c r="ES25" s="2889"/>
      <c r="ET25" s="2889"/>
      <c r="EU25" s="2889"/>
      <c r="EV25" s="2888"/>
      <c r="EW25" s="1044"/>
      <c r="EX25" s="1044"/>
      <c r="EY25" s="2881">
        <v>2015</v>
      </c>
      <c r="EZ25" s="2886"/>
      <c r="FA25" s="2887"/>
      <c r="FB25" s="2887"/>
      <c r="FC25" s="2887"/>
      <c r="FD25" s="2887"/>
      <c r="FE25" s="2887"/>
      <c r="FF25" s="2887"/>
      <c r="FG25" s="2889"/>
      <c r="FH25" s="2889"/>
      <c r="FI25" s="2889"/>
      <c r="FJ25" s="2888"/>
      <c r="FK25" s="1044"/>
    </row>
    <row r="26" spans="1:167" ht="12.75" customHeight="1" x14ac:dyDescent="0.2">
      <c r="A26" s="2881">
        <v>2016</v>
      </c>
      <c r="B26" s="2886"/>
      <c r="C26" s="2887"/>
      <c r="D26" s="2887"/>
      <c r="E26" s="2887"/>
      <c r="F26" s="2887"/>
      <c r="G26" s="2887"/>
      <c r="H26" s="2889"/>
      <c r="I26" s="2889"/>
      <c r="J26" s="2889"/>
      <c r="K26" s="2889"/>
      <c r="L26" s="2888"/>
      <c r="M26" s="1044"/>
      <c r="N26" s="1044"/>
      <c r="O26" s="2881">
        <v>2016</v>
      </c>
      <c r="P26" s="2886"/>
      <c r="Q26" s="2887"/>
      <c r="R26" s="2887"/>
      <c r="S26" s="2887"/>
      <c r="T26" s="2887"/>
      <c r="U26" s="2887"/>
      <c r="V26" s="2889"/>
      <c r="W26" s="2889"/>
      <c r="X26" s="2889"/>
      <c r="Y26" s="2889"/>
      <c r="Z26" s="2888"/>
      <c r="AA26" s="1044"/>
      <c r="AB26" s="1044"/>
      <c r="AC26" s="2881">
        <v>2016</v>
      </c>
      <c r="AD26" s="2886"/>
      <c r="AE26" s="2887"/>
      <c r="AF26" s="2887"/>
      <c r="AG26" s="2887"/>
      <c r="AH26" s="2887"/>
      <c r="AI26" s="2887"/>
      <c r="AJ26" s="2889"/>
      <c r="AK26" s="2889"/>
      <c r="AL26" s="2889"/>
      <c r="AM26" s="2889"/>
      <c r="AN26" s="2888"/>
      <c r="AO26" s="1044"/>
      <c r="AP26" s="1044"/>
      <c r="AQ26" s="2881">
        <v>2016</v>
      </c>
      <c r="AR26" s="2886"/>
      <c r="AS26" s="2887"/>
      <c r="AT26" s="2887"/>
      <c r="AU26" s="2887"/>
      <c r="AV26" s="2887"/>
      <c r="AW26" s="2887"/>
      <c r="AX26" s="2889"/>
      <c r="AY26" s="2889"/>
      <c r="AZ26" s="2889"/>
      <c r="BA26" s="2889"/>
      <c r="BB26" s="2888"/>
      <c r="BC26" s="1044"/>
      <c r="BD26" s="1044"/>
      <c r="BE26" s="2881">
        <v>2016</v>
      </c>
      <c r="BF26" s="2886"/>
      <c r="BG26" s="2887"/>
      <c r="BH26" s="2887"/>
      <c r="BI26" s="2887"/>
      <c r="BJ26" s="2887"/>
      <c r="BK26" s="2887"/>
      <c r="BL26" s="2889"/>
      <c r="BM26" s="2889"/>
      <c r="BN26" s="2889"/>
      <c r="BO26" s="2889"/>
      <c r="BP26" s="2888"/>
      <c r="BQ26" s="1044"/>
      <c r="BR26" s="1044"/>
      <c r="BS26" s="2881">
        <v>2016</v>
      </c>
      <c r="BT26" s="2886"/>
      <c r="BU26" s="2887"/>
      <c r="BV26" s="2887"/>
      <c r="BW26" s="2887"/>
      <c r="BX26" s="2887"/>
      <c r="BY26" s="2887"/>
      <c r="BZ26" s="2889"/>
      <c r="CA26" s="2889"/>
      <c r="CB26" s="2889"/>
      <c r="CC26" s="2889"/>
      <c r="CD26" s="2888"/>
      <c r="CE26" s="1044"/>
      <c r="CF26" s="1044"/>
      <c r="CG26" s="2881">
        <v>2016</v>
      </c>
      <c r="CH26" s="2886"/>
      <c r="CI26" s="2887"/>
      <c r="CJ26" s="2887"/>
      <c r="CK26" s="2887"/>
      <c r="CL26" s="2887"/>
      <c r="CM26" s="2887"/>
      <c r="CN26" s="2889"/>
      <c r="CO26" s="2889"/>
      <c r="CP26" s="2889"/>
      <c r="CQ26" s="2889"/>
      <c r="CR26" s="2888"/>
      <c r="CS26" s="1044"/>
      <c r="CT26" s="1044"/>
      <c r="CU26" s="2881">
        <v>2016</v>
      </c>
      <c r="CV26" s="2886"/>
      <c r="CW26" s="2887"/>
      <c r="CX26" s="2887"/>
      <c r="CY26" s="2887"/>
      <c r="CZ26" s="2887"/>
      <c r="DA26" s="2887"/>
      <c r="DB26" s="2889"/>
      <c r="DC26" s="2889"/>
      <c r="DD26" s="2889"/>
      <c r="DE26" s="2889"/>
      <c r="DF26" s="2888"/>
      <c r="DG26" s="1044"/>
      <c r="DH26" s="1044"/>
      <c r="DI26" s="2881">
        <v>2016</v>
      </c>
      <c r="DJ26" s="2886"/>
      <c r="DK26" s="2887"/>
      <c r="DL26" s="2887"/>
      <c r="DM26" s="2887"/>
      <c r="DN26" s="2887"/>
      <c r="DO26" s="2887"/>
      <c r="DP26" s="2889"/>
      <c r="DQ26" s="2889"/>
      <c r="DR26" s="2889"/>
      <c r="DS26" s="2889"/>
      <c r="DT26" s="2888"/>
      <c r="DU26" s="1044"/>
      <c r="DV26" s="1044"/>
      <c r="DW26" s="2881">
        <v>2016</v>
      </c>
      <c r="DX26" s="2886"/>
      <c r="DY26" s="2887"/>
      <c r="DZ26" s="2887"/>
      <c r="EA26" s="2887"/>
      <c r="EB26" s="2887"/>
      <c r="EC26" s="2887"/>
      <c r="ED26" s="2889"/>
      <c r="EE26" s="2889"/>
      <c r="EF26" s="2889"/>
      <c r="EG26" s="2889"/>
      <c r="EH26" s="2888"/>
      <c r="EI26" s="1044"/>
      <c r="EJ26" s="1044"/>
      <c r="EK26" s="2881">
        <v>2016</v>
      </c>
      <c r="EL26" s="2886"/>
      <c r="EM26" s="2887"/>
      <c r="EN26" s="2887"/>
      <c r="EO26" s="2887"/>
      <c r="EP26" s="2887"/>
      <c r="EQ26" s="2887"/>
      <c r="ER26" s="2889"/>
      <c r="ES26" s="2889"/>
      <c r="ET26" s="2889"/>
      <c r="EU26" s="2889"/>
      <c r="EV26" s="2888"/>
      <c r="EW26" s="1044"/>
      <c r="EX26" s="1044"/>
      <c r="EY26" s="2881">
        <v>2016</v>
      </c>
      <c r="EZ26" s="2886"/>
      <c r="FA26" s="2887"/>
      <c r="FB26" s="2887"/>
      <c r="FC26" s="2887"/>
      <c r="FD26" s="2887"/>
      <c r="FE26" s="2887"/>
      <c r="FF26" s="2889"/>
      <c r="FG26" s="2889"/>
      <c r="FH26" s="2889"/>
      <c r="FI26" s="2889"/>
      <c r="FJ26" s="2888"/>
      <c r="FK26" s="1044"/>
    </row>
    <row r="27" spans="1:167" ht="12.75" customHeight="1" x14ac:dyDescent="0.2">
      <c r="A27" s="2881">
        <v>2017</v>
      </c>
      <c r="B27" s="2886"/>
      <c r="C27" s="2887"/>
      <c r="D27" s="2887"/>
      <c r="E27" s="2887"/>
      <c r="F27" s="2887"/>
      <c r="G27" s="2889"/>
      <c r="H27" s="2889"/>
      <c r="I27" s="2889"/>
      <c r="J27" s="2889"/>
      <c r="K27" s="2889"/>
      <c r="L27" s="2888"/>
      <c r="M27" s="1044"/>
      <c r="N27" s="1044"/>
      <c r="O27" s="2881">
        <v>2017</v>
      </c>
      <c r="P27" s="2886"/>
      <c r="Q27" s="2887"/>
      <c r="R27" s="2887"/>
      <c r="S27" s="2887"/>
      <c r="T27" s="2887"/>
      <c r="U27" s="2889"/>
      <c r="V27" s="2889"/>
      <c r="W27" s="2889"/>
      <c r="X27" s="2889"/>
      <c r="Y27" s="2889"/>
      <c r="Z27" s="2888"/>
      <c r="AA27" s="1044"/>
      <c r="AB27" s="1044"/>
      <c r="AC27" s="2881">
        <v>2017</v>
      </c>
      <c r="AD27" s="2886"/>
      <c r="AE27" s="2887"/>
      <c r="AF27" s="2887"/>
      <c r="AG27" s="2887"/>
      <c r="AH27" s="2887"/>
      <c r="AI27" s="2889"/>
      <c r="AJ27" s="2889"/>
      <c r="AK27" s="2889"/>
      <c r="AL27" s="2889"/>
      <c r="AM27" s="2889"/>
      <c r="AN27" s="2888"/>
      <c r="AO27" s="1044"/>
      <c r="AP27" s="1044"/>
      <c r="AQ27" s="2881">
        <v>2017</v>
      </c>
      <c r="AR27" s="2886"/>
      <c r="AS27" s="2887"/>
      <c r="AT27" s="2887"/>
      <c r="AU27" s="2887"/>
      <c r="AV27" s="2887"/>
      <c r="AW27" s="2889"/>
      <c r="AX27" s="2889"/>
      <c r="AY27" s="2889"/>
      <c r="AZ27" s="2889"/>
      <c r="BA27" s="2889"/>
      <c r="BB27" s="2888"/>
      <c r="BC27" s="1044"/>
      <c r="BD27" s="1044"/>
      <c r="BE27" s="2881">
        <v>2017</v>
      </c>
      <c r="BF27" s="2886"/>
      <c r="BG27" s="2887"/>
      <c r="BH27" s="2887"/>
      <c r="BI27" s="2887"/>
      <c r="BJ27" s="2887"/>
      <c r="BK27" s="2889"/>
      <c r="BL27" s="2889"/>
      <c r="BM27" s="2889"/>
      <c r="BN27" s="2889"/>
      <c r="BO27" s="2889"/>
      <c r="BP27" s="2888"/>
      <c r="BQ27" s="1044"/>
      <c r="BR27" s="1044"/>
      <c r="BS27" s="2881">
        <v>2017</v>
      </c>
      <c r="BT27" s="2886"/>
      <c r="BU27" s="2887"/>
      <c r="BV27" s="2887"/>
      <c r="BW27" s="2887"/>
      <c r="BX27" s="2887"/>
      <c r="BY27" s="2889"/>
      <c r="BZ27" s="2889"/>
      <c r="CA27" s="2889"/>
      <c r="CB27" s="2889"/>
      <c r="CC27" s="2889"/>
      <c r="CD27" s="2888"/>
      <c r="CE27" s="1044"/>
      <c r="CF27" s="1044"/>
      <c r="CG27" s="2881">
        <v>2017</v>
      </c>
      <c r="CH27" s="2886"/>
      <c r="CI27" s="2887"/>
      <c r="CJ27" s="2887"/>
      <c r="CK27" s="2887"/>
      <c r="CL27" s="2887"/>
      <c r="CM27" s="2889"/>
      <c r="CN27" s="2889"/>
      <c r="CO27" s="2889"/>
      <c r="CP27" s="2889"/>
      <c r="CQ27" s="2889"/>
      <c r="CR27" s="2888"/>
      <c r="CS27" s="1044"/>
      <c r="CT27" s="1044"/>
      <c r="CU27" s="2881">
        <v>2017</v>
      </c>
      <c r="CV27" s="2886"/>
      <c r="CW27" s="2887"/>
      <c r="CX27" s="2887"/>
      <c r="CY27" s="2887"/>
      <c r="CZ27" s="2887"/>
      <c r="DA27" s="2889"/>
      <c r="DB27" s="2889"/>
      <c r="DC27" s="2889"/>
      <c r="DD27" s="2889"/>
      <c r="DE27" s="2889"/>
      <c r="DF27" s="2888"/>
      <c r="DG27" s="1044"/>
      <c r="DH27" s="1044"/>
      <c r="DI27" s="2881">
        <v>2017</v>
      </c>
      <c r="DJ27" s="2886"/>
      <c r="DK27" s="2887"/>
      <c r="DL27" s="2887"/>
      <c r="DM27" s="2887"/>
      <c r="DN27" s="2887"/>
      <c r="DO27" s="2889"/>
      <c r="DP27" s="2889"/>
      <c r="DQ27" s="2889"/>
      <c r="DR27" s="2889"/>
      <c r="DS27" s="2889"/>
      <c r="DT27" s="2888"/>
      <c r="DU27" s="1044"/>
      <c r="DV27" s="1044"/>
      <c r="DW27" s="2881">
        <v>2017</v>
      </c>
      <c r="DX27" s="2886"/>
      <c r="DY27" s="2887"/>
      <c r="DZ27" s="2887"/>
      <c r="EA27" s="2887"/>
      <c r="EB27" s="2887"/>
      <c r="EC27" s="2889"/>
      <c r="ED27" s="2889"/>
      <c r="EE27" s="2889"/>
      <c r="EF27" s="2889"/>
      <c r="EG27" s="2889"/>
      <c r="EH27" s="2888"/>
      <c r="EI27" s="1044"/>
      <c r="EJ27" s="1044"/>
      <c r="EK27" s="2881">
        <v>2017</v>
      </c>
      <c r="EL27" s="2886"/>
      <c r="EM27" s="2887"/>
      <c r="EN27" s="2887"/>
      <c r="EO27" s="2887"/>
      <c r="EP27" s="2887"/>
      <c r="EQ27" s="2889"/>
      <c r="ER27" s="2889"/>
      <c r="ES27" s="2889"/>
      <c r="ET27" s="2889"/>
      <c r="EU27" s="2889"/>
      <c r="EV27" s="2888"/>
      <c r="EW27" s="1044"/>
      <c r="EX27" s="1044"/>
      <c r="EY27" s="2881">
        <v>2017</v>
      </c>
      <c r="EZ27" s="2886"/>
      <c r="FA27" s="2887"/>
      <c r="FB27" s="2887"/>
      <c r="FC27" s="2887"/>
      <c r="FD27" s="2887"/>
      <c r="FE27" s="2889"/>
      <c r="FF27" s="2889"/>
      <c r="FG27" s="2889"/>
      <c r="FH27" s="2889"/>
      <c r="FI27" s="2889"/>
      <c r="FJ27" s="2888"/>
      <c r="FK27" s="1044"/>
    </row>
    <row r="28" spans="1:167" ht="12.75" customHeight="1" x14ac:dyDescent="0.2">
      <c r="A28" s="2881">
        <v>2018</v>
      </c>
      <c r="B28" s="2886"/>
      <c r="C28" s="2887"/>
      <c r="D28" s="2887"/>
      <c r="E28" s="2887"/>
      <c r="F28" s="2889"/>
      <c r="G28" s="2889"/>
      <c r="H28" s="2889"/>
      <c r="I28" s="2889"/>
      <c r="J28" s="2889"/>
      <c r="K28" s="2889"/>
      <c r="L28" s="2888"/>
      <c r="M28" s="1044"/>
      <c r="N28" s="1044"/>
      <c r="O28" s="2881">
        <v>2018</v>
      </c>
      <c r="P28" s="2886"/>
      <c r="Q28" s="2887"/>
      <c r="R28" s="2887"/>
      <c r="S28" s="2887"/>
      <c r="T28" s="2889"/>
      <c r="U28" s="2889"/>
      <c r="V28" s="2889"/>
      <c r="W28" s="2889"/>
      <c r="X28" s="2889"/>
      <c r="Y28" s="2889"/>
      <c r="Z28" s="2888"/>
      <c r="AA28" s="1044"/>
      <c r="AB28" s="1044"/>
      <c r="AC28" s="2881">
        <v>2018</v>
      </c>
      <c r="AD28" s="2886"/>
      <c r="AE28" s="2887"/>
      <c r="AF28" s="2887"/>
      <c r="AG28" s="2887"/>
      <c r="AH28" s="2889"/>
      <c r="AI28" s="2889"/>
      <c r="AJ28" s="2889"/>
      <c r="AK28" s="2889"/>
      <c r="AL28" s="2889"/>
      <c r="AM28" s="2889"/>
      <c r="AN28" s="2888"/>
      <c r="AO28" s="1044"/>
      <c r="AP28" s="1044"/>
      <c r="AQ28" s="2881">
        <v>2018</v>
      </c>
      <c r="AR28" s="2886"/>
      <c r="AS28" s="2887"/>
      <c r="AT28" s="2887"/>
      <c r="AU28" s="2887"/>
      <c r="AV28" s="2889"/>
      <c r="AW28" s="2889"/>
      <c r="AX28" s="2889"/>
      <c r="AY28" s="2889"/>
      <c r="AZ28" s="2889"/>
      <c r="BA28" s="2889"/>
      <c r="BB28" s="2888"/>
      <c r="BC28" s="1044"/>
      <c r="BD28" s="1044"/>
      <c r="BE28" s="2881">
        <v>2018</v>
      </c>
      <c r="BF28" s="2886"/>
      <c r="BG28" s="2887"/>
      <c r="BH28" s="2887"/>
      <c r="BI28" s="2887"/>
      <c r="BJ28" s="2889"/>
      <c r="BK28" s="2889"/>
      <c r="BL28" s="2889"/>
      <c r="BM28" s="2889"/>
      <c r="BN28" s="2889"/>
      <c r="BO28" s="2889"/>
      <c r="BP28" s="2888"/>
      <c r="BQ28" s="1044"/>
      <c r="BR28" s="1044"/>
      <c r="BS28" s="2881">
        <v>2018</v>
      </c>
      <c r="BT28" s="2886"/>
      <c r="BU28" s="2887"/>
      <c r="BV28" s="2887"/>
      <c r="BW28" s="2887"/>
      <c r="BX28" s="2889"/>
      <c r="BY28" s="2889"/>
      <c r="BZ28" s="2889"/>
      <c r="CA28" s="2889"/>
      <c r="CB28" s="2889"/>
      <c r="CC28" s="2889"/>
      <c r="CD28" s="2888"/>
      <c r="CE28" s="1044"/>
      <c r="CF28" s="1044"/>
      <c r="CG28" s="2881">
        <v>2018</v>
      </c>
      <c r="CH28" s="2886"/>
      <c r="CI28" s="2887"/>
      <c r="CJ28" s="2887"/>
      <c r="CK28" s="2887"/>
      <c r="CL28" s="2889"/>
      <c r="CM28" s="2889"/>
      <c r="CN28" s="2889"/>
      <c r="CO28" s="2889"/>
      <c r="CP28" s="2889"/>
      <c r="CQ28" s="2889"/>
      <c r="CR28" s="2888"/>
      <c r="CS28" s="1044"/>
      <c r="CT28" s="1044"/>
      <c r="CU28" s="2881">
        <v>2018</v>
      </c>
      <c r="CV28" s="2886"/>
      <c r="CW28" s="2887"/>
      <c r="CX28" s="2887"/>
      <c r="CY28" s="2887"/>
      <c r="CZ28" s="2889"/>
      <c r="DA28" s="2889"/>
      <c r="DB28" s="2889"/>
      <c r="DC28" s="2889"/>
      <c r="DD28" s="2889"/>
      <c r="DE28" s="2889"/>
      <c r="DF28" s="2888"/>
      <c r="DG28" s="1044"/>
      <c r="DH28" s="1044"/>
      <c r="DI28" s="2881">
        <v>2018</v>
      </c>
      <c r="DJ28" s="2886"/>
      <c r="DK28" s="2887"/>
      <c r="DL28" s="2887"/>
      <c r="DM28" s="2887"/>
      <c r="DN28" s="2889"/>
      <c r="DO28" s="2889"/>
      <c r="DP28" s="2889"/>
      <c r="DQ28" s="2889"/>
      <c r="DR28" s="2889"/>
      <c r="DS28" s="2889"/>
      <c r="DT28" s="2888"/>
      <c r="DU28" s="1044"/>
      <c r="DV28" s="1044"/>
      <c r="DW28" s="2881">
        <v>2018</v>
      </c>
      <c r="DX28" s="2886"/>
      <c r="DY28" s="2887"/>
      <c r="DZ28" s="2887"/>
      <c r="EA28" s="2887"/>
      <c r="EB28" s="2889"/>
      <c r="EC28" s="2889"/>
      <c r="ED28" s="2889"/>
      <c r="EE28" s="2889"/>
      <c r="EF28" s="2889"/>
      <c r="EG28" s="2889"/>
      <c r="EH28" s="2888"/>
      <c r="EI28" s="1044"/>
      <c r="EJ28" s="1044"/>
      <c r="EK28" s="2881">
        <v>2018</v>
      </c>
      <c r="EL28" s="2886"/>
      <c r="EM28" s="2887"/>
      <c r="EN28" s="2887"/>
      <c r="EO28" s="2887"/>
      <c r="EP28" s="2889"/>
      <c r="EQ28" s="2889"/>
      <c r="ER28" s="2889"/>
      <c r="ES28" s="2889"/>
      <c r="ET28" s="2889"/>
      <c r="EU28" s="2889"/>
      <c r="EV28" s="2888"/>
      <c r="EW28" s="1044"/>
      <c r="EX28" s="1044"/>
      <c r="EY28" s="2881">
        <v>2018</v>
      </c>
      <c r="EZ28" s="2886"/>
      <c r="FA28" s="2887"/>
      <c r="FB28" s="2887"/>
      <c r="FC28" s="2887"/>
      <c r="FD28" s="2889"/>
      <c r="FE28" s="2889"/>
      <c r="FF28" s="2889"/>
      <c r="FG28" s="2889"/>
      <c r="FH28" s="2889"/>
      <c r="FI28" s="2889"/>
      <c r="FJ28" s="2888"/>
      <c r="FK28" s="1044"/>
    </row>
    <row r="29" spans="1:167" ht="12.75" customHeight="1" x14ac:dyDescent="0.2">
      <c r="A29" s="2881">
        <v>2019</v>
      </c>
      <c r="B29" s="2886"/>
      <c r="C29" s="2887"/>
      <c r="D29" s="2887"/>
      <c r="E29" s="2889"/>
      <c r="F29" s="2889"/>
      <c r="G29" s="2889"/>
      <c r="H29" s="2889"/>
      <c r="I29" s="2889"/>
      <c r="J29" s="2889"/>
      <c r="K29" s="2889"/>
      <c r="L29" s="2888"/>
      <c r="M29" s="1044"/>
      <c r="N29" s="1044"/>
      <c r="O29" s="2881">
        <v>2019</v>
      </c>
      <c r="P29" s="2886"/>
      <c r="Q29" s="2887"/>
      <c r="R29" s="2887"/>
      <c r="S29" s="2889"/>
      <c r="T29" s="2889"/>
      <c r="U29" s="2889"/>
      <c r="V29" s="2889"/>
      <c r="W29" s="2889"/>
      <c r="X29" s="2889"/>
      <c r="Y29" s="2889"/>
      <c r="Z29" s="2888"/>
      <c r="AA29" s="1044"/>
      <c r="AB29" s="1044"/>
      <c r="AC29" s="2881">
        <v>2019</v>
      </c>
      <c r="AD29" s="2886"/>
      <c r="AE29" s="2887"/>
      <c r="AF29" s="2887"/>
      <c r="AG29" s="2889"/>
      <c r="AH29" s="2889"/>
      <c r="AI29" s="2889"/>
      <c r="AJ29" s="2889"/>
      <c r="AK29" s="2889"/>
      <c r="AL29" s="2889"/>
      <c r="AM29" s="2889"/>
      <c r="AN29" s="2888"/>
      <c r="AO29" s="1044"/>
      <c r="AP29" s="1044"/>
      <c r="AQ29" s="2881">
        <v>2019</v>
      </c>
      <c r="AR29" s="2886"/>
      <c r="AS29" s="2887"/>
      <c r="AT29" s="2887"/>
      <c r="AU29" s="2889"/>
      <c r="AV29" s="2889"/>
      <c r="AW29" s="2889"/>
      <c r="AX29" s="2889"/>
      <c r="AY29" s="2889"/>
      <c r="AZ29" s="2889"/>
      <c r="BA29" s="2889"/>
      <c r="BB29" s="2888"/>
      <c r="BC29" s="1044"/>
      <c r="BD29" s="1044"/>
      <c r="BE29" s="2881">
        <v>2019</v>
      </c>
      <c r="BF29" s="2886"/>
      <c r="BG29" s="2887"/>
      <c r="BH29" s="2887"/>
      <c r="BI29" s="2889"/>
      <c r="BJ29" s="2889"/>
      <c r="BK29" s="2889"/>
      <c r="BL29" s="2889"/>
      <c r="BM29" s="2889"/>
      <c r="BN29" s="2889"/>
      <c r="BO29" s="2889"/>
      <c r="BP29" s="2888"/>
      <c r="BQ29" s="1044"/>
      <c r="BR29" s="1044"/>
      <c r="BS29" s="2881">
        <v>2019</v>
      </c>
      <c r="BT29" s="2886"/>
      <c r="BU29" s="2887"/>
      <c r="BV29" s="2887"/>
      <c r="BW29" s="2889"/>
      <c r="BX29" s="2889"/>
      <c r="BY29" s="2889"/>
      <c r="BZ29" s="2889"/>
      <c r="CA29" s="2889"/>
      <c r="CB29" s="2889"/>
      <c r="CC29" s="2889"/>
      <c r="CD29" s="2888"/>
      <c r="CE29" s="1044"/>
      <c r="CF29" s="1044"/>
      <c r="CG29" s="2881">
        <v>2019</v>
      </c>
      <c r="CH29" s="2886"/>
      <c r="CI29" s="2887"/>
      <c r="CJ29" s="2887"/>
      <c r="CK29" s="2889"/>
      <c r="CL29" s="2889"/>
      <c r="CM29" s="2889"/>
      <c r="CN29" s="2889"/>
      <c r="CO29" s="2889"/>
      <c r="CP29" s="2889"/>
      <c r="CQ29" s="2889"/>
      <c r="CR29" s="2888"/>
      <c r="CS29" s="1044"/>
      <c r="CT29" s="1044"/>
      <c r="CU29" s="2881">
        <v>2019</v>
      </c>
      <c r="CV29" s="2886"/>
      <c r="CW29" s="2887"/>
      <c r="CX29" s="2887"/>
      <c r="CY29" s="2889"/>
      <c r="CZ29" s="2889"/>
      <c r="DA29" s="2889"/>
      <c r="DB29" s="2889"/>
      <c r="DC29" s="2889"/>
      <c r="DD29" s="2889"/>
      <c r="DE29" s="2889"/>
      <c r="DF29" s="2888"/>
      <c r="DG29" s="1044"/>
      <c r="DH29" s="1044"/>
      <c r="DI29" s="2881">
        <v>2019</v>
      </c>
      <c r="DJ29" s="2886"/>
      <c r="DK29" s="2887"/>
      <c r="DL29" s="2887"/>
      <c r="DM29" s="2889"/>
      <c r="DN29" s="2889"/>
      <c r="DO29" s="2889"/>
      <c r="DP29" s="2889"/>
      <c r="DQ29" s="2889"/>
      <c r="DR29" s="2889"/>
      <c r="DS29" s="2889"/>
      <c r="DT29" s="2888"/>
      <c r="DU29" s="1044"/>
      <c r="DV29" s="1044"/>
      <c r="DW29" s="2881">
        <v>2019</v>
      </c>
      <c r="DX29" s="2886"/>
      <c r="DY29" s="2887"/>
      <c r="DZ29" s="2887"/>
      <c r="EA29" s="2889"/>
      <c r="EB29" s="2889"/>
      <c r="EC29" s="2889"/>
      <c r="ED29" s="2889"/>
      <c r="EE29" s="2889"/>
      <c r="EF29" s="2889"/>
      <c r="EG29" s="2889"/>
      <c r="EH29" s="2888"/>
      <c r="EI29" s="1044"/>
      <c r="EJ29" s="1044"/>
      <c r="EK29" s="2881">
        <v>2019</v>
      </c>
      <c r="EL29" s="2886"/>
      <c r="EM29" s="2887"/>
      <c r="EN29" s="2887"/>
      <c r="EO29" s="2889"/>
      <c r="EP29" s="2889"/>
      <c r="EQ29" s="2889"/>
      <c r="ER29" s="2889"/>
      <c r="ES29" s="2889"/>
      <c r="ET29" s="2889"/>
      <c r="EU29" s="2889"/>
      <c r="EV29" s="2888"/>
      <c r="EW29" s="1044"/>
      <c r="EX29" s="1044"/>
      <c r="EY29" s="2881">
        <v>2019</v>
      </c>
      <c r="EZ29" s="2886"/>
      <c r="FA29" s="2887"/>
      <c r="FB29" s="2887"/>
      <c r="FC29" s="2889"/>
      <c r="FD29" s="2889"/>
      <c r="FE29" s="2889"/>
      <c r="FF29" s="2889"/>
      <c r="FG29" s="2889"/>
      <c r="FH29" s="2889"/>
      <c r="FI29" s="2889"/>
      <c r="FJ29" s="2888"/>
      <c r="FK29" s="1044"/>
    </row>
    <row r="30" spans="1:167" ht="12.75" customHeight="1" x14ac:dyDescent="0.2">
      <c r="A30" s="2881">
        <v>2020</v>
      </c>
      <c r="B30" s="2886"/>
      <c r="C30" s="2887"/>
      <c r="D30" s="2889"/>
      <c r="E30" s="2889"/>
      <c r="F30" s="2889"/>
      <c r="G30" s="2889"/>
      <c r="H30" s="2889"/>
      <c r="I30" s="2889"/>
      <c r="J30" s="2889"/>
      <c r="K30" s="2889"/>
      <c r="L30" s="2888"/>
      <c r="M30" s="1044"/>
      <c r="N30" s="1044"/>
      <c r="O30" s="2881">
        <v>2020</v>
      </c>
      <c r="P30" s="2886"/>
      <c r="Q30" s="2887"/>
      <c r="R30" s="2889"/>
      <c r="S30" s="2889"/>
      <c r="T30" s="2889"/>
      <c r="U30" s="2889"/>
      <c r="V30" s="2889"/>
      <c r="W30" s="2889"/>
      <c r="X30" s="2889"/>
      <c r="Y30" s="2889"/>
      <c r="Z30" s="2888"/>
      <c r="AA30" s="1044"/>
      <c r="AB30" s="1044"/>
      <c r="AC30" s="2881">
        <v>2020</v>
      </c>
      <c r="AD30" s="2886"/>
      <c r="AE30" s="2887"/>
      <c r="AF30" s="2889"/>
      <c r="AG30" s="2889"/>
      <c r="AH30" s="2889"/>
      <c r="AI30" s="2889"/>
      <c r="AJ30" s="2889"/>
      <c r="AK30" s="2889"/>
      <c r="AL30" s="2889"/>
      <c r="AM30" s="2889"/>
      <c r="AN30" s="2888"/>
      <c r="AO30" s="1044"/>
      <c r="AP30" s="1044"/>
      <c r="AQ30" s="2881">
        <v>2020</v>
      </c>
      <c r="AR30" s="2886"/>
      <c r="AS30" s="2887"/>
      <c r="AT30" s="2889"/>
      <c r="AU30" s="2889"/>
      <c r="AV30" s="2889"/>
      <c r="AW30" s="2889"/>
      <c r="AX30" s="2889"/>
      <c r="AY30" s="2889"/>
      <c r="AZ30" s="2889"/>
      <c r="BA30" s="2889"/>
      <c r="BB30" s="2888"/>
      <c r="BC30" s="1044"/>
      <c r="BD30" s="1044"/>
      <c r="BE30" s="2881">
        <v>2020</v>
      </c>
      <c r="BF30" s="2886"/>
      <c r="BG30" s="2887"/>
      <c r="BH30" s="2889"/>
      <c r="BI30" s="2889"/>
      <c r="BJ30" s="2889"/>
      <c r="BK30" s="2889"/>
      <c r="BL30" s="2889"/>
      <c r="BM30" s="2889"/>
      <c r="BN30" s="2889"/>
      <c r="BO30" s="2889"/>
      <c r="BP30" s="2888"/>
      <c r="BQ30" s="1044"/>
      <c r="BR30" s="1044"/>
      <c r="BS30" s="2881">
        <v>2020</v>
      </c>
      <c r="BT30" s="2886"/>
      <c r="BU30" s="2887"/>
      <c r="BV30" s="2889"/>
      <c r="BW30" s="2889"/>
      <c r="BX30" s="2889"/>
      <c r="BY30" s="2889"/>
      <c r="BZ30" s="2889"/>
      <c r="CA30" s="2889"/>
      <c r="CB30" s="2889"/>
      <c r="CC30" s="2889"/>
      <c r="CD30" s="2888"/>
      <c r="CE30" s="1044"/>
      <c r="CF30" s="1044"/>
      <c r="CG30" s="2881">
        <v>2020</v>
      </c>
      <c r="CH30" s="2886"/>
      <c r="CI30" s="2887"/>
      <c r="CJ30" s="2889"/>
      <c r="CK30" s="2889"/>
      <c r="CL30" s="2889"/>
      <c r="CM30" s="2889"/>
      <c r="CN30" s="2889"/>
      <c r="CO30" s="2889"/>
      <c r="CP30" s="2889"/>
      <c r="CQ30" s="2889"/>
      <c r="CR30" s="2888"/>
      <c r="CS30" s="1044"/>
      <c r="CT30" s="1044"/>
      <c r="CU30" s="2881">
        <v>2020</v>
      </c>
      <c r="CV30" s="2886"/>
      <c r="CW30" s="2887"/>
      <c r="CX30" s="2889"/>
      <c r="CY30" s="2889"/>
      <c r="CZ30" s="2889"/>
      <c r="DA30" s="2889"/>
      <c r="DB30" s="2889"/>
      <c r="DC30" s="2889"/>
      <c r="DD30" s="2889"/>
      <c r="DE30" s="2889"/>
      <c r="DF30" s="2888"/>
      <c r="DG30" s="1044"/>
      <c r="DH30" s="1044"/>
      <c r="DI30" s="2881">
        <v>2020</v>
      </c>
      <c r="DJ30" s="2886"/>
      <c r="DK30" s="2887"/>
      <c r="DL30" s="2889"/>
      <c r="DM30" s="2889"/>
      <c r="DN30" s="2889"/>
      <c r="DO30" s="2889"/>
      <c r="DP30" s="2889"/>
      <c r="DQ30" s="2889"/>
      <c r="DR30" s="2889"/>
      <c r="DS30" s="2889"/>
      <c r="DT30" s="2888"/>
      <c r="DU30" s="1044"/>
      <c r="DV30" s="1044"/>
      <c r="DW30" s="2881">
        <v>2020</v>
      </c>
      <c r="DX30" s="2886"/>
      <c r="DY30" s="2887"/>
      <c r="DZ30" s="2889"/>
      <c r="EA30" s="2889"/>
      <c r="EB30" s="2889"/>
      <c r="EC30" s="2889"/>
      <c r="ED30" s="2889"/>
      <c r="EE30" s="2889"/>
      <c r="EF30" s="2889"/>
      <c r="EG30" s="2889"/>
      <c r="EH30" s="2888"/>
      <c r="EI30" s="1044"/>
      <c r="EJ30" s="1044"/>
      <c r="EK30" s="2881">
        <v>2020</v>
      </c>
      <c r="EL30" s="2886"/>
      <c r="EM30" s="2887"/>
      <c r="EN30" s="2889"/>
      <c r="EO30" s="2889"/>
      <c r="EP30" s="2889"/>
      <c r="EQ30" s="2889"/>
      <c r="ER30" s="2889"/>
      <c r="ES30" s="2889"/>
      <c r="ET30" s="2889"/>
      <c r="EU30" s="2889"/>
      <c r="EV30" s="2888"/>
      <c r="EW30" s="1044"/>
      <c r="EX30" s="1044"/>
      <c r="EY30" s="2881">
        <v>2020</v>
      </c>
      <c r="EZ30" s="2886"/>
      <c r="FA30" s="2887"/>
      <c r="FB30" s="2889"/>
      <c r="FC30" s="2889"/>
      <c r="FD30" s="2889"/>
      <c r="FE30" s="2889"/>
      <c r="FF30" s="2889"/>
      <c r="FG30" s="2889"/>
      <c r="FH30" s="2889"/>
      <c r="FI30" s="2889"/>
      <c r="FJ30" s="2888"/>
      <c r="FK30" s="1044"/>
    </row>
    <row r="31" spans="1:167" ht="12.75" customHeight="1" thickBot="1" x14ac:dyDescent="0.25">
      <c r="A31" s="2882">
        <v>2021</v>
      </c>
      <c r="B31" s="2890"/>
      <c r="C31" s="2891"/>
      <c r="D31" s="2891"/>
      <c r="E31" s="2891"/>
      <c r="F31" s="2891"/>
      <c r="G31" s="2891"/>
      <c r="H31" s="2891"/>
      <c r="I31" s="2891"/>
      <c r="J31" s="2891"/>
      <c r="K31" s="2891"/>
      <c r="L31" s="2892"/>
      <c r="M31" s="1044"/>
      <c r="N31" s="1044"/>
      <c r="O31" s="2882">
        <v>2021</v>
      </c>
      <c r="P31" s="2890"/>
      <c r="Q31" s="2891"/>
      <c r="R31" s="2891"/>
      <c r="S31" s="2891"/>
      <c r="T31" s="2891"/>
      <c r="U31" s="2891"/>
      <c r="V31" s="2891"/>
      <c r="W31" s="2891"/>
      <c r="X31" s="2891"/>
      <c r="Y31" s="2891"/>
      <c r="Z31" s="2892"/>
      <c r="AA31" s="1044"/>
      <c r="AB31" s="1044"/>
      <c r="AC31" s="2882">
        <v>2021</v>
      </c>
      <c r="AD31" s="2890"/>
      <c r="AE31" s="2891"/>
      <c r="AF31" s="2891"/>
      <c r="AG31" s="2891"/>
      <c r="AH31" s="2891"/>
      <c r="AI31" s="2891"/>
      <c r="AJ31" s="2891"/>
      <c r="AK31" s="2891"/>
      <c r="AL31" s="2891"/>
      <c r="AM31" s="2891"/>
      <c r="AN31" s="2892"/>
      <c r="AO31" s="1044"/>
      <c r="AP31" s="1044"/>
      <c r="AQ31" s="2882">
        <v>2021</v>
      </c>
      <c r="AR31" s="2890"/>
      <c r="AS31" s="2891"/>
      <c r="AT31" s="2891"/>
      <c r="AU31" s="2891"/>
      <c r="AV31" s="2891"/>
      <c r="AW31" s="2891"/>
      <c r="AX31" s="2891"/>
      <c r="AY31" s="2891"/>
      <c r="AZ31" s="2891"/>
      <c r="BA31" s="2891"/>
      <c r="BB31" s="2892"/>
      <c r="BC31" s="1044"/>
      <c r="BD31" s="1044"/>
      <c r="BE31" s="2882">
        <v>2021</v>
      </c>
      <c r="BF31" s="2890"/>
      <c r="BG31" s="2891"/>
      <c r="BH31" s="2891"/>
      <c r="BI31" s="2891"/>
      <c r="BJ31" s="2891"/>
      <c r="BK31" s="2891"/>
      <c r="BL31" s="2891"/>
      <c r="BM31" s="2891"/>
      <c r="BN31" s="2891"/>
      <c r="BO31" s="2891"/>
      <c r="BP31" s="2892"/>
      <c r="BQ31" s="1044"/>
      <c r="BR31" s="1044"/>
      <c r="BS31" s="2882">
        <v>2021</v>
      </c>
      <c r="BT31" s="2890"/>
      <c r="BU31" s="2891"/>
      <c r="BV31" s="2891"/>
      <c r="BW31" s="2891"/>
      <c r="BX31" s="2891"/>
      <c r="BY31" s="2891"/>
      <c r="BZ31" s="2891"/>
      <c r="CA31" s="2891"/>
      <c r="CB31" s="2891"/>
      <c r="CC31" s="2891"/>
      <c r="CD31" s="2892"/>
      <c r="CE31" s="1044"/>
      <c r="CF31" s="1044"/>
      <c r="CG31" s="2882">
        <v>2021</v>
      </c>
      <c r="CH31" s="2890"/>
      <c r="CI31" s="2891"/>
      <c r="CJ31" s="2891"/>
      <c r="CK31" s="2891"/>
      <c r="CL31" s="2891"/>
      <c r="CM31" s="2891"/>
      <c r="CN31" s="2891"/>
      <c r="CO31" s="2891"/>
      <c r="CP31" s="2891"/>
      <c r="CQ31" s="2891"/>
      <c r="CR31" s="2892"/>
      <c r="CS31" s="1044"/>
      <c r="CT31" s="1044"/>
      <c r="CU31" s="2882">
        <v>2021</v>
      </c>
      <c r="CV31" s="2890"/>
      <c r="CW31" s="2891"/>
      <c r="CX31" s="2891"/>
      <c r="CY31" s="2891"/>
      <c r="CZ31" s="2891"/>
      <c r="DA31" s="2891"/>
      <c r="DB31" s="2891"/>
      <c r="DC31" s="2891"/>
      <c r="DD31" s="2891"/>
      <c r="DE31" s="2891"/>
      <c r="DF31" s="2892"/>
      <c r="DG31" s="1044"/>
      <c r="DH31" s="1044"/>
      <c r="DI31" s="2882">
        <v>2021</v>
      </c>
      <c r="DJ31" s="2890"/>
      <c r="DK31" s="2891"/>
      <c r="DL31" s="2891"/>
      <c r="DM31" s="2891"/>
      <c r="DN31" s="2891"/>
      <c r="DO31" s="2891"/>
      <c r="DP31" s="2891"/>
      <c r="DQ31" s="2891"/>
      <c r="DR31" s="2891"/>
      <c r="DS31" s="2891"/>
      <c r="DT31" s="2892"/>
      <c r="DU31" s="1044"/>
      <c r="DV31" s="1044"/>
      <c r="DW31" s="2882">
        <v>2021</v>
      </c>
      <c r="DX31" s="2890"/>
      <c r="DY31" s="2891"/>
      <c r="DZ31" s="2891"/>
      <c r="EA31" s="2891"/>
      <c r="EB31" s="2891"/>
      <c r="EC31" s="2891"/>
      <c r="ED31" s="2891"/>
      <c r="EE31" s="2891"/>
      <c r="EF31" s="2891"/>
      <c r="EG31" s="2891"/>
      <c r="EH31" s="2892"/>
      <c r="EI31" s="1044"/>
      <c r="EJ31" s="1044"/>
      <c r="EK31" s="2882">
        <v>2021</v>
      </c>
      <c r="EL31" s="2890"/>
      <c r="EM31" s="2891"/>
      <c r="EN31" s="2891"/>
      <c r="EO31" s="2891"/>
      <c r="EP31" s="2891"/>
      <c r="EQ31" s="2891"/>
      <c r="ER31" s="2891"/>
      <c r="ES31" s="2891"/>
      <c r="ET31" s="2891"/>
      <c r="EU31" s="2891"/>
      <c r="EV31" s="2892"/>
      <c r="EW31" s="1044"/>
      <c r="EX31" s="1044"/>
      <c r="EY31" s="2882">
        <v>2021</v>
      </c>
      <c r="EZ31" s="2890"/>
      <c r="FA31" s="2891"/>
      <c r="FB31" s="2891"/>
      <c r="FC31" s="2891"/>
      <c r="FD31" s="2891"/>
      <c r="FE31" s="2891"/>
      <c r="FF31" s="2891"/>
      <c r="FG31" s="2891"/>
      <c r="FH31" s="2891"/>
      <c r="FI31" s="2891"/>
      <c r="FJ31" s="2892"/>
      <c r="FK31" s="1044"/>
    </row>
    <row r="32" spans="1:167" s="2865" customFormat="1" ht="12.75" customHeight="1" x14ac:dyDescent="0.2">
      <c r="A32" s="1044"/>
      <c r="B32" s="1044"/>
      <c r="C32" s="1044"/>
      <c r="D32" s="1044"/>
      <c r="E32" s="1044"/>
      <c r="F32" s="1044"/>
      <c r="G32" s="1044"/>
      <c r="H32" s="1044"/>
      <c r="I32" s="1044"/>
      <c r="J32" s="1044"/>
      <c r="K32" s="1044"/>
      <c r="L32" s="1044"/>
      <c r="M32" s="1044"/>
      <c r="N32" s="1044"/>
      <c r="O32" s="1044"/>
      <c r="P32" s="1044"/>
      <c r="Q32" s="1044"/>
      <c r="R32" s="1044"/>
      <c r="S32" s="1044"/>
      <c r="T32" s="1044"/>
      <c r="U32" s="1044"/>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44"/>
      <c r="AV32" s="1044"/>
      <c r="AW32" s="1044"/>
      <c r="AX32" s="1044"/>
      <c r="AY32" s="1044"/>
      <c r="AZ32" s="1044"/>
      <c r="BA32" s="1044"/>
      <c r="BB32" s="1044"/>
      <c r="BC32" s="1044"/>
      <c r="BD32" s="1044"/>
      <c r="BE32" s="1044"/>
      <c r="BF32" s="1044"/>
      <c r="BG32" s="1044"/>
      <c r="BH32" s="1044"/>
      <c r="BI32" s="1044"/>
      <c r="BJ32" s="1044"/>
      <c r="BK32" s="1044"/>
      <c r="BL32" s="1044"/>
      <c r="BM32" s="1044"/>
      <c r="BN32" s="1044"/>
      <c r="BO32" s="1044"/>
      <c r="BP32" s="1044"/>
      <c r="BQ32" s="1044"/>
      <c r="BR32" s="1044"/>
      <c r="BS32" s="1044"/>
      <c r="BT32" s="1044"/>
      <c r="BU32" s="1044"/>
      <c r="BV32" s="1044"/>
      <c r="BW32" s="1044"/>
      <c r="BX32" s="1044"/>
      <c r="BY32" s="1044"/>
      <c r="BZ32" s="1044"/>
      <c r="CA32" s="1044"/>
      <c r="CB32" s="1044"/>
      <c r="CC32" s="1044"/>
      <c r="CD32" s="1044"/>
      <c r="CE32" s="1044"/>
      <c r="CF32" s="1044"/>
      <c r="CG32" s="1044"/>
      <c r="CH32" s="1044"/>
      <c r="CI32" s="1044"/>
      <c r="CJ32" s="1044"/>
      <c r="CK32" s="1044"/>
      <c r="CL32" s="1044"/>
      <c r="CM32" s="1044"/>
      <c r="CN32" s="1044"/>
      <c r="CO32" s="1044"/>
      <c r="CP32" s="1044"/>
      <c r="CQ32" s="1044"/>
      <c r="CR32" s="1044"/>
      <c r="CS32" s="1044"/>
      <c r="CT32" s="1044"/>
      <c r="CU32" s="1044"/>
      <c r="CV32" s="1044"/>
      <c r="CW32" s="1044"/>
      <c r="CX32" s="1044"/>
      <c r="CY32" s="1044"/>
      <c r="CZ32" s="1044"/>
      <c r="DA32" s="1044"/>
      <c r="DB32" s="1044"/>
      <c r="DC32" s="1044"/>
      <c r="DD32" s="1044"/>
      <c r="DE32" s="1044"/>
      <c r="DF32" s="1044"/>
      <c r="DG32" s="1044"/>
      <c r="DH32" s="1044"/>
      <c r="DI32" s="1044"/>
      <c r="DJ32" s="1044"/>
      <c r="DK32" s="1044"/>
      <c r="DL32" s="1044"/>
      <c r="DM32" s="1044"/>
      <c r="DN32" s="1044"/>
      <c r="DO32" s="1044"/>
      <c r="DP32" s="1044"/>
      <c r="DQ32" s="1044"/>
      <c r="DR32" s="1044"/>
      <c r="DS32" s="1044"/>
      <c r="DT32" s="1044"/>
      <c r="DU32" s="1044"/>
      <c r="DV32" s="1044"/>
      <c r="DW32" s="1044"/>
      <c r="DX32" s="1044"/>
      <c r="DY32" s="1044"/>
      <c r="DZ32" s="1044"/>
      <c r="EA32" s="1044"/>
      <c r="EB32" s="1044"/>
      <c r="EC32" s="1044"/>
      <c r="ED32" s="1044"/>
      <c r="EE32" s="1044"/>
      <c r="EF32" s="1044"/>
      <c r="EG32" s="1044"/>
      <c r="EH32" s="1044"/>
      <c r="EI32" s="1044"/>
      <c r="EJ32" s="1044"/>
      <c r="EK32" s="1044"/>
      <c r="EL32" s="1044"/>
      <c r="EM32" s="1044"/>
      <c r="EN32" s="1044"/>
      <c r="EO32" s="1044"/>
      <c r="EP32" s="1044"/>
      <c r="EQ32" s="1044"/>
      <c r="ER32" s="1044"/>
      <c r="ES32" s="1044"/>
      <c r="ET32" s="1044"/>
      <c r="EU32" s="1044"/>
      <c r="EV32" s="1044"/>
      <c r="EW32" s="1044"/>
      <c r="EX32" s="1044"/>
      <c r="EY32" s="1044"/>
      <c r="EZ32" s="1044"/>
      <c r="FA32" s="1044"/>
      <c r="FB32" s="1044"/>
      <c r="FC32" s="1044"/>
      <c r="FD32" s="1044"/>
      <c r="FE32" s="1044"/>
      <c r="FF32" s="1044"/>
      <c r="FG32" s="1044"/>
      <c r="FH32" s="1044"/>
      <c r="FI32" s="1044"/>
      <c r="FJ32" s="1044"/>
      <c r="FK32" s="1044"/>
    </row>
    <row r="33" spans="1:167" s="2865" customFormat="1" ht="12.75" customHeight="1" thickBot="1" x14ac:dyDescent="0.25">
      <c r="A33" s="1044"/>
      <c r="B33" s="2860"/>
      <c r="C33" s="2860"/>
      <c r="D33" s="2860"/>
      <c r="E33" s="2860"/>
      <c r="F33" s="2860"/>
      <c r="G33" s="2860"/>
      <c r="H33" s="2860"/>
      <c r="I33" s="2860"/>
      <c r="J33" s="2860"/>
      <c r="K33" s="2860"/>
      <c r="L33" s="2860"/>
      <c r="M33" s="1044"/>
      <c r="N33" s="1044"/>
      <c r="O33" s="1044"/>
      <c r="P33" s="2860"/>
      <c r="Q33" s="2860"/>
      <c r="R33" s="2860"/>
      <c r="S33" s="2860"/>
      <c r="T33" s="2860"/>
      <c r="U33" s="2860"/>
      <c r="V33" s="2860"/>
      <c r="W33" s="2860"/>
      <c r="X33" s="2860"/>
      <c r="Y33" s="2860"/>
      <c r="Z33" s="2860"/>
      <c r="AA33" s="1044"/>
      <c r="AB33" s="1044"/>
      <c r="AC33" s="1044"/>
      <c r="AD33" s="2860"/>
      <c r="AE33" s="2860"/>
      <c r="AF33" s="2860"/>
      <c r="AG33" s="2860"/>
      <c r="AH33" s="2860"/>
      <c r="AI33" s="2860"/>
      <c r="AJ33" s="2860"/>
      <c r="AK33" s="2860"/>
      <c r="AL33" s="2860"/>
      <c r="AM33" s="2860"/>
      <c r="AN33" s="2860"/>
      <c r="AO33" s="1044"/>
      <c r="AP33" s="1044"/>
      <c r="AQ33" s="1044"/>
      <c r="AR33" s="2860"/>
      <c r="AS33" s="2860"/>
      <c r="AT33" s="2860"/>
      <c r="AU33" s="2860"/>
      <c r="AV33" s="2860"/>
      <c r="AW33" s="2860"/>
      <c r="AX33" s="2860"/>
      <c r="AY33" s="2860"/>
      <c r="AZ33" s="2860"/>
      <c r="BA33" s="2860"/>
      <c r="BB33" s="2860"/>
      <c r="BC33" s="1044"/>
      <c r="BD33" s="1044"/>
      <c r="BE33" s="1044"/>
      <c r="BF33" s="2860"/>
      <c r="BG33" s="2860"/>
      <c r="BH33" s="2860"/>
      <c r="BI33" s="2860"/>
      <c r="BJ33" s="2860"/>
      <c r="BK33" s="2860"/>
      <c r="BL33" s="2860"/>
      <c r="BM33" s="2860"/>
      <c r="BN33" s="2860"/>
      <c r="BO33" s="2860"/>
      <c r="BP33" s="2860"/>
      <c r="BQ33" s="1044"/>
      <c r="BR33" s="1044"/>
      <c r="BS33" s="1044"/>
      <c r="BT33" s="2860"/>
      <c r="BU33" s="2860"/>
      <c r="BV33" s="2860"/>
      <c r="BW33" s="2860"/>
      <c r="BX33" s="2860"/>
      <c r="BY33" s="2860"/>
      <c r="BZ33" s="2860"/>
      <c r="CA33" s="2860"/>
      <c r="CB33" s="2860"/>
      <c r="CC33" s="2860"/>
      <c r="CD33" s="2860"/>
      <c r="CE33" s="1044"/>
      <c r="CF33" s="1044"/>
      <c r="CG33" s="1044"/>
      <c r="CH33" s="2860"/>
      <c r="CI33" s="2860"/>
      <c r="CJ33" s="2860"/>
      <c r="CK33" s="2860"/>
      <c r="CL33" s="2860"/>
      <c r="CM33" s="2860"/>
      <c r="CN33" s="2860"/>
      <c r="CO33" s="2860"/>
      <c r="CP33" s="2860"/>
      <c r="CQ33" s="2860"/>
      <c r="CR33" s="2860"/>
      <c r="CS33" s="1044"/>
      <c r="CT33" s="1044"/>
      <c r="CU33" s="1044"/>
      <c r="CV33" s="2860"/>
      <c r="CW33" s="2860"/>
      <c r="CX33" s="2860"/>
      <c r="CY33" s="2860"/>
      <c r="CZ33" s="2860"/>
      <c r="DA33" s="2860"/>
      <c r="DB33" s="2860"/>
      <c r="DC33" s="2860"/>
      <c r="DD33" s="2860"/>
      <c r="DE33" s="2860"/>
      <c r="DF33" s="2860"/>
      <c r="DG33" s="1044"/>
      <c r="DH33" s="1044"/>
      <c r="DI33" s="1044"/>
      <c r="DJ33" s="2860"/>
      <c r="DK33" s="2860"/>
      <c r="DL33" s="2860"/>
      <c r="DM33" s="2860"/>
      <c r="DN33" s="2860"/>
      <c r="DO33" s="2860"/>
      <c r="DP33" s="2860"/>
      <c r="DQ33" s="2860"/>
      <c r="DR33" s="2860"/>
      <c r="DS33" s="2860"/>
      <c r="DT33" s="2860"/>
      <c r="DU33" s="1044"/>
      <c r="DV33" s="1044"/>
      <c r="DW33" s="1044"/>
      <c r="DX33" s="2860"/>
      <c r="DY33" s="2860"/>
      <c r="DZ33" s="2860"/>
      <c r="EA33" s="2860"/>
      <c r="EB33" s="2860"/>
      <c r="EC33" s="2860"/>
      <c r="ED33" s="2860"/>
      <c r="EE33" s="2860"/>
      <c r="EF33" s="2860"/>
      <c r="EG33" s="2860"/>
      <c r="EH33" s="2860"/>
      <c r="EI33" s="1044"/>
      <c r="EJ33" s="1044"/>
      <c r="EK33" s="1044"/>
      <c r="EL33" s="2860"/>
      <c r="EM33" s="2860"/>
      <c r="EN33" s="2860"/>
      <c r="EO33" s="2860"/>
      <c r="EP33" s="2860"/>
      <c r="EQ33" s="2860"/>
      <c r="ER33" s="2860"/>
      <c r="ES33" s="2860"/>
      <c r="ET33" s="2860"/>
      <c r="EU33" s="2860"/>
      <c r="EV33" s="2860"/>
      <c r="EW33" s="1044"/>
      <c r="EX33" s="1044"/>
      <c r="EY33" s="1044"/>
      <c r="EZ33" s="2860"/>
      <c r="FA33" s="2860"/>
      <c r="FB33" s="2860"/>
      <c r="FC33" s="2860"/>
      <c r="FD33" s="2860"/>
      <c r="FE33" s="2860"/>
      <c r="FF33" s="2860"/>
      <c r="FG33" s="2860"/>
      <c r="FH33" s="2860"/>
      <c r="FI33" s="2860"/>
      <c r="FJ33" s="2860"/>
      <c r="FK33" s="1044"/>
    </row>
    <row r="34" spans="1:167" ht="12.75" customHeight="1" x14ac:dyDescent="0.2">
      <c r="A34" s="4102" t="s">
        <v>533</v>
      </c>
      <c r="B34" s="4103"/>
      <c r="C34" s="4103"/>
      <c r="D34" s="4103"/>
      <c r="E34" s="4103"/>
      <c r="F34" s="4103"/>
      <c r="G34" s="4103"/>
      <c r="H34" s="4103"/>
      <c r="I34" s="4103"/>
      <c r="J34" s="4103"/>
      <c r="K34" s="4103"/>
      <c r="L34" s="4160"/>
      <c r="M34" s="1044"/>
      <c r="N34" s="1044"/>
      <c r="O34" s="4102" t="s">
        <v>533</v>
      </c>
      <c r="P34" s="4103"/>
      <c r="Q34" s="4103"/>
      <c r="R34" s="4103"/>
      <c r="S34" s="4103"/>
      <c r="T34" s="4103"/>
      <c r="U34" s="4103"/>
      <c r="V34" s="4103"/>
      <c r="W34" s="4103"/>
      <c r="X34" s="4103"/>
      <c r="Y34" s="4103"/>
      <c r="Z34" s="4160"/>
      <c r="AA34" s="1044"/>
      <c r="AB34" s="1044"/>
      <c r="AC34" s="4102" t="s">
        <v>533</v>
      </c>
      <c r="AD34" s="4103"/>
      <c r="AE34" s="4103"/>
      <c r="AF34" s="4103"/>
      <c r="AG34" s="4103"/>
      <c r="AH34" s="4103"/>
      <c r="AI34" s="4103"/>
      <c r="AJ34" s="4103"/>
      <c r="AK34" s="4103"/>
      <c r="AL34" s="4103"/>
      <c r="AM34" s="4103"/>
      <c r="AN34" s="4160"/>
      <c r="AO34" s="1044"/>
      <c r="AP34" s="1044"/>
      <c r="AQ34" s="4102" t="s">
        <v>533</v>
      </c>
      <c r="AR34" s="4103"/>
      <c r="AS34" s="4103"/>
      <c r="AT34" s="4103"/>
      <c r="AU34" s="4103"/>
      <c r="AV34" s="4103"/>
      <c r="AW34" s="4103"/>
      <c r="AX34" s="4103"/>
      <c r="AY34" s="4103"/>
      <c r="AZ34" s="4103"/>
      <c r="BA34" s="4103"/>
      <c r="BB34" s="4160"/>
      <c r="BC34" s="1044"/>
      <c r="BD34" s="1044"/>
      <c r="BE34" s="4102" t="s">
        <v>533</v>
      </c>
      <c r="BF34" s="4103"/>
      <c r="BG34" s="4103"/>
      <c r="BH34" s="4103"/>
      <c r="BI34" s="4103"/>
      <c r="BJ34" s="4103"/>
      <c r="BK34" s="4103"/>
      <c r="BL34" s="4103"/>
      <c r="BM34" s="4103"/>
      <c r="BN34" s="4103"/>
      <c r="BO34" s="4103"/>
      <c r="BP34" s="4160"/>
      <c r="BQ34" s="1044"/>
      <c r="BR34" s="1044"/>
      <c r="BS34" s="4102" t="s">
        <v>533</v>
      </c>
      <c r="BT34" s="4103"/>
      <c r="BU34" s="4103"/>
      <c r="BV34" s="4103"/>
      <c r="BW34" s="4103"/>
      <c r="BX34" s="4103"/>
      <c r="BY34" s="4103"/>
      <c r="BZ34" s="4103"/>
      <c r="CA34" s="4103"/>
      <c r="CB34" s="4103"/>
      <c r="CC34" s="4103"/>
      <c r="CD34" s="4160"/>
      <c r="CE34" s="1044"/>
      <c r="CF34" s="1044"/>
      <c r="CG34" s="4102" t="s">
        <v>533</v>
      </c>
      <c r="CH34" s="4103"/>
      <c r="CI34" s="4103"/>
      <c r="CJ34" s="4103"/>
      <c r="CK34" s="4103"/>
      <c r="CL34" s="4103"/>
      <c r="CM34" s="4103"/>
      <c r="CN34" s="4103"/>
      <c r="CO34" s="4103"/>
      <c r="CP34" s="4103"/>
      <c r="CQ34" s="4103"/>
      <c r="CR34" s="4160"/>
      <c r="CS34" s="1044"/>
      <c r="CT34" s="1044"/>
      <c r="CU34" s="4102" t="s">
        <v>533</v>
      </c>
      <c r="CV34" s="4103"/>
      <c r="CW34" s="4103"/>
      <c r="CX34" s="4103"/>
      <c r="CY34" s="4103"/>
      <c r="CZ34" s="4103"/>
      <c r="DA34" s="4103"/>
      <c r="DB34" s="4103"/>
      <c r="DC34" s="4103"/>
      <c r="DD34" s="4103"/>
      <c r="DE34" s="4103"/>
      <c r="DF34" s="4160"/>
      <c r="DG34" s="1044"/>
      <c r="DH34" s="1044"/>
      <c r="DI34" s="4102" t="s">
        <v>533</v>
      </c>
      <c r="DJ34" s="4103"/>
      <c r="DK34" s="4103"/>
      <c r="DL34" s="4103"/>
      <c r="DM34" s="4103"/>
      <c r="DN34" s="4103"/>
      <c r="DO34" s="4103"/>
      <c r="DP34" s="4103"/>
      <c r="DQ34" s="4103"/>
      <c r="DR34" s="4103"/>
      <c r="DS34" s="4103"/>
      <c r="DT34" s="4160"/>
      <c r="DU34" s="1044"/>
      <c r="DV34" s="1044"/>
      <c r="DW34" s="4102" t="s">
        <v>533</v>
      </c>
      <c r="DX34" s="4103"/>
      <c r="DY34" s="4103"/>
      <c r="DZ34" s="4103"/>
      <c r="EA34" s="4103"/>
      <c r="EB34" s="4103"/>
      <c r="EC34" s="4103"/>
      <c r="ED34" s="4103"/>
      <c r="EE34" s="4103"/>
      <c r="EF34" s="4103"/>
      <c r="EG34" s="4103"/>
      <c r="EH34" s="4160"/>
      <c r="EI34" s="1044"/>
      <c r="EJ34" s="1044"/>
      <c r="EK34" s="4102" t="s">
        <v>533</v>
      </c>
      <c r="EL34" s="4103"/>
      <c r="EM34" s="4103"/>
      <c r="EN34" s="4103"/>
      <c r="EO34" s="4103"/>
      <c r="EP34" s="4103"/>
      <c r="EQ34" s="4103"/>
      <c r="ER34" s="4103"/>
      <c r="ES34" s="4103"/>
      <c r="ET34" s="4103"/>
      <c r="EU34" s="4103"/>
      <c r="EV34" s="4160"/>
      <c r="EW34" s="1044"/>
      <c r="EX34" s="1044"/>
      <c r="EY34" s="4102" t="s">
        <v>533</v>
      </c>
      <c r="EZ34" s="4103"/>
      <c r="FA34" s="4103"/>
      <c r="FB34" s="4103"/>
      <c r="FC34" s="4103"/>
      <c r="FD34" s="4103"/>
      <c r="FE34" s="4103"/>
      <c r="FF34" s="4103"/>
      <c r="FG34" s="4103"/>
      <c r="FH34" s="4103"/>
      <c r="FI34" s="4103"/>
      <c r="FJ34" s="4160"/>
      <c r="FK34" s="1044"/>
    </row>
    <row r="35" spans="1:167" ht="12.75" customHeight="1" thickBot="1" x14ac:dyDescent="0.25">
      <c r="A35" s="942" t="s">
        <v>2018</v>
      </c>
      <c r="B35" s="2238" t="s">
        <v>2019</v>
      </c>
      <c r="C35" s="2238" t="s">
        <v>523</v>
      </c>
      <c r="D35" s="2238" t="s">
        <v>524</v>
      </c>
      <c r="E35" s="2238" t="s">
        <v>525</v>
      </c>
      <c r="F35" s="2238" t="s">
        <v>526</v>
      </c>
      <c r="G35" s="2238" t="s">
        <v>527</v>
      </c>
      <c r="H35" s="2238" t="s">
        <v>528</v>
      </c>
      <c r="I35" s="2238" t="s">
        <v>529</v>
      </c>
      <c r="J35" s="2238" t="s">
        <v>530</v>
      </c>
      <c r="K35" s="2238" t="s">
        <v>531</v>
      </c>
      <c r="L35" s="354" t="s">
        <v>532</v>
      </c>
      <c r="M35" s="1044"/>
      <c r="N35" s="1044"/>
      <c r="O35" s="942" t="s">
        <v>2018</v>
      </c>
      <c r="P35" s="2238" t="s">
        <v>2019</v>
      </c>
      <c r="Q35" s="2238" t="s">
        <v>523</v>
      </c>
      <c r="R35" s="2238" t="s">
        <v>524</v>
      </c>
      <c r="S35" s="2238" t="s">
        <v>525</v>
      </c>
      <c r="T35" s="2238" t="s">
        <v>526</v>
      </c>
      <c r="U35" s="2238" t="s">
        <v>527</v>
      </c>
      <c r="V35" s="2238" t="s">
        <v>528</v>
      </c>
      <c r="W35" s="2238" t="s">
        <v>529</v>
      </c>
      <c r="X35" s="2238" t="s">
        <v>530</v>
      </c>
      <c r="Y35" s="2238" t="s">
        <v>531</v>
      </c>
      <c r="Z35" s="354" t="s">
        <v>532</v>
      </c>
      <c r="AA35" s="1044"/>
      <c r="AB35" s="1044"/>
      <c r="AC35" s="942" t="s">
        <v>2018</v>
      </c>
      <c r="AD35" s="2238" t="s">
        <v>2019</v>
      </c>
      <c r="AE35" s="2238" t="s">
        <v>523</v>
      </c>
      <c r="AF35" s="2238" t="s">
        <v>524</v>
      </c>
      <c r="AG35" s="2238" t="s">
        <v>525</v>
      </c>
      <c r="AH35" s="2238" t="s">
        <v>526</v>
      </c>
      <c r="AI35" s="2238" t="s">
        <v>527</v>
      </c>
      <c r="AJ35" s="2238" t="s">
        <v>528</v>
      </c>
      <c r="AK35" s="2238" t="s">
        <v>529</v>
      </c>
      <c r="AL35" s="2238" t="s">
        <v>530</v>
      </c>
      <c r="AM35" s="2238" t="s">
        <v>531</v>
      </c>
      <c r="AN35" s="354" t="s">
        <v>532</v>
      </c>
      <c r="AO35" s="1044"/>
      <c r="AP35" s="1044"/>
      <c r="AQ35" s="942" t="s">
        <v>2018</v>
      </c>
      <c r="AR35" s="2238" t="s">
        <v>2019</v>
      </c>
      <c r="AS35" s="2238" t="s">
        <v>523</v>
      </c>
      <c r="AT35" s="2238" t="s">
        <v>524</v>
      </c>
      <c r="AU35" s="2238" t="s">
        <v>525</v>
      </c>
      <c r="AV35" s="2238" t="s">
        <v>526</v>
      </c>
      <c r="AW35" s="2238" t="s">
        <v>527</v>
      </c>
      <c r="AX35" s="2238" t="s">
        <v>528</v>
      </c>
      <c r="AY35" s="2238" t="s">
        <v>529</v>
      </c>
      <c r="AZ35" s="2238" t="s">
        <v>530</v>
      </c>
      <c r="BA35" s="2238" t="s">
        <v>531</v>
      </c>
      <c r="BB35" s="354" t="s">
        <v>532</v>
      </c>
      <c r="BC35" s="1044"/>
      <c r="BD35" s="1044"/>
      <c r="BE35" s="942" t="s">
        <v>2018</v>
      </c>
      <c r="BF35" s="2238" t="s">
        <v>2019</v>
      </c>
      <c r="BG35" s="2238" t="s">
        <v>523</v>
      </c>
      <c r="BH35" s="2238" t="s">
        <v>524</v>
      </c>
      <c r="BI35" s="2238" t="s">
        <v>525</v>
      </c>
      <c r="BJ35" s="2238" t="s">
        <v>526</v>
      </c>
      <c r="BK35" s="2238" t="s">
        <v>527</v>
      </c>
      <c r="BL35" s="2238" t="s">
        <v>528</v>
      </c>
      <c r="BM35" s="2238" t="s">
        <v>529</v>
      </c>
      <c r="BN35" s="2238" t="s">
        <v>530</v>
      </c>
      <c r="BO35" s="2238" t="s">
        <v>531</v>
      </c>
      <c r="BP35" s="354" t="s">
        <v>532</v>
      </c>
      <c r="BQ35" s="1044"/>
      <c r="BR35" s="1044"/>
      <c r="BS35" s="942" t="s">
        <v>2018</v>
      </c>
      <c r="BT35" s="2238" t="s">
        <v>2019</v>
      </c>
      <c r="BU35" s="2238" t="s">
        <v>523</v>
      </c>
      <c r="BV35" s="2238" t="s">
        <v>524</v>
      </c>
      <c r="BW35" s="2238" t="s">
        <v>525</v>
      </c>
      <c r="BX35" s="2238" t="s">
        <v>526</v>
      </c>
      <c r="BY35" s="2238" t="s">
        <v>527</v>
      </c>
      <c r="BZ35" s="2238" t="s">
        <v>528</v>
      </c>
      <c r="CA35" s="2238" t="s">
        <v>529</v>
      </c>
      <c r="CB35" s="2238" t="s">
        <v>530</v>
      </c>
      <c r="CC35" s="2238" t="s">
        <v>531</v>
      </c>
      <c r="CD35" s="354" t="s">
        <v>532</v>
      </c>
      <c r="CE35" s="1044"/>
      <c r="CF35" s="1044"/>
      <c r="CG35" s="942" t="s">
        <v>2018</v>
      </c>
      <c r="CH35" s="2238" t="s">
        <v>2019</v>
      </c>
      <c r="CI35" s="2238" t="s">
        <v>523</v>
      </c>
      <c r="CJ35" s="2238" t="s">
        <v>524</v>
      </c>
      <c r="CK35" s="2238" t="s">
        <v>525</v>
      </c>
      <c r="CL35" s="2238" t="s">
        <v>526</v>
      </c>
      <c r="CM35" s="2238" t="s">
        <v>527</v>
      </c>
      <c r="CN35" s="2238" t="s">
        <v>528</v>
      </c>
      <c r="CO35" s="2238" t="s">
        <v>529</v>
      </c>
      <c r="CP35" s="2238" t="s">
        <v>530</v>
      </c>
      <c r="CQ35" s="2238" t="s">
        <v>531</v>
      </c>
      <c r="CR35" s="354" t="s">
        <v>532</v>
      </c>
      <c r="CS35" s="1044"/>
      <c r="CT35" s="1044"/>
      <c r="CU35" s="942" t="s">
        <v>2018</v>
      </c>
      <c r="CV35" s="2238" t="s">
        <v>2019</v>
      </c>
      <c r="CW35" s="2238" t="s">
        <v>523</v>
      </c>
      <c r="CX35" s="2238" t="s">
        <v>524</v>
      </c>
      <c r="CY35" s="2238" t="s">
        <v>525</v>
      </c>
      <c r="CZ35" s="2238" t="s">
        <v>526</v>
      </c>
      <c r="DA35" s="2238" t="s">
        <v>527</v>
      </c>
      <c r="DB35" s="2238" t="s">
        <v>528</v>
      </c>
      <c r="DC35" s="2238" t="s">
        <v>529</v>
      </c>
      <c r="DD35" s="2238" t="s">
        <v>530</v>
      </c>
      <c r="DE35" s="2238" t="s">
        <v>531</v>
      </c>
      <c r="DF35" s="354" t="s">
        <v>532</v>
      </c>
      <c r="DG35" s="1044"/>
      <c r="DH35" s="1044"/>
      <c r="DI35" s="942" t="s">
        <v>2018</v>
      </c>
      <c r="DJ35" s="2238" t="s">
        <v>2019</v>
      </c>
      <c r="DK35" s="2238" t="s">
        <v>523</v>
      </c>
      <c r="DL35" s="2238" t="s">
        <v>524</v>
      </c>
      <c r="DM35" s="2238" t="s">
        <v>525</v>
      </c>
      <c r="DN35" s="2238" t="s">
        <v>526</v>
      </c>
      <c r="DO35" s="2238" t="s">
        <v>527</v>
      </c>
      <c r="DP35" s="2238" t="s">
        <v>528</v>
      </c>
      <c r="DQ35" s="2238" t="s">
        <v>529</v>
      </c>
      <c r="DR35" s="2238" t="s">
        <v>530</v>
      </c>
      <c r="DS35" s="2238" t="s">
        <v>531</v>
      </c>
      <c r="DT35" s="354" t="s">
        <v>532</v>
      </c>
      <c r="DU35" s="1044"/>
      <c r="DV35" s="1044"/>
      <c r="DW35" s="942" t="s">
        <v>2018</v>
      </c>
      <c r="DX35" s="2238" t="s">
        <v>2019</v>
      </c>
      <c r="DY35" s="2238" t="s">
        <v>523</v>
      </c>
      <c r="DZ35" s="2238" t="s">
        <v>524</v>
      </c>
      <c r="EA35" s="2238" t="s">
        <v>525</v>
      </c>
      <c r="EB35" s="2238" t="s">
        <v>526</v>
      </c>
      <c r="EC35" s="2238" t="s">
        <v>527</v>
      </c>
      <c r="ED35" s="2238" t="s">
        <v>528</v>
      </c>
      <c r="EE35" s="2238" t="s">
        <v>529</v>
      </c>
      <c r="EF35" s="2238" t="s">
        <v>530</v>
      </c>
      <c r="EG35" s="2238" t="s">
        <v>531</v>
      </c>
      <c r="EH35" s="354" t="s">
        <v>532</v>
      </c>
      <c r="EI35" s="1044"/>
      <c r="EJ35" s="1044"/>
      <c r="EK35" s="942" t="s">
        <v>2018</v>
      </c>
      <c r="EL35" s="2238" t="s">
        <v>2019</v>
      </c>
      <c r="EM35" s="2238" t="s">
        <v>523</v>
      </c>
      <c r="EN35" s="2238" t="s">
        <v>524</v>
      </c>
      <c r="EO35" s="2238" t="s">
        <v>525</v>
      </c>
      <c r="EP35" s="2238" t="s">
        <v>526</v>
      </c>
      <c r="EQ35" s="2238" t="s">
        <v>527</v>
      </c>
      <c r="ER35" s="2238" t="s">
        <v>528</v>
      </c>
      <c r="ES35" s="2238" t="s">
        <v>529</v>
      </c>
      <c r="ET35" s="2238" t="s">
        <v>530</v>
      </c>
      <c r="EU35" s="2238" t="s">
        <v>531</v>
      </c>
      <c r="EV35" s="354" t="s">
        <v>532</v>
      </c>
      <c r="EW35" s="1044"/>
      <c r="EX35" s="1044"/>
      <c r="EY35" s="942" t="s">
        <v>2018</v>
      </c>
      <c r="EZ35" s="2238" t="s">
        <v>2019</v>
      </c>
      <c r="FA35" s="2238" t="s">
        <v>523</v>
      </c>
      <c r="FB35" s="2238" t="s">
        <v>524</v>
      </c>
      <c r="FC35" s="2238" t="s">
        <v>525</v>
      </c>
      <c r="FD35" s="2238" t="s">
        <v>526</v>
      </c>
      <c r="FE35" s="2238" t="s">
        <v>527</v>
      </c>
      <c r="FF35" s="2238" t="s">
        <v>528</v>
      </c>
      <c r="FG35" s="2238" t="s">
        <v>529</v>
      </c>
      <c r="FH35" s="2238" t="s">
        <v>530</v>
      </c>
      <c r="FI35" s="2238" t="s">
        <v>531</v>
      </c>
      <c r="FJ35" s="354" t="s">
        <v>532</v>
      </c>
      <c r="FK35" s="1044"/>
    </row>
    <row r="36" spans="1:167" ht="12.75" customHeight="1" x14ac:dyDescent="0.2">
      <c r="A36" s="2880" t="s">
        <v>2816</v>
      </c>
      <c r="B36" s="2883"/>
      <c r="C36" s="2884"/>
      <c r="D36" s="2884"/>
      <c r="E36" s="2884"/>
      <c r="F36" s="2884"/>
      <c r="G36" s="2884"/>
      <c r="H36" s="2884"/>
      <c r="I36" s="2884"/>
      <c r="J36" s="2884"/>
      <c r="K36" s="2884"/>
      <c r="L36" s="2885"/>
      <c r="M36" s="1044"/>
      <c r="N36" s="1044"/>
      <c r="O36" s="2880" t="s">
        <v>2816</v>
      </c>
      <c r="P36" s="2883"/>
      <c r="Q36" s="2884"/>
      <c r="R36" s="2884"/>
      <c r="S36" s="2884"/>
      <c r="T36" s="2884"/>
      <c r="U36" s="2884"/>
      <c r="V36" s="2884"/>
      <c r="W36" s="2884"/>
      <c r="X36" s="2884"/>
      <c r="Y36" s="2884"/>
      <c r="Z36" s="2885"/>
      <c r="AA36" s="1044"/>
      <c r="AB36" s="1044"/>
      <c r="AC36" s="2880" t="s">
        <v>2816</v>
      </c>
      <c r="AD36" s="2883"/>
      <c r="AE36" s="2884"/>
      <c r="AF36" s="2884"/>
      <c r="AG36" s="2884"/>
      <c r="AH36" s="2884"/>
      <c r="AI36" s="2884"/>
      <c r="AJ36" s="2884"/>
      <c r="AK36" s="2884"/>
      <c r="AL36" s="2884"/>
      <c r="AM36" s="2884"/>
      <c r="AN36" s="2885"/>
      <c r="AO36" s="1044"/>
      <c r="AP36" s="1044"/>
      <c r="AQ36" s="2880" t="s">
        <v>2816</v>
      </c>
      <c r="AR36" s="2883"/>
      <c r="AS36" s="2884"/>
      <c r="AT36" s="2884"/>
      <c r="AU36" s="2884"/>
      <c r="AV36" s="2884"/>
      <c r="AW36" s="2884"/>
      <c r="AX36" s="2884"/>
      <c r="AY36" s="2884"/>
      <c r="AZ36" s="2884"/>
      <c r="BA36" s="2884"/>
      <c r="BB36" s="2885"/>
      <c r="BC36" s="1044"/>
      <c r="BD36" s="1044"/>
      <c r="BE36" s="2880" t="s">
        <v>2816</v>
      </c>
      <c r="BF36" s="2883"/>
      <c r="BG36" s="2884"/>
      <c r="BH36" s="2884"/>
      <c r="BI36" s="2884"/>
      <c r="BJ36" s="2884"/>
      <c r="BK36" s="2884"/>
      <c r="BL36" s="2884"/>
      <c r="BM36" s="2884"/>
      <c r="BN36" s="2884"/>
      <c r="BO36" s="2884"/>
      <c r="BP36" s="2885"/>
      <c r="BQ36" s="1044"/>
      <c r="BR36" s="1044"/>
      <c r="BS36" s="2880" t="s">
        <v>2816</v>
      </c>
      <c r="BT36" s="2883"/>
      <c r="BU36" s="2884"/>
      <c r="BV36" s="2884"/>
      <c r="BW36" s="2884"/>
      <c r="BX36" s="2884"/>
      <c r="BY36" s="2884"/>
      <c r="BZ36" s="2884"/>
      <c r="CA36" s="2884"/>
      <c r="CB36" s="2884"/>
      <c r="CC36" s="2884"/>
      <c r="CD36" s="2885"/>
      <c r="CE36" s="1044"/>
      <c r="CF36" s="1044"/>
      <c r="CG36" s="2880" t="s">
        <v>2816</v>
      </c>
      <c r="CH36" s="2883"/>
      <c r="CI36" s="2884"/>
      <c r="CJ36" s="2884"/>
      <c r="CK36" s="2884"/>
      <c r="CL36" s="2884"/>
      <c r="CM36" s="2884"/>
      <c r="CN36" s="2884"/>
      <c r="CO36" s="2884"/>
      <c r="CP36" s="2884"/>
      <c r="CQ36" s="2884"/>
      <c r="CR36" s="2885"/>
      <c r="CS36" s="1044"/>
      <c r="CT36" s="1044"/>
      <c r="CU36" s="2880" t="s">
        <v>2816</v>
      </c>
      <c r="CV36" s="2883"/>
      <c r="CW36" s="2884"/>
      <c r="CX36" s="2884"/>
      <c r="CY36" s="2884"/>
      <c r="CZ36" s="2884"/>
      <c r="DA36" s="2884"/>
      <c r="DB36" s="2884"/>
      <c r="DC36" s="2884"/>
      <c r="DD36" s="2884"/>
      <c r="DE36" s="2884"/>
      <c r="DF36" s="2885"/>
      <c r="DG36" s="1044"/>
      <c r="DH36" s="1044"/>
      <c r="DI36" s="2880" t="s">
        <v>2816</v>
      </c>
      <c r="DJ36" s="2883"/>
      <c r="DK36" s="2884"/>
      <c r="DL36" s="2884"/>
      <c r="DM36" s="2884"/>
      <c r="DN36" s="2884"/>
      <c r="DO36" s="2884"/>
      <c r="DP36" s="2884"/>
      <c r="DQ36" s="2884"/>
      <c r="DR36" s="2884"/>
      <c r="DS36" s="2884"/>
      <c r="DT36" s="2885"/>
      <c r="DU36" s="1044"/>
      <c r="DV36" s="1044"/>
      <c r="DW36" s="2880" t="s">
        <v>2816</v>
      </c>
      <c r="DX36" s="2883"/>
      <c r="DY36" s="2884"/>
      <c r="DZ36" s="2884"/>
      <c r="EA36" s="2884"/>
      <c r="EB36" s="2884"/>
      <c r="EC36" s="2884"/>
      <c r="ED36" s="2884"/>
      <c r="EE36" s="2884"/>
      <c r="EF36" s="2884"/>
      <c r="EG36" s="2884"/>
      <c r="EH36" s="2885"/>
      <c r="EI36" s="1044"/>
      <c r="EJ36" s="1044"/>
      <c r="EK36" s="2880" t="s">
        <v>2816</v>
      </c>
      <c r="EL36" s="2883"/>
      <c r="EM36" s="2884"/>
      <c r="EN36" s="2884"/>
      <c r="EO36" s="2884"/>
      <c r="EP36" s="2884"/>
      <c r="EQ36" s="2884"/>
      <c r="ER36" s="2884"/>
      <c r="ES36" s="2884"/>
      <c r="ET36" s="2884"/>
      <c r="EU36" s="2884"/>
      <c r="EV36" s="2885"/>
      <c r="EW36" s="1044"/>
      <c r="EX36" s="1044"/>
      <c r="EY36" s="2880" t="s">
        <v>2816</v>
      </c>
      <c r="EZ36" s="2883"/>
      <c r="FA36" s="2884"/>
      <c r="FB36" s="2884"/>
      <c r="FC36" s="2884"/>
      <c r="FD36" s="2884"/>
      <c r="FE36" s="2884"/>
      <c r="FF36" s="2884"/>
      <c r="FG36" s="2884"/>
      <c r="FH36" s="2884"/>
      <c r="FI36" s="2884"/>
      <c r="FJ36" s="2885"/>
      <c r="FK36" s="1044"/>
    </row>
    <row r="37" spans="1:167" ht="12.75" customHeight="1" x14ac:dyDescent="0.2">
      <c r="A37" s="2881">
        <v>2012</v>
      </c>
      <c r="B37" s="2886"/>
      <c r="C37" s="2887"/>
      <c r="D37" s="2887"/>
      <c r="E37" s="2887"/>
      <c r="F37" s="2887"/>
      <c r="G37" s="2887"/>
      <c r="H37" s="2887"/>
      <c r="I37" s="2887"/>
      <c r="J37" s="2887"/>
      <c r="K37" s="2887"/>
      <c r="L37" s="2888"/>
      <c r="M37" s="1044"/>
      <c r="N37" s="1044"/>
      <c r="O37" s="2881">
        <v>2012</v>
      </c>
      <c r="P37" s="2886"/>
      <c r="Q37" s="2887"/>
      <c r="R37" s="2887"/>
      <c r="S37" s="2887"/>
      <c r="T37" s="2887"/>
      <c r="U37" s="2887"/>
      <c r="V37" s="2887"/>
      <c r="W37" s="2887"/>
      <c r="X37" s="2887"/>
      <c r="Y37" s="2887"/>
      <c r="Z37" s="2888"/>
      <c r="AA37" s="1044"/>
      <c r="AB37" s="1044"/>
      <c r="AC37" s="2881">
        <v>2012</v>
      </c>
      <c r="AD37" s="2886"/>
      <c r="AE37" s="2887"/>
      <c r="AF37" s="2887"/>
      <c r="AG37" s="2887"/>
      <c r="AH37" s="2887"/>
      <c r="AI37" s="2887"/>
      <c r="AJ37" s="2887"/>
      <c r="AK37" s="2887"/>
      <c r="AL37" s="2887"/>
      <c r="AM37" s="2887"/>
      <c r="AN37" s="2888"/>
      <c r="AO37" s="1044"/>
      <c r="AP37" s="1044"/>
      <c r="AQ37" s="2881">
        <v>2012</v>
      </c>
      <c r="AR37" s="2886"/>
      <c r="AS37" s="2887"/>
      <c r="AT37" s="2887"/>
      <c r="AU37" s="2887"/>
      <c r="AV37" s="2887"/>
      <c r="AW37" s="2887"/>
      <c r="AX37" s="2887"/>
      <c r="AY37" s="2887"/>
      <c r="AZ37" s="2887"/>
      <c r="BA37" s="2887"/>
      <c r="BB37" s="2888"/>
      <c r="BC37" s="1044"/>
      <c r="BD37" s="1044"/>
      <c r="BE37" s="2881">
        <v>2012</v>
      </c>
      <c r="BF37" s="2886"/>
      <c r="BG37" s="2887"/>
      <c r="BH37" s="2887"/>
      <c r="BI37" s="2887"/>
      <c r="BJ37" s="2887"/>
      <c r="BK37" s="2887"/>
      <c r="BL37" s="2887"/>
      <c r="BM37" s="2887"/>
      <c r="BN37" s="2887"/>
      <c r="BO37" s="2887"/>
      <c r="BP37" s="2888"/>
      <c r="BQ37" s="1044"/>
      <c r="BR37" s="1044"/>
      <c r="BS37" s="2881">
        <v>2012</v>
      </c>
      <c r="BT37" s="2886"/>
      <c r="BU37" s="2887"/>
      <c r="BV37" s="2887"/>
      <c r="BW37" s="2887"/>
      <c r="BX37" s="2887"/>
      <c r="BY37" s="2887"/>
      <c r="BZ37" s="2887"/>
      <c r="CA37" s="2887"/>
      <c r="CB37" s="2887"/>
      <c r="CC37" s="2887"/>
      <c r="CD37" s="2888"/>
      <c r="CE37" s="1044"/>
      <c r="CF37" s="1044"/>
      <c r="CG37" s="2881">
        <v>2012</v>
      </c>
      <c r="CH37" s="2886"/>
      <c r="CI37" s="2887"/>
      <c r="CJ37" s="2887"/>
      <c r="CK37" s="2887"/>
      <c r="CL37" s="2887"/>
      <c r="CM37" s="2887"/>
      <c r="CN37" s="2887"/>
      <c r="CO37" s="2887"/>
      <c r="CP37" s="2887"/>
      <c r="CQ37" s="2887"/>
      <c r="CR37" s="2888"/>
      <c r="CS37" s="1044"/>
      <c r="CT37" s="1044"/>
      <c r="CU37" s="2881">
        <v>2012</v>
      </c>
      <c r="CV37" s="2886"/>
      <c r="CW37" s="2887"/>
      <c r="CX37" s="2887"/>
      <c r="CY37" s="2887"/>
      <c r="CZ37" s="2887"/>
      <c r="DA37" s="2887"/>
      <c r="DB37" s="2887"/>
      <c r="DC37" s="2887"/>
      <c r="DD37" s="2887"/>
      <c r="DE37" s="2887"/>
      <c r="DF37" s="2888"/>
      <c r="DG37" s="1044"/>
      <c r="DH37" s="1044"/>
      <c r="DI37" s="2881">
        <v>2012</v>
      </c>
      <c r="DJ37" s="2886"/>
      <c r="DK37" s="2887"/>
      <c r="DL37" s="2887"/>
      <c r="DM37" s="2887"/>
      <c r="DN37" s="2887"/>
      <c r="DO37" s="2887"/>
      <c r="DP37" s="2887"/>
      <c r="DQ37" s="2887"/>
      <c r="DR37" s="2887"/>
      <c r="DS37" s="2887"/>
      <c r="DT37" s="2888"/>
      <c r="DU37" s="1044"/>
      <c r="DV37" s="1044"/>
      <c r="DW37" s="2881">
        <v>2012</v>
      </c>
      <c r="DX37" s="2886"/>
      <c r="DY37" s="2887"/>
      <c r="DZ37" s="2887"/>
      <c r="EA37" s="2887"/>
      <c r="EB37" s="2887"/>
      <c r="EC37" s="2887"/>
      <c r="ED37" s="2887"/>
      <c r="EE37" s="2887"/>
      <c r="EF37" s="2887"/>
      <c r="EG37" s="2887"/>
      <c r="EH37" s="2888"/>
      <c r="EI37" s="1044"/>
      <c r="EJ37" s="1044"/>
      <c r="EK37" s="2881">
        <v>2012</v>
      </c>
      <c r="EL37" s="2886"/>
      <c r="EM37" s="2887"/>
      <c r="EN37" s="2887"/>
      <c r="EO37" s="2887"/>
      <c r="EP37" s="2887"/>
      <c r="EQ37" s="2887"/>
      <c r="ER37" s="2887"/>
      <c r="ES37" s="2887"/>
      <c r="ET37" s="2887"/>
      <c r="EU37" s="2887"/>
      <c r="EV37" s="2888"/>
      <c r="EW37" s="1044"/>
      <c r="EX37" s="1044"/>
      <c r="EY37" s="2881">
        <v>2012</v>
      </c>
      <c r="EZ37" s="2886"/>
      <c r="FA37" s="2887"/>
      <c r="FB37" s="2887"/>
      <c r="FC37" s="2887"/>
      <c r="FD37" s="2887"/>
      <c r="FE37" s="2887"/>
      <c r="FF37" s="2887"/>
      <c r="FG37" s="2887"/>
      <c r="FH37" s="2887"/>
      <c r="FI37" s="2887"/>
      <c r="FJ37" s="2888"/>
      <c r="FK37" s="1044"/>
    </row>
    <row r="38" spans="1:167" ht="12.75" customHeight="1" x14ac:dyDescent="0.2">
      <c r="A38" s="2881">
        <v>2013</v>
      </c>
      <c r="B38" s="2886"/>
      <c r="C38" s="2887"/>
      <c r="D38" s="2887"/>
      <c r="E38" s="2887"/>
      <c r="F38" s="2887"/>
      <c r="G38" s="2887"/>
      <c r="H38" s="2887"/>
      <c r="I38" s="2887"/>
      <c r="J38" s="2887"/>
      <c r="K38" s="2889"/>
      <c r="L38" s="2888"/>
      <c r="M38" s="1044"/>
      <c r="N38" s="1044"/>
      <c r="O38" s="2881">
        <v>2013</v>
      </c>
      <c r="P38" s="2886"/>
      <c r="Q38" s="2887"/>
      <c r="R38" s="2887"/>
      <c r="S38" s="2887"/>
      <c r="T38" s="2887"/>
      <c r="U38" s="2887"/>
      <c r="V38" s="2887"/>
      <c r="W38" s="2887"/>
      <c r="X38" s="2887"/>
      <c r="Y38" s="2889"/>
      <c r="Z38" s="2888"/>
      <c r="AA38" s="1044"/>
      <c r="AB38" s="1044"/>
      <c r="AC38" s="2881">
        <v>2013</v>
      </c>
      <c r="AD38" s="2886"/>
      <c r="AE38" s="2887"/>
      <c r="AF38" s="2887"/>
      <c r="AG38" s="2887"/>
      <c r="AH38" s="2887"/>
      <c r="AI38" s="2887"/>
      <c r="AJ38" s="2887"/>
      <c r="AK38" s="2887"/>
      <c r="AL38" s="2887"/>
      <c r="AM38" s="2889"/>
      <c r="AN38" s="2888"/>
      <c r="AO38" s="1044"/>
      <c r="AP38" s="1044"/>
      <c r="AQ38" s="2881">
        <v>2013</v>
      </c>
      <c r="AR38" s="2886"/>
      <c r="AS38" s="2887"/>
      <c r="AT38" s="2887"/>
      <c r="AU38" s="2887"/>
      <c r="AV38" s="2887"/>
      <c r="AW38" s="2887"/>
      <c r="AX38" s="2887"/>
      <c r="AY38" s="2887"/>
      <c r="AZ38" s="2887"/>
      <c r="BA38" s="2889"/>
      <c r="BB38" s="2888"/>
      <c r="BC38" s="1044"/>
      <c r="BD38" s="1044"/>
      <c r="BE38" s="2881">
        <v>2013</v>
      </c>
      <c r="BF38" s="2886"/>
      <c r="BG38" s="2887"/>
      <c r="BH38" s="2887"/>
      <c r="BI38" s="2887"/>
      <c r="BJ38" s="2887"/>
      <c r="BK38" s="2887"/>
      <c r="BL38" s="2887"/>
      <c r="BM38" s="2887"/>
      <c r="BN38" s="2887"/>
      <c r="BO38" s="2889"/>
      <c r="BP38" s="2888"/>
      <c r="BQ38" s="1044"/>
      <c r="BR38" s="1044"/>
      <c r="BS38" s="2881">
        <v>2013</v>
      </c>
      <c r="BT38" s="2886"/>
      <c r="BU38" s="2887"/>
      <c r="BV38" s="2887"/>
      <c r="BW38" s="2887"/>
      <c r="BX38" s="2887"/>
      <c r="BY38" s="2887"/>
      <c r="BZ38" s="2887"/>
      <c r="CA38" s="2887"/>
      <c r="CB38" s="2887"/>
      <c r="CC38" s="2889"/>
      <c r="CD38" s="2888"/>
      <c r="CE38" s="1044"/>
      <c r="CF38" s="1044"/>
      <c r="CG38" s="2881">
        <v>2013</v>
      </c>
      <c r="CH38" s="2886"/>
      <c r="CI38" s="2887"/>
      <c r="CJ38" s="2887"/>
      <c r="CK38" s="2887"/>
      <c r="CL38" s="2887"/>
      <c r="CM38" s="2887"/>
      <c r="CN38" s="2887"/>
      <c r="CO38" s="2887"/>
      <c r="CP38" s="2887"/>
      <c r="CQ38" s="2889"/>
      <c r="CR38" s="2888"/>
      <c r="CS38" s="1044"/>
      <c r="CT38" s="1044"/>
      <c r="CU38" s="2881">
        <v>2013</v>
      </c>
      <c r="CV38" s="2886"/>
      <c r="CW38" s="2887"/>
      <c r="CX38" s="2887"/>
      <c r="CY38" s="2887"/>
      <c r="CZ38" s="2887"/>
      <c r="DA38" s="2887"/>
      <c r="DB38" s="2887"/>
      <c r="DC38" s="2887"/>
      <c r="DD38" s="2887"/>
      <c r="DE38" s="2889"/>
      <c r="DF38" s="2888"/>
      <c r="DG38" s="1044"/>
      <c r="DH38" s="1044"/>
      <c r="DI38" s="2881">
        <v>2013</v>
      </c>
      <c r="DJ38" s="2886"/>
      <c r="DK38" s="2887"/>
      <c r="DL38" s="2887"/>
      <c r="DM38" s="2887"/>
      <c r="DN38" s="2887"/>
      <c r="DO38" s="2887"/>
      <c r="DP38" s="2887"/>
      <c r="DQ38" s="2887"/>
      <c r="DR38" s="2887"/>
      <c r="DS38" s="2889"/>
      <c r="DT38" s="2888"/>
      <c r="DU38" s="1044"/>
      <c r="DV38" s="1044"/>
      <c r="DW38" s="2881">
        <v>2013</v>
      </c>
      <c r="DX38" s="2886"/>
      <c r="DY38" s="2887"/>
      <c r="DZ38" s="2887"/>
      <c r="EA38" s="2887"/>
      <c r="EB38" s="2887"/>
      <c r="EC38" s="2887"/>
      <c r="ED38" s="2887"/>
      <c r="EE38" s="2887"/>
      <c r="EF38" s="2887"/>
      <c r="EG38" s="2889"/>
      <c r="EH38" s="2888"/>
      <c r="EI38" s="1044"/>
      <c r="EJ38" s="1044"/>
      <c r="EK38" s="2881">
        <v>2013</v>
      </c>
      <c r="EL38" s="2886"/>
      <c r="EM38" s="2887"/>
      <c r="EN38" s="2887"/>
      <c r="EO38" s="2887"/>
      <c r="EP38" s="2887"/>
      <c r="EQ38" s="2887"/>
      <c r="ER38" s="2887"/>
      <c r="ES38" s="2887"/>
      <c r="ET38" s="2887"/>
      <c r="EU38" s="2889"/>
      <c r="EV38" s="2888"/>
      <c r="EW38" s="1044"/>
      <c r="EX38" s="1044"/>
      <c r="EY38" s="2881">
        <v>2013</v>
      </c>
      <c r="EZ38" s="2886"/>
      <c r="FA38" s="2887"/>
      <c r="FB38" s="2887"/>
      <c r="FC38" s="2887"/>
      <c r="FD38" s="2887"/>
      <c r="FE38" s="2887"/>
      <c r="FF38" s="2887"/>
      <c r="FG38" s="2887"/>
      <c r="FH38" s="2887"/>
      <c r="FI38" s="2889"/>
      <c r="FJ38" s="2888"/>
      <c r="FK38" s="1044"/>
    </row>
    <row r="39" spans="1:167" ht="12.75" customHeight="1" x14ac:dyDescent="0.2">
      <c r="A39" s="2881">
        <v>2014</v>
      </c>
      <c r="B39" s="2886"/>
      <c r="C39" s="2887"/>
      <c r="D39" s="2887"/>
      <c r="E39" s="2887"/>
      <c r="F39" s="2887"/>
      <c r="G39" s="2887"/>
      <c r="H39" s="2887"/>
      <c r="I39" s="2887"/>
      <c r="J39" s="2889"/>
      <c r="K39" s="2889"/>
      <c r="L39" s="2888"/>
      <c r="M39" s="1044"/>
      <c r="N39" s="1044"/>
      <c r="O39" s="2881">
        <v>2014</v>
      </c>
      <c r="P39" s="2886"/>
      <c r="Q39" s="2887"/>
      <c r="R39" s="2887"/>
      <c r="S39" s="2887"/>
      <c r="T39" s="2887"/>
      <c r="U39" s="2887"/>
      <c r="V39" s="2887"/>
      <c r="W39" s="2887"/>
      <c r="X39" s="2889"/>
      <c r="Y39" s="2889"/>
      <c r="Z39" s="2888"/>
      <c r="AA39" s="1044"/>
      <c r="AB39" s="1044"/>
      <c r="AC39" s="2881">
        <v>2014</v>
      </c>
      <c r="AD39" s="2886"/>
      <c r="AE39" s="2887"/>
      <c r="AF39" s="2887"/>
      <c r="AG39" s="2887"/>
      <c r="AH39" s="2887"/>
      <c r="AI39" s="2887"/>
      <c r="AJ39" s="2887"/>
      <c r="AK39" s="2887"/>
      <c r="AL39" s="2889"/>
      <c r="AM39" s="2889"/>
      <c r="AN39" s="2888"/>
      <c r="AO39" s="1044"/>
      <c r="AP39" s="1044"/>
      <c r="AQ39" s="2881">
        <v>2014</v>
      </c>
      <c r="AR39" s="2886"/>
      <c r="AS39" s="2887"/>
      <c r="AT39" s="2887"/>
      <c r="AU39" s="2887"/>
      <c r="AV39" s="2887"/>
      <c r="AW39" s="2887"/>
      <c r="AX39" s="2887"/>
      <c r="AY39" s="2887"/>
      <c r="AZ39" s="2889"/>
      <c r="BA39" s="2889"/>
      <c r="BB39" s="2888"/>
      <c r="BC39" s="1044"/>
      <c r="BD39" s="1044"/>
      <c r="BE39" s="2881">
        <v>2014</v>
      </c>
      <c r="BF39" s="2886"/>
      <c r="BG39" s="2887"/>
      <c r="BH39" s="2887"/>
      <c r="BI39" s="2887"/>
      <c r="BJ39" s="2887"/>
      <c r="BK39" s="2887"/>
      <c r="BL39" s="2887"/>
      <c r="BM39" s="2887"/>
      <c r="BN39" s="2889"/>
      <c r="BO39" s="2889"/>
      <c r="BP39" s="2888"/>
      <c r="BQ39" s="1044"/>
      <c r="BR39" s="1044"/>
      <c r="BS39" s="2881">
        <v>2014</v>
      </c>
      <c r="BT39" s="2886"/>
      <c r="BU39" s="2887"/>
      <c r="BV39" s="2887"/>
      <c r="BW39" s="2887"/>
      <c r="BX39" s="2887"/>
      <c r="BY39" s="2887"/>
      <c r="BZ39" s="2887"/>
      <c r="CA39" s="2887"/>
      <c r="CB39" s="2889"/>
      <c r="CC39" s="2889"/>
      <c r="CD39" s="2888"/>
      <c r="CE39" s="1044"/>
      <c r="CF39" s="1044"/>
      <c r="CG39" s="2881">
        <v>2014</v>
      </c>
      <c r="CH39" s="2886"/>
      <c r="CI39" s="2887"/>
      <c r="CJ39" s="2887"/>
      <c r="CK39" s="2887"/>
      <c r="CL39" s="2887"/>
      <c r="CM39" s="2887"/>
      <c r="CN39" s="2887"/>
      <c r="CO39" s="2887"/>
      <c r="CP39" s="2889"/>
      <c r="CQ39" s="2889"/>
      <c r="CR39" s="2888"/>
      <c r="CS39" s="1044"/>
      <c r="CT39" s="1044"/>
      <c r="CU39" s="2881">
        <v>2014</v>
      </c>
      <c r="CV39" s="2886"/>
      <c r="CW39" s="2887"/>
      <c r="CX39" s="2887"/>
      <c r="CY39" s="2887"/>
      <c r="CZ39" s="2887"/>
      <c r="DA39" s="2887"/>
      <c r="DB39" s="2887"/>
      <c r="DC39" s="2887"/>
      <c r="DD39" s="2889"/>
      <c r="DE39" s="2889"/>
      <c r="DF39" s="2888"/>
      <c r="DG39" s="1044"/>
      <c r="DH39" s="1044"/>
      <c r="DI39" s="2881">
        <v>2014</v>
      </c>
      <c r="DJ39" s="2886"/>
      <c r="DK39" s="2887"/>
      <c r="DL39" s="2887"/>
      <c r="DM39" s="2887"/>
      <c r="DN39" s="2887"/>
      <c r="DO39" s="2887"/>
      <c r="DP39" s="2887"/>
      <c r="DQ39" s="2887"/>
      <c r="DR39" s="2889"/>
      <c r="DS39" s="2889"/>
      <c r="DT39" s="2888"/>
      <c r="DU39" s="1044"/>
      <c r="DV39" s="1044"/>
      <c r="DW39" s="2881">
        <v>2014</v>
      </c>
      <c r="DX39" s="2886"/>
      <c r="DY39" s="2887"/>
      <c r="DZ39" s="2887"/>
      <c r="EA39" s="2887"/>
      <c r="EB39" s="2887"/>
      <c r="EC39" s="2887"/>
      <c r="ED39" s="2887"/>
      <c r="EE39" s="2887"/>
      <c r="EF39" s="2889"/>
      <c r="EG39" s="2889"/>
      <c r="EH39" s="2888"/>
      <c r="EI39" s="1044"/>
      <c r="EJ39" s="1044"/>
      <c r="EK39" s="2881">
        <v>2014</v>
      </c>
      <c r="EL39" s="2886"/>
      <c r="EM39" s="2887"/>
      <c r="EN39" s="2887"/>
      <c r="EO39" s="2887"/>
      <c r="EP39" s="2887"/>
      <c r="EQ39" s="2887"/>
      <c r="ER39" s="2887"/>
      <c r="ES39" s="2887"/>
      <c r="ET39" s="2889"/>
      <c r="EU39" s="2889"/>
      <c r="EV39" s="2888"/>
      <c r="EW39" s="1044"/>
      <c r="EX39" s="1044"/>
      <c r="EY39" s="2881">
        <v>2014</v>
      </c>
      <c r="EZ39" s="2886"/>
      <c r="FA39" s="2887"/>
      <c r="FB39" s="2887"/>
      <c r="FC39" s="2887"/>
      <c r="FD39" s="2887"/>
      <c r="FE39" s="2887"/>
      <c r="FF39" s="2887"/>
      <c r="FG39" s="2887"/>
      <c r="FH39" s="2889"/>
      <c r="FI39" s="2889"/>
      <c r="FJ39" s="2888"/>
      <c r="FK39" s="1044"/>
    </row>
    <row r="40" spans="1:167" ht="12.75" customHeight="1" x14ac:dyDescent="0.2">
      <c r="A40" s="2881">
        <v>2015</v>
      </c>
      <c r="B40" s="2886"/>
      <c r="C40" s="2887"/>
      <c r="D40" s="2887"/>
      <c r="E40" s="2887"/>
      <c r="F40" s="2887"/>
      <c r="G40" s="2887"/>
      <c r="H40" s="2887"/>
      <c r="I40" s="2889"/>
      <c r="J40" s="2889"/>
      <c r="K40" s="2889"/>
      <c r="L40" s="2888"/>
      <c r="M40" s="1044"/>
      <c r="N40" s="1044"/>
      <c r="O40" s="2881">
        <v>2015</v>
      </c>
      <c r="P40" s="2886"/>
      <c r="Q40" s="2887"/>
      <c r="R40" s="2887"/>
      <c r="S40" s="2887"/>
      <c r="T40" s="2887"/>
      <c r="U40" s="2887"/>
      <c r="V40" s="2887"/>
      <c r="W40" s="2889"/>
      <c r="X40" s="2889"/>
      <c r="Y40" s="2889"/>
      <c r="Z40" s="2888"/>
      <c r="AA40" s="1044"/>
      <c r="AB40" s="1044"/>
      <c r="AC40" s="2881">
        <v>2015</v>
      </c>
      <c r="AD40" s="2886"/>
      <c r="AE40" s="2887"/>
      <c r="AF40" s="2887"/>
      <c r="AG40" s="2887"/>
      <c r="AH40" s="2887"/>
      <c r="AI40" s="2887"/>
      <c r="AJ40" s="2887"/>
      <c r="AK40" s="2889"/>
      <c r="AL40" s="2889"/>
      <c r="AM40" s="2889"/>
      <c r="AN40" s="2888"/>
      <c r="AO40" s="1044"/>
      <c r="AP40" s="1044"/>
      <c r="AQ40" s="2881">
        <v>2015</v>
      </c>
      <c r="AR40" s="2886"/>
      <c r="AS40" s="2887"/>
      <c r="AT40" s="2887"/>
      <c r="AU40" s="2887"/>
      <c r="AV40" s="2887"/>
      <c r="AW40" s="2887"/>
      <c r="AX40" s="2887"/>
      <c r="AY40" s="2889"/>
      <c r="AZ40" s="2889"/>
      <c r="BA40" s="2889"/>
      <c r="BB40" s="2888"/>
      <c r="BC40" s="1044"/>
      <c r="BD40" s="1044"/>
      <c r="BE40" s="2881">
        <v>2015</v>
      </c>
      <c r="BF40" s="2886"/>
      <c r="BG40" s="2887"/>
      <c r="BH40" s="2887"/>
      <c r="BI40" s="2887"/>
      <c r="BJ40" s="2887"/>
      <c r="BK40" s="2887"/>
      <c r="BL40" s="2887"/>
      <c r="BM40" s="2889"/>
      <c r="BN40" s="2889"/>
      <c r="BO40" s="2889"/>
      <c r="BP40" s="2888"/>
      <c r="BQ40" s="1044"/>
      <c r="BR40" s="1044"/>
      <c r="BS40" s="2881">
        <v>2015</v>
      </c>
      <c r="BT40" s="2886"/>
      <c r="BU40" s="2887"/>
      <c r="BV40" s="2887"/>
      <c r="BW40" s="2887"/>
      <c r="BX40" s="2887"/>
      <c r="BY40" s="2887"/>
      <c r="BZ40" s="2887"/>
      <c r="CA40" s="2889"/>
      <c r="CB40" s="2889"/>
      <c r="CC40" s="2889"/>
      <c r="CD40" s="2888"/>
      <c r="CE40" s="1044"/>
      <c r="CF40" s="1044"/>
      <c r="CG40" s="2881">
        <v>2015</v>
      </c>
      <c r="CH40" s="2886"/>
      <c r="CI40" s="2887"/>
      <c r="CJ40" s="2887"/>
      <c r="CK40" s="2887"/>
      <c r="CL40" s="2887"/>
      <c r="CM40" s="2887"/>
      <c r="CN40" s="2887"/>
      <c r="CO40" s="2889"/>
      <c r="CP40" s="2889"/>
      <c r="CQ40" s="2889"/>
      <c r="CR40" s="2888"/>
      <c r="CS40" s="1044"/>
      <c r="CT40" s="1044"/>
      <c r="CU40" s="2881">
        <v>2015</v>
      </c>
      <c r="CV40" s="2886"/>
      <c r="CW40" s="2887"/>
      <c r="CX40" s="2887"/>
      <c r="CY40" s="2887"/>
      <c r="CZ40" s="2887"/>
      <c r="DA40" s="2887"/>
      <c r="DB40" s="2887"/>
      <c r="DC40" s="2889"/>
      <c r="DD40" s="2889"/>
      <c r="DE40" s="2889"/>
      <c r="DF40" s="2888"/>
      <c r="DG40" s="1044"/>
      <c r="DH40" s="1044"/>
      <c r="DI40" s="2881">
        <v>2015</v>
      </c>
      <c r="DJ40" s="2886"/>
      <c r="DK40" s="2887"/>
      <c r="DL40" s="2887"/>
      <c r="DM40" s="2887"/>
      <c r="DN40" s="2887"/>
      <c r="DO40" s="2887"/>
      <c r="DP40" s="2887"/>
      <c r="DQ40" s="2889"/>
      <c r="DR40" s="2889"/>
      <c r="DS40" s="2889"/>
      <c r="DT40" s="2888"/>
      <c r="DU40" s="1044"/>
      <c r="DV40" s="1044"/>
      <c r="DW40" s="2881">
        <v>2015</v>
      </c>
      <c r="DX40" s="2886"/>
      <c r="DY40" s="2887"/>
      <c r="DZ40" s="2887"/>
      <c r="EA40" s="2887"/>
      <c r="EB40" s="2887"/>
      <c r="EC40" s="2887"/>
      <c r="ED40" s="2887"/>
      <c r="EE40" s="2889"/>
      <c r="EF40" s="2889"/>
      <c r="EG40" s="2889"/>
      <c r="EH40" s="2888"/>
      <c r="EI40" s="1044"/>
      <c r="EJ40" s="1044"/>
      <c r="EK40" s="2881">
        <v>2015</v>
      </c>
      <c r="EL40" s="2886"/>
      <c r="EM40" s="2887"/>
      <c r="EN40" s="2887"/>
      <c r="EO40" s="2887"/>
      <c r="EP40" s="2887"/>
      <c r="EQ40" s="2887"/>
      <c r="ER40" s="2887"/>
      <c r="ES40" s="2889"/>
      <c r="ET40" s="2889"/>
      <c r="EU40" s="2889"/>
      <c r="EV40" s="2888"/>
      <c r="EW40" s="1044"/>
      <c r="EX40" s="1044"/>
      <c r="EY40" s="2881">
        <v>2015</v>
      </c>
      <c r="EZ40" s="2886"/>
      <c r="FA40" s="2887"/>
      <c r="FB40" s="2887"/>
      <c r="FC40" s="2887"/>
      <c r="FD40" s="2887"/>
      <c r="FE40" s="2887"/>
      <c r="FF40" s="2887"/>
      <c r="FG40" s="2889"/>
      <c r="FH40" s="2889"/>
      <c r="FI40" s="2889"/>
      <c r="FJ40" s="2888"/>
      <c r="FK40" s="1044"/>
    </row>
    <row r="41" spans="1:167" ht="12.75" customHeight="1" x14ac:dyDescent="0.2">
      <c r="A41" s="2881">
        <v>2016</v>
      </c>
      <c r="B41" s="2886"/>
      <c r="C41" s="2887"/>
      <c r="D41" s="2887"/>
      <c r="E41" s="2887"/>
      <c r="F41" s="2887"/>
      <c r="G41" s="2887"/>
      <c r="H41" s="2889"/>
      <c r="I41" s="2889"/>
      <c r="J41" s="2889"/>
      <c r="K41" s="2889"/>
      <c r="L41" s="2888"/>
      <c r="M41" s="1044"/>
      <c r="N41" s="1044"/>
      <c r="O41" s="2881">
        <v>2016</v>
      </c>
      <c r="P41" s="2886"/>
      <c r="Q41" s="2887"/>
      <c r="R41" s="2887"/>
      <c r="S41" s="2887"/>
      <c r="T41" s="2887"/>
      <c r="U41" s="2887"/>
      <c r="V41" s="2889"/>
      <c r="W41" s="2889"/>
      <c r="X41" s="2889"/>
      <c r="Y41" s="2889"/>
      <c r="Z41" s="2888"/>
      <c r="AA41" s="1044"/>
      <c r="AB41" s="1044"/>
      <c r="AC41" s="2881">
        <v>2016</v>
      </c>
      <c r="AD41" s="2886"/>
      <c r="AE41" s="2887"/>
      <c r="AF41" s="2887"/>
      <c r="AG41" s="2887"/>
      <c r="AH41" s="2887"/>
      <c r="AI41" s="2887"/>
      <c r="AJ41" s="2889"/>
      <c r="AK41" s="2889"/>
      <c r="AL41" s="2889"/>
      <c r="AM41" s="2889"/>
      <c r="AN41" s="2888"/>
      <c r="AO41" s="1044"/>
      <c r="AP41" s="1044"/>
      <c r="AQ41" s="2881">
        <v>2016</v>
      </c>
      <c r="AR41" s="2886"/>
      <c r="AS41" s="2887"/>
      <c r="AT41" s="2887"/>
      <c r="AU41" s="2887"/>
      <c r="AV41" s="2887"/>
      <c r="AW41" s="2887"/>
      <c r="AX41" s="2889"/>
      <c r="AY41" s="2889"/>
      <c r="AZ41" s="2889"/>
      <c r="BA41" s="2889"/>
      <c r="BB41" s="2888"/>
      <c r="BC41" s="1044"/>
      <c r="BD41" s="1044"/>
      <c r="BE41" s="2881">
        <v>2016</v>
      </c>
      <c r="BF41" s="2886"/>
      <c r="BG41" s="2887"/>
      <c r="BH41" s="2887"/>
      <c r="BI41" s="2887"/>
      <c r="BJ41" s="2887"/>
      <c r="BK41" s="2887"/>
      <c r="BL41" s="2889"/>
      <c r="BM41" s="2889"/>
      <c r="BN41" s="2889"/>
      <c r="BO41" s="2889"/>
      <c r="BP41" s="2888"/>
      <c r="BQ41" s="1044"/>
      <c r="BR41" s="1044"/>
      <c r="BS41" s="2881">
        <v>2016</v>
      </c>
      <c r="BT41" s="2886"/>
      <c r="BU41" s="2887"/>
      <c r="BV41" s="2887"/>
      <c r="BW41" s="2887"/>
      <c r="BX41" s="2887"/>
      <c r="BY41" s="2887"/>
      <c r="BZ41" s="2889"/>
      <c r="CA41" s="2889"/>
      <c r="CB41" s="2889"/>
      <c r="CC41" s="2889"/>
      <c r="CD41" s="2888"/>
      <c r="CE41" s="1044"/>
      <c r="CF41" s="1044"/>
      <c r="CG41" s="2881">
        <v>2016</v>
      </c>
      <c r="CH41" s="2886"/>
      <c r="CI41" s="2887"/>
      <c r="CJ41" s="2887"/>
      <c r="CK41" s="2887"/>
      <c r="CL41" s="2887"/>
      <c r="CM41" s="2887"/>
      <c r="CN41" s="2889"/>
      <c r="CO41" s="2889"/>
      <c r="CP41" s="2889"/>
      <c r="CQ41" s="2889"/>
      <c r="CR41" s="2888"/>
      <c r="CS41" s="1044"/>
      <c r="CT41" s="1044"/>
      <c r="CU41" s="2881">
        <v>2016</v>
      </c>
      <c r="CV41" s="2886"/>
      <c r="CW41" s="2887"/>
      <c r="CX41" s="2887"/>
      <c r="CY41" s="2887"/>
      <c r="CZ41" s="2887"/>
      <c r="DA41" s="2887"/>
      <c r="DB41" s="2889"/>
      <c r="DC41" s="2889"/>
      <c r="DD41" s="2889"/>
      <c r="DE41" s="2889"/>
      <c r="DF41" s="2888"/>
      <c r="DG41" s="1044"/>
      <c r="DH41" s="1044"/>
      <c r="DI41" s="2881">
        <v>2016</v>
      </c>
      <c r="DJ41" s="2886"/>
      <c r="DK41" s="2887"/>
      <c r="DL41" s="2887"/>
      <c r="DM41" s="2887"/>
      <c r="DN41" s="2887"/>
      <c r="DO41" s="2887"/>
      <c r="DP41" s="2889"/>
      <c r="DQ41" s="2889"/>
      <c r="DR41" s="2889"/>
      <c r="DS41" s="2889"/>
      <c r="DT41" s="2888"/>
      <c r="DU41" s="1044"/>
      <c r="DV41" s="1044"/>
      <c r="DW41" s="2881">
        <v>2016</v>
      </c>
      <c r="DX41" s="2886"/>
      <c r="DY41" s="2887"/>
      <c r="DZ41" s="2887"/>
      <c r="EA41" s="2887"/>
      <c r="EB41" s="2887"/>
      <c r="EC41" s="2887"/>
      <c r="ED41" s="2889"/>
      <c r="EE41" s="2889"/>
      <c r="EF41" s="2889"/>
      <c r="EG41" s="2889"/>
      <c r="EH41" s="2888"/>
      <c r="EI41" s="1044"/>
      <c r="EJ41" s="1044"/>
      <c r="EK41" s="2881">
        <v>2016</v>
      </c>
      <c r="EL41" s="2886"/>
      <c r="EM41" s="2887"/>
      <c r="EN41" s="2887"/>
      <c r="EO41" s="2887"/>
      <c r="EP41" s="2887"/>
      <c r="EQ41" s="2887"/>
      <c r="ER41" s="2889"/>
      <c r="ES41" s="2889"/>
      <c r="ET41" s="2889"/>
      <c r="EU41" s="2889"/>
      <c r="EV41" s="2888"/>
      <c r="EW41" s="1044"/>
      <c r="EX41" s="1044"/>
      <c r="EY41" s="2881">
        <v>2016</v>
      </c>
      <c r="EZ41" s="2886"/>
      <c r="FA41" s="2887"/>
      <c r="FB41" s="2887"/>
      <c r="FC41" s="2887"/>
      <c r="FD41" s="2887"/>
      <c r="FE41" s="2887"/>
      <c r="FF41" s="2889"/>
      <c r="FG41" s="2889"/>
      <c r="FH41" s="2889"/>
      <c r="FI41" s="2889"/>
      <c r="FJ41" s="2888"/>
      <c r="FK41" s="1044"/>
    </row>
    <row r="42" spans="1:167" ht="12.75" customHeight="1" x14ac:dyDescent="0.2">
      <c r="A42" s="2881">
        <v>2017</v>
      </c>
      <c r="B42" s="2886"/>
      <c r="C42" s="2887"/>
      <c r="D42" s="2887"/>
      <c r="E42" s="2887"/>
      <c r="F42" s="2887"/>
      <c r="G42" s="2889"/>
      <c r="H42" s="2889"/>
      <c r="I42" s="2889"/>
      <c r="J42" s="2889"/>
      <c r="K42" s="2889"/>
      <c r="L42" s="2888"/>
      <c r="M42" s="1044"/>
      <c r="N42" s="1044"/>
      <c r="O42" s="2881">
        <v>2017</v>
      </c>
      <c r="P42" s="2886"/>
      <c r="Q42" s="2887"/>
      <c r="R42" s="2887"/>
      <c r="S42" s="2887"/>
      <c r="T42" s="2887"/>
      <c r="U42" s="2889"/>
      <c r="V42" s="2889"/>
      <c r="W42" s="2889"/>
      <c r="X42" s="2889"/>
      <c r="Y42" s="2889"/>
      <c r="Z42" s="2888"/>
      <c r="AA42" s="1044"/>
      <c r="AB42" s="1044"/>
      <c r="AC42" s="2881">
        <v>2017</v>
      </c>
      <c r="AD42" s="2886"/>
      <c r="AE42" s="2887"/>
      <c r="AF42" s="2887"/>
      <c r="AG42" s="2887"/>
      <c r="AH42" s="2887"/>
      <c r="AI42" s="2889"/>
      <c r="AJ42" s="2889"/>
      <c r="AK42" s="2889"/>
      <c r="AL42" s="2889"/>
      <c r="AM42" s="2889"/>
      <c r="AN42" s="2888"/>
      <c r="AO42" s="1044"/>
      <c r="AP42" s="1044"/>
      <c r="AQ42" s="2881">
        <v>2017</v>
      </c>
      <c r="AR42" s="2886"/>
      <c r="AS42" s="2887"/>
      <c r="AT42" s="2887"/>
      <c r="AU42" s="2887"/>
      <c r="AV42" s="2887"/>
      <c r="AW42" s="2889"/>
      <c r="AX42" s="2889"/>
      <c r="AY42" s="2889"/>
      <c r="AZ42" s="2889"/>
      <c r="BA42" s="2889"/>
      <c r="BB42" s="2888"/>
      <c r="BC42" s="1044"/>
      <c r="BD42" s="1044"/>
      <c r="BE42" s="2881">
        <v>2017</v>
      </c>
      <c r="BF42" s="2886"/>
      <c r="BG42" s="2887"/>
      <c r="BH42" s="2887"/>
      <c r="BI42" s="2887"/>
      <c r="BJ42" s="2887"/>
      <c r="BK42" s="2889"/>
      <c r="BL42" s="2889"/>
      <c r="BM42" s="2889"/>
      <c r="BN42" s="2889"/>
      <c r="BO42" s="2889"/>
      <c r="BP42" s="2888"/>
      <c r="BQ42" s="1044"/>
      <c r="BR42" s="1044"/>
      <c r="BS42" s="2881">
        <v>2017</v>
      </c>
      <c r="BT42" s="2886"/>
      <c r="BU42" s="2887"/>
      <c r="BV42" s="2887"/>
      <c r="BW42" s="2887"/>
      <c r="BX42" s="2887"/>
      <c r="BY42" s="2889"/>
      <c r="BZ42" s="2889"/>
      <c r="CA42" s="2889"/>
      <c r="CB42" s="2889"/>
      <c r="CC42" s="2889"/>
      <c r="CD42" s="2888"/>
      <c r="CE42" s="1044"/>
      <c r="CF42" s="1044"/>
      <c r="CG42" s="2881">
        <v>2017</v>
      </c>
      <c r="CH42" s="2886"/>
      <c r="CI42" s="2887"/>
      <c r="CJ42" s="2887"/>
      <c r="CK42" s="2887"/>
      <c r="CL42" s="2887"/>
      <c r="CM42" s="2889"/>
      <c r="CN42" s="2889"/>
      <c r="CO42" s="2889"/>
      <c r="CP42" s="2889"/>
      <c r="CQ42" s="2889"/>
      <c r="CR42" s="2888"/>
      <c r="CS42" s="1044"/>
      <c r="CT42" s="1044"/>
      <c r="CU42" s="2881">
        <v>2017</v>
      </c>
      <c r="CV42" s="2886"/>
      <c r="CW42" s="2887"/>
      <c r="CX42" s="2887"/>
      <c r="CY42" s="2887"/>
      <c r="CZ42" s="2887"/>
      <c r="DA42" s="2889"/>
      <c r="DB42" s="2889"/>
      <c r="DC42" s="2889"/>
      <c r="DD42" s="2889"/>
      <c r="DE42" s="2889"/>
      <c r="DF42" s="2888"/>
      <c r="DG42" s="1044"/>
      <c r="DH42" s="1044"/>
      <c r="DI42" s="2881">
        <v>2017</v>
      </c>
      <c r="DJ42" s="2886"/>
      <c r="DK42" s="2887"/>
      <c r="DL42" s="2887"/>
      <c r="DM42" s="2887"/>
      <c r="DN42" s="2887"/>
      <c r="DO42" s="2889"/>
      <c r="DP42" s="2889"/>
      <c r="DQ42" s="2889"/>
      <c r="DR42" s="2889"/>
      <c r="DS42" s="2889"/>
      <c r="DT42" s="2888"/>
      <c r="DU42" s="1044"/>
      <c r="DV42" s="1044"/>
      <c r="DW42" s="2881">
        <v>2017</v>
      </c>
      <c r="DX42" s="2886"/>
      <c r="DY42" s="2887"/>
      <c r="DZ42" s="2887"/>
      <c r="EA42" s="2887"/>
      <c r="EB42" s="2887"/>
      <c r="EC42" s="2889"/>
      <c r="ED42" s="2889"/>
      <c r="EE42" s="2889"/>
      <c r="EF42" s="2889"/>
      <c r="EG42" s="2889"/>
      <c r="EH42" s="2888"/>
      <c r="EI42" s="1044"/>
      <c r="EJ42" s="1044"/>
      <c r="EK42" s="2881">
        <v>2017</v>
      </c>
      <c r="EL42" s="2886"/>
      <c r="EM42" s="2887"/>
      <c r="EN42" s="2887"/>
      <c r="EO42" s="2887"/>
      <c r="EP42" s="2887"/>
      <c r="EQ42" s="2889"/>
      <c r="ER42" s="2889"/>
      <c r="ES42" s="2889"/>
      <c r="ET42" s="2889"/>
      <c r="EU42" s="2889"/>
      <c r="EV42" s="2888"/>
      <c r="EW42" s="1044"/>
      <c r="EX42" s="1044"/>
      <c r="EY42" s="2881">
        <v>2017</v>
      </c>
      <c r="EZ42" s="2886"/>
      <c r="FA42" s="2887"/>
      <c r="FB42" s="2887"/>
      <c r="FC42" s="2887"/>
      <c r="FD42" s="2887"/>
      <c r="FE42" s="2889"/>
      <c r="FF42" s="2889"/>
      <c r="FG42" s="2889"/>
      <c r="FH42" s="2889"/>
      <c r="FI42" s="2889"/>
      <c r="FJ42" s="2888"/>
      <c r="FK42" s="1044"/>
    </row>
    <row r="43" spans="1:167" ht="12.75" customHeight="1" x14ac:dyDescent="0.2">
      <c r="A43" s="2881">
        <v>2018</v>
      </c>
      <c r="B43" s="2886"/>
      <c r="C43" s="2887"/>
      <c r="D43" s="2887"/>
      <c r="E43" s="2887"/>
      <c r="F43" s="2889"/>
      <c r="G43" s="2889"/>
      <c r="H43" s="2889"/>
      <c r="I43" s="2889"/>
      <c r="J43" s="2889"/>
      <c r="K43" s="2889"/>
      <c r="L43" s="2888"/>
      <c r="M43" s="1044"/>
      <c r="N43" s="1044"/>
      <c r="O43" s="2881">
        <v>2018</v>
      </c>
      <c r="P43" s="2886"/>
      <c r="Q43" s="2887"/>
      <c r="R43" s="2887"/>
      <c r="S43" s="2887"/>
      <c r="T43" s="2889"/>
      <c r="U43" s="2889"/>
      <c r="V43" s="2889"/>
      <c r="W43" s="2889"/>
      <c r="X43" s="2889"/>
      <c r="Y43" s="2889"/>
      <c r="Z43" s="2888"/>
      <c r="AA43" s="1044"/>
      <c r="AB43" s="1044"/>
      <c r="AC43" s="2881">
        <v>2018</v>
      </c>
      <c r="AD43" s="2886"/>
      <c r="AE43" s="2887"/>
      <c r="AF43" s="2887"/>
      <c r="AG43" s="2887"/>
      <c r="AH43" s="2889"/>
      <c r="AI43" s="2889"/>
      <c r="AJ43" s="2889"/>
      <c r="AK43" s="2889"/>
      <c r="AL43" s="2889"/>
      <c r="AM43" s="2889"/>
      <c r="AN43" s="2888"/>
      <c r="AO43" s="1044"/>
      <c r="AP43" s="1044"/>
      <c r="AQ43" s="2881">
        <v>2018</v>
      </c>
      <c r="AR43" s="2886"/>
      <c r="AS43" s="2887"/>
      <c r="AT43" s="2887"/>
      <c r="AU43" s="2887"/>
      <c r="AV43" s="2889"/>
      <c r="AW43" s="2889"/>
      <c r="AX43" s="2889"/>
      <c r="AY43" s="2889"/>
      <c r="AZ43" s="2889"/>
      <c r="BA43" s="2889"/>
      <c r="BB43" s="2888"/>
      <c r="BC43" s="1044"/>
      <c r="BD43" s="1044"/>
      <c r="BE43" s="2881">
        <v>2018</v>
      </c>
      <c r="BF43" s="2886"/>
      <c r="BG43" s="2887"/>
      <c r="BH43" s="2887"/>
      <c r="BI43" s="2887"/>
      <c r="BJ43" s="2889"/>
      <c r="BK43" s="2889"/>
      <c r="BL43" s="2889"/>
      <c r="BM43" s="2889"/>
      <c r="BN43" s="2889"/>
      <c r="BO43" s="2889"/>
      <c r="BP43" s="2888"/>
      <c r="BQ43" s="1044"/>
      <c r="BR43" s="1044"/>
      <c r="BS43" s="2881">
        <v>2018</v>
      </c>
      <c r="BT43" s="2886"/>
      <c r="BU43" s="2887"/>
      <c r="BV43" s="2887"/>
      <c r="BW43" s="2887"/>
      <c r="BX43" s="2889"/>
      <c r="BY43" s="2889"/>
      <c r="BZ43" s="2889"/>
      <c r="CA43" s="2889"/>
      <c r="CB43" s="2889"/>
      <c r="CC43" s="2889"/>
      <c r="CD43" s="2888"/>
      <c r="CE43" s="1044"/>
      <c r="CF43" s="1044"/>
      <c r="CG43" s="2881">
        <v>2018</v>
      </c>
      <c r="CH43" s="2886"/>
      <c r="CI43" s="2887"/>
      <c r="CJ43" s="2887"/>
      <c r="CK43" s="2887"/>
      <c r="CL43" s="2889"/>
      <c r="CM43" s="2889"/>
      <c r="CN43" s="2889"/>
      <c r="CO43" s="2889"/>
      <c r="CP43" s="2889"/>
      <c r="CQ43" s="2889"/>
      <c r="CR43" s="2888"/>
      <c r="CS43" s="1044"/>
      <c r="CT43" s="1044"/>
      <c r="CU43" s="2881">
        <v>2018</v>
      </c>
      <c r="CV43" s="2886"/>
      <c r="CW43" s="2887"/>
      <c r="CX43" s="2887"/>
      <c r="CY43" s="2887"/>
      <c r="CZ43" s="2889"/>
      <c r="DA43" s="2889"/>
      <c r="DB43" s="2889"/>
      <c r="DC43" s="2889"/>
      <c r="DD43" s="2889"/>
      <c r="DE43" s="2889"/>
      <c r="DF43" s="2888"/>
      <c r="DG43" s="1044"/>
      <c r="DH43" s="1044"/>
      <c r="DI43" s="2881">
        <v>2018</v>
      </c>
      <c r="DJ43" s="2886"/>
      <c r="DK43" s="2887"/>
      <c r="DL43" s="2887"/>
      <c r="DM43" s="2887"/>
      <c r="DN43" s="2889"/>
      <c r="DO43" s="2889"/>
      <c r="DP43" s="2889"/>
      <c r="DQ43" s="2889"/>
      <c r="DR43" s="2889"/>
      <c r="DS43" s="2889"/>
      <c r="DT43" s="2888"/>
      <c r="DU43" s="1044"/>
      <c r="DV43" s="1044"/>
      <c r="DW43" s="2881">
        <v>2018</v>
      </c>
      <c r="DX43" s="2886"/>
      <c r="DY43" s="2887"/>
      <c r="DZ43" s="2887"/>
      <c r="EA43" s="2887"/>
      <c r="EB43" s="2889"/>
      <c r="EC43" s="2889"/>
      <c r="ED43" s="2889"/>
      <c r="EE43" s="2889"/>
      <c r="EF43" s="2889"/>
      <c r="EG43" s="2889"/>
      <c r="EH43" s="2888"/>
      <c r="EI43" s="1044"/>
      <c r="EJ43" s="1044"/>
      <c r="EK43" s="2881">
        <v>2018</v>
      </c>
      <c r="EL43" s="2886"/>
      <c r="EM43" s="2887"/>
      <c r="EN43" s="2887"/>
      <c r="EO43" s="2887"/>
      <c r="EP43" s="2889"/>
      <c r="EQ43" s="2889"/>
      <c r="ER43" s="2889"/>
      <c r="ES43" s="2889"/>
      <c r="ET43" s="2889"/>
      <c r="EU43" s="2889"/>
      <c r="EV43" s="2888"/>
      <c r="EW43" s="1044"/>
      <c r="EX43" s="1044"/>
      <c r="EY43" s="2881">
        <v>2018</v>
      </c>
      <c r="EZ43" s="2886"/>
      <c r="FA43" s="2887"/>
      <c r="FB43" s="2887"/>
      <c r="FC43" s="2887"/>
      <c r="FD43" s="2889"/>
      <c r="FE43" s="2889"/>
      <c r="FF43" s="2889"/>
      <c r="FG43" s="2889"/>
      <c r="FH43" s="2889"/>
      <c r="FI43" s="2889"/>
      <c r="FJ43" s="2888"/>
      <c r="FK43" s="1044"/>
    </row>
    <row r="44" spans="1:167" ht="12.75" customHeight="1" x14ac:dyDescent="0.2">
      <c r="A44" s="2881">
        <v>2019</v>
      </c>
      <c r="B44" s="2886"/>
      <c r="C44" s="2887"/>
      <c r="D44" s="2887"/>
      <c r="E44" s="2889"/>
      <c r="F44" s="2889"/>
      <c r="G44" s="2889"/>
      <c r="H44" s="2889"/>
      <c r="I44" s="2889"/>
      <c r="J44" s="2889"/>
      <c r="K44" s="2889"/>
      <c r="L44" s="2888"/>
      <c r="M44" s="1044"/>
      <c r="N44" s="1044"/>
      <c r="O44" s="2881">
        <v>2019</v>
      </c>
      <c r="P44" s="2886"/>
      <c r="Q44" s="2887"/>
      <c r="R44" s="2887"/>
      <c r="S44" s="2889"/>
      <c r="T44" s="2889"/>
      <c r="U44" s="2889"/>
      <c r="V44" s="2889"/>
      <c r="W44" s="2889"/>
      <c r="X44" s="2889"/>
      <c r="Y44" s="2889"/>
      <c r="Z44" s="2888"/>
      <c r="AA44" s="1044"/>
      <c r="AB44" s="1044"/>
      <c r="AC44" s="2881">
        <v>2019</v>
      </c>
      <c r="AD44" s="2886"/>
      <c r="AE44" s="2887"/>
      <c r="AF44" s="2887"/>
      <c r="AG44" s="2889"/>
      <c r="AH44" s="2889"/>
      <c r="AI44" s="2889"/>
      <c r="AJ44" s="2889"/>
      <c r="AK44" s="2889"/>
      <c r="AL44" s="2889"/>
      <c r="AM44" s="2889"/>
      <c r="AN44" s="2888"/>
      <c r="AO44" s="1044"/>
      <c r="AP44" s="1044"/>
      <c r="AQ44" s="2881">
        <v>2019</v>
      </c>
      <c r="AR44" s="2886"/>
      <c r="AS44" s="2887"/>
      <c r="AT44" s="2887"/>
      <c r="AU44" s="2889"/>
      <c r="AV44" s="2889"/>
      <c r="AW44" s="2889"/>
      <c r="AX44" s="2889"/>
      <c r="AY44" s="2889"/>
      <c r="AZ44" s="2889"/>
      <c r="BA44" s="2889"/>
      <c r="BB44" s="2888"/>
      <c r="BC44" s="1044"/>
      <c r="BD44" s="1044"/>
      <c r="BE44" s="2881">
        <v>2019</v>
      </c>
      <c r="BF44" s="2886"/>
      <c r="BG44" s="2887"/>
      <c r="BH44" s="2887"/>
      <c r="BI44" s="2889"/>
      <c r="BJ44" s="2889"/>
      <c r="BK44" s="2889"/>
      <c r="BL44" s="2889"/>
      <c r="BM44" s="2889"/>
      <c r="BN44" s="2889"/>
      <c r="BO44" s="2889"/>
      <c r="BP44" s="2888"/>
      <c r="BQ44" s="1044"/>
      <c r="BR44" s="1044"/>
      <c r="BS44" s="2881">
        <v>2019</v>
      </c>
      <c r="BT44" s="2886"/>
      <c r="BU44" s="2887"/>
      <c r="BV44" s="2887"/>
      <c r="BW44" s="2889"/>
      <c r="BX44" s="2889"/>
      <c r="BY44" s="2889"/>
      <c r="BZ44" s="2889"/>
      <c r="CA44" s="2889"/>
      <c r="CB44" s="2889"/>
      <c r="CC44" s="2889"/>
      <c r="CD44" s="2888"/>
      <c r="CE44" s="1044"/>
      <c r="CF44" s="1044"/>
      <c r="CG44" s="2881">
        <v>2019</v>
      </c>
      <c r="CH44" s="2886"/>
      <c r="CI44" s="2887"/>
      <c r="CJ44" s="2887"/>
      <c r="CK44" s="2889"/>
      <c r="CL44" s="2889"/>
      <c r="CM44" s="2889"/>
      <c r="CN44" s="2889"/>
      <c r="CO44" s="2889"/>
      <c r="CP44" s="2889"/>
      <c r="CQ44" s="2889"/>
      <c r="CR44" s="2888"/>
      <c r="CS44" s="1044"/>
      <c r="CT44" s="1044"/>
      <c r="CU44" s="2881">
        <v>2019</v>
      </c>
      <c r="CV44" s="2886"/>
      <c r="CW44" s="2887"/>
      <c r="CX44" s="2887"/>
      <c r="CY44" s="2889"/>
      <c r="CZ44" s="2889"/>
      <c r="DA44" s="2889"/>
      <c r="DB44" s="2889"/>
      <c r="DC44" s="2889"/>
      <c r="DD44" s="2889"/>
      <c r="DE44" s="2889"/>
      <c r="DF44" s="2888"/>
      <c r="DG44" s="1044"/>
      <c r="DH44" s="1044"/>
      <c r="DI44" s="2881">
        <v>2019</v>
      </c>
      <c r="DJ44" s="2886"/>
      <c r="DK44" s="2887"/>
      <c r="DL44" s="2887"/>
      <c r="DM44" s="2889"/>
      <c r="DN44" s="2889"/>
      <c r="DO44" s="2889"/>
      <c r="DP44" s="2889"/>
      <c r="DQ44" s="2889"/>
      <c r="DR44" s="2889"/>
      <c r="DS44" s="2889"/>
      <c r="DT44" s="2888"/>
      <c r="DU44" s="1044"/>
      <c r="DV44" s="1044"/>
      <c r="DW44" s="2881">
        <v>2019</v>
      </c>
      <c r="DX44" s="2886"/>
      <c r="DY44" s="2887"/>
      <c r="DZ44" s="2887"/>
      <c r="EA44" s="2889"/>
      <c r="EB44" s="2889"/>
      <c r="EC44" s="2889"/>
      <c r="ED44" s="2889"/>
      <c r="EE44" s="2889"/>
      <c r="EF44" s="2889"/>
      <c r="EG44" s="2889"/>
      <c r="EH44" s="2888"/>
      <c r="EI44" s="1044"/>
      <c r="EJ44" s="1044"/>
      <c r="EK44" s="2881">
        <v>2019</v>
      </c>
      <c r="EL44" s="2886"/>
      <c r="EM44" s="2887"/>
      <c r="EN44" s="2887"/>
      <c r="EO44" s="2889"/>
      <c r="EP44" s="2889"/>
      <c r="EQ44" s="2889"/>
      <c r="ER44" s="2889"/>
      <c r="ES44" s="2889"/>
      <c r="ET44" s="2889"/>
      <c r="EU44" s="2889"/>
      <c r="EV44" s="2888"/>
      <c r="EW44" s="1044"/>
      <c r="EX44" s="1044"/>
      <c r="EY44" s="2881">
        <v>2019</v>
      </c>
      <c r="EZ44" s="2886"/>
      <c r="FA44" s="2887"/>
      <c r="FB44" s="2887"/>
      <c r="FC44" s="2889"/>
      <c r="FD44" s="2889"/>
      <c r="FE44" s="2889"/>
      <c r="FF44" s="2889"/>
      <c r="FG44" s="2889"/>
      <c r="FH44" s="2889"/>
      <c r="FI44" s="2889"/>
      <c r="FJ44" s="2888"/>
      <c r="FK44" s="1044"/>
    </row>
    <row r="45" spans="1:167" ht="12.75" customHeight="1" x14ac:dyDescent="0.2">
      <c r="A45" s="2881">
        <v>2020</v>
      </c>
      <c r="B45" s="2886"/>
      <c r="C45" s="2887"/>
      <c r="D45" s="2889"/>
      <c r="E45" s="2889"/>
      <c r="F45" s="2889"/>
      <c r="G45" s="2889"/>
      <c r="H45" s="2889"/>
      <c r="I45" s="2889"/>
      <c r="J45" s="2889"/>
      <c r="K45" s="2889"/>
      <c r="L45" s="2888"/>
      <c r="M45" s="1044"/>
      <c r="N45" s="1044"/>
      <c r="O45" s="2881">
        <v>2020</v>
      </c>
      <c r="P45" s="2886"/>
      <c r="Q45" s="2887"/>
      <c r="R45" s="2889"/>
      <c r="S45" s="2889"/>
      <c r="T45" s="2889"/>
      <c r="U45" s="2889"/>
      <c r="V45" s="2889"/>
      <c r="W45" s="2889"/>
      <c r="X45" s="2889"/>
      <c r="Y45" s="2889"/>
      <c r="Z45" s="2888"/>
      <c r="AA45" s="1044"/>
      <c r="AB45" s="1044"/>
      <c r="AC45" s="2881">
        <v>2020</v>
      </c>
      <c r="AD45" s="2886"/>
      <c r="AE45" s="2887"/>
      <c r="AF45" s="2889"/>
      <c r="AG45" s="2889"/>
      <c r="AH45" s="2889"/>
      <c r="AI45" s="2889"/>
      <c r="AJ45" s="2889"/>
      <c r="AK45" s="2889"/>
      <c r="AL45" s="2889"/>
      <c r="AM45" s="2889"/>
      <c r="AN45" s="2888"/>
      <c r="AO45" s="1044"/>
      <c r="AP45" s="1044"/>
      <c r="AQ45" s="2881">
        <v>2020</v>
      </c>
      <c r="AR45" s="2886"/>
      <c r="AS45" s="2887"/>
      <c r="AT45" s="2889"/>
      <c r="AU45" s="2889"/>
      <c r="AV45" s="2889"/>
      <c r="AW45" s="2889"/>
      <c r="AX45" s="2889"/>
      <c r="AY45" s="2889"/>
      <c r="AZ45" s="2889"/>
      <c r="BA45" s="2889"/>
      <c r="BB45" s="2888"/>
      <c r="BC45" s="1044"/>
      <c r="BD45" s="1044"/>
      <c r="BE45" s="2881">
        <v>2020</v>
      </c>
      <c r="BF45" s="2886"/>
      <c r="BG45" s="2887"/>
      <c r="BH45" s="2889"/>
      <c r="BI45" s="2889"/>
      <c r="BJ45" s="2889"/>
      <c r="BK45" s="2889"/>
      <c r="BL45" s="2889"/>
      <c r="BM45" s="2889"/>
      <c r="BN45" s="2889"/>
      <c r="BO45" s="2889"/>
      <c r="BP45" s="2888"/>
      <c r="BQ45" s="1044"/>
      <c r="BR45" s="1044"/>
      <c r="BS45" s="2881">
        <v>2020</v>
      </c>
      <c r="BT45" s="2886"/>
      <c r="BU45" s="2887"/>
      <c r="BV45" s="2889"/>
      <c r="BW45" s="2889"/>
      <c r="BX45" s="2889"/>
      <c r="BY45" s="2889"/>
      <c r="BZ45" s="2889"/>
      <c r="CA45" s="2889"/>
      <c r="CB45" s="2889"/>
      <c r="CC45" s="2889"/>
      <c r="CD45" s="2888"/>
      <c r="CE45" s="1044"/>
      <c r="CF45" s="1044"/>
      <c r="CG45" s="2881">
        <v>2020</v>
      </c>
      <c r="CH45" s="2886"/>
      <c r="CI45" s="2887"/>
      <c r="CJ45" s="2889"/>
      <c r="CK45" s="2889"/>
      <c r="CL45" s="2889"/>
      <c r="CM45" s="2889"/>
      <c r="CN45" s="2889"/>
      <c r="CO45" s="2889"/>
      <c r="CP45" s="2889"/>
      <c r="CQ45" s="2889"/>
      <c r="CR45" s="2888"/>
      <c r="CS45" s="1044"/>
      <c r="CT45" s="1044"/>
      <c r="CU45" s="2881">
        <v>2020</v>
      </c>
      <c r="CV45" s="2886"/>
      <c r="CW45" s="2887"/>
      <c r="CX45" s="2889"/>
      <c r="CY45" s="2889"/>
      <c r="CZ45" s="2889"/>
      <c r="DA45" s="2889"/>
      <c r="DB45" s="2889"/>
      <c r="DC45" s="2889"/>
      <c r="DD45" s="2889"/>
      <c r="DE45" s="2889"/>
      <c r="DF45" s="2888"/>
      <c r="DG45" s="1044"/>
      <c r="DH45" s="1044"/>
      <c r="DI45" s="2881">
        <v>2020</v>
      </c>
      <c r="DJ45" s="2886"/>
      <c r="DK45" s="2887"/>
      <c r="DL45" s="2889"/>
      <c r="DM45" s="2889"/>
      <c r="DN45" s="2889"/>
      <c r="DO45" s="2889"/>
      <c r="DP45" s="2889"/>
      <c r="DQ45" s="2889"/>
      <c r="DR45" s="2889"/>
      <c r="DS45" s="2889"/>
      <c r="DT45" s="2888"/>
      <c r="DU45" s="1044"/>
      <c r="DV45" s="1044"/>
      <c r="DW45" s="2881">
        <v>2020</v>
      </c>
      <c r="DX45" s="2886"/>
      <c r="DY45" s="2887"/>
      <c r="DZ45" s="2889"/>
      <c r="EA45" s="2889"/>
      <c r="EB45" s="2889"/>
      <c r="EC45" s="2889"/>
      <c r="ED45" s="2889"/>
      <c r="EE45" s="2889"/>
      <c r="EF45" s="2889"/>
      <c r="EG45" s="2889"/>
      <c r="EH45" s="2888"/>
      <c r="EI45" s="1044"/>
      <c r="EJ45" s="1044"/>
      <c r="EK45" s="2881">
        <v>2020</v>
      </c>
      <c r="EL45" s="2886"/>
      <c r="EM45" s="2887"/>
      <c r="EN45" s="2889"/>
      <c r="EO45" s="2889"/>
      <c r="EP45" s="2889"/>
      <c r="EQ45" s="2889"/>
      <c r="ER45" s="2889"/>
      <c r="ES45" s="2889"/>
      <c r="ET45" s="2889"/>
      <c r="EU45" s="2889"/>
      <c r="EV45" s="2888"/>
      <c r="EW45" s="1044"/>
      <c r="EX45" s="1044"/>
      <c r="EY45" s="2881">
        <v>2020</v>
      </c>
      <c r="EZ45" s="2886"/>
      <c r="FA45" s="2887"/>
      <c r="FB45" s="2889"/>
      <c r="FC45" s="2889"/>
      <c r="FD45" s="2889"/>
      <c r="FE45" s="2889"/>
      <c r="FF45" s="2889"/>
      <c r="FG45" s="2889"/>
      <c r="FH45" s="2889"/>
      <c r="FI45" s="2889"/>
      <c r="FJ45" s="2888"/>
      <c r="FK45" s="1044"/>
    </row>
    <row r="46" spans="1:167" ht="12.75" customHeight="1" thickBot="1" x14ac:dyDescent="0.25">
      <c r="A46" s="2882">
        <v>2021</v>
      </c>
      <c r="B46" s="2890"/>
      <c r="C46" s="2891"/>
      <c r="D46" s="2891"/>
      <c r="E46" s="2891"/>
      <c r="F46" s="2891"/>
      <c r="G46" s="2891"/>
      <c r="H46" s="2891"/>
      <c r="I46" s="2891"/>
      <c r="J46" s="2891"/>
      <c r="K46" s="2891"/>
      <c r="L46" s="2892"/>
      <c r="M46" s="1044"/>
      <c r="N46" s="1044"/>
      <c r="O46" s="2882">
        <v>2021</v>
      </c>
      <c r="P46" s="2890"/>
      <c r="Q46" s="2891"/>
      <c r="R46" s="2891"/>
      <c r="S46" s="2891"/>
      <c r="T46" s="2891"/>
      <c r="U46" s="2891"/>
      <c r="V46" s="2891"/>
      <c r="W46" s="2891"/>
      <c r="X46" s="2891"/>
      <c r="Y46" s="2891"/>
      <c r="Z46" s="2892"/>
      <c r="AA46" s="1044"/>
      <c r="AB46" s="1044"/>
      <c r="AC46" s="2882">
        <v>2021</v>
      </c>
      <c r="AD46" s="2890"/>
      <c r="AE46" s="2891"/>
      <c r="AF46" s="2891"/>
      <c r="AG46" s="2891"/>
      <c r="AH46" s="2891"/>
      <c r="AI46" s="2891"/>
      <c r="AJ46" s="2891"/>
      <c r="AK46" s="2891"/>
      <c r="AL46" s="2891"/>
      <c r="AM46" s="2891"/>
      <c r="AN46" s="2892"/>
      <c r="AO46" s="1044"/>
      <c r="AP46" s="1044"/>
      <c r="AQ46" s="2882">
        <v>2021</v>
      </c>
      <c r="AR46" s="2890"/>
      <c r="AS46" s="2891"/>
      <c r="AT46" s="2891"/>
      <c r="AU46" s="2891"/>
      <c r="AV46" s="2891"/>
      <c r="AW46" s="2891"/>
      <c r="AX46" s="2891"/>
      <c r="AY46" s="2891"/>
      <c r="AZ46" s="2891"/>
      <c r="BA46" s="2891"/>
      <c r="BB46" s="2892"/>
      <c r="BC46" s="1044"/>
      <c r="BD46" s="1044"/>
      <c r="BE46" s="2882">
        <v>2021</v>
      </c>
      <c r="BF46" s="2890"/>
      <c r="BG46" s="2891"/>
      <c r="BH46" s="2891"/>
      <c r="BI46" s="2891"/>
      <c r="BJ46" s="2891"/>
      <c r="BK46" s="2891"/>
      <c r="BL46" s="2891"/>
      <c r="BM46" s="2891"/>
      <c r="BN46" s="2891"/>
      <c r="BO46" s="2891"/>
      <c r="BP46" s="2892"/>
      <c r="BQ46" s="1044"/>
      <c r="BR46" s="1044"/>
      <c r="BS46" s="2882">
        <v>2021</v>
      </c>
      <c r="BT46" s="2890"/>
      <c r="BU46" s="2891"/>
      <c r="BV46" s="2891"/>
      <c r="BW46" s="2891"/>
      <c r="BX46" s="2891"/>
      <c r="BY46" s="2891"/>
      <c r="BZ46" s="2891"/>
      <c r="CA46" s="2891"/>
      <c r="CB46" s="2891"/>
      <c r="CC46" s="2891"/>
      <c r="CD46" s="2892"/>
      <c r="CE46" s="1044"/>
      <c r="CF46" s="1044"/>
      <c r="CG46" s="2882">
        <v>2021</v>
      </c>
      <c r="CH46" s="2890"/>
      <c r="CI46" s="2891"/>
      <c r="CJ46" s="2891"/>
      <c r="CK46" s="2891"/>
      <c r="CL46" s="2891"/>
      <c r="CM46" s="2891"/>
      <c r="CN46" s="2891"/>
      <c r="CO46" s="2891"/>
      <c r="CP46" s="2891"/>
      <c r="CQ46" s="2891"/>
      <c r="CR46" s="2892"/>
      <c r="CS46" s="1044"/>
      <c r="CT46" s="1044"/>
      <c r="CU46" s="2882">
        <v>2021</v>
      </c>
      <c r="CV46" s="2890"/>
      <c r="CW46" s="2891"/>
      <c r="CX46" s="2891"/>
      <c r="CY46" s="2891"/>
      <c r="CZ46" s="2891"/>
      <c r="DA46" s="2891"/>
      <c r="DB46" s="2891"/>
      <c r="DC46" s="2891"/>
      <c r="DD46" s="2891"/>
      <c r="DE46" s="2891"/>
      <c r="DF46" s="2892"/>
      <c r="DG46" s="1044"/>
      <c r="DH46" s="1044"/>
      <c r="DI46" s="2882">
        <v>2021</v>
      </c>
      <c r="DJ46" s="2890"/>
      <c r="DK46" s="2891"/>
      <c r="DL46" s="2891"/>
      <c r="DM46" s="2891"/>
      <c r="DN46" s="2891"/>
      <c r="DO46" s="2891"/>
      <c r="DP46" s="2891"/>
      <c r="DQ46" s="2891"/>
      <c r="DR46" s="2891"/>
      <c r="DS46" s="2891"/>
      <c r="DT46" s="2892"/>
      <c r="DU46" s="1044"/>
      <c r="DV46" s="1044"/>
      <c r="DW46" s="2882">
        <v>2021</v>
      </c>
      <c r="DX46" s="2890"/>
      <c r="DY46" s="2891"/>
      <c r="DZ46" s="2891"/>
      <c r="EA46" s="2891"/>
      <c r="EB46" s="2891"/>
      <c r="EC46" s="2891"/>
      <c r="ED46" s="2891"/>
      <c r="EE46" s="2891"/>
      <c r="EF46" s="2891"/>
      <c r="EG46" s="2891"/>
      <c r="EH46" s="2892"/>
      <c r="EI46" s="1044"/>
      <c r="EJ46" s="1044"/>
      <c r="EK46" s="2882">
        <v>2021</v>
      </c>
      <c r="EL46" s="2890"/>
      <c r="EM46" s="2891"/>
      <c r="EN46" s="2891"/>
      <c r="EO46" s="2891"/>
      <c r="EP46" s="2891"/>
      <c r="EQ46" s="2891"/>
      <c r="ER46" s="2891"/>
      <c r="ES46" s="2891"/>
      <c r="ET46" s="2891"/>
      <c r="EU46" s="2891"/>
      <c r="EV46" s="2892"/>
      <c r="EW46" s="1044"/>
      <c r="EX46" s="1044"/>
      <c r="EY46" s="2882">
        <v>2021</v>
      </c>
      <c r="EZ46" s="2890"/>
      <c r="FA46" s="2891"/>
      <c r="FB46" s="2891"/>
      <c r="FC46" s="2891"/>
      <c r="FD46" s="2891"/>
      <c r="FE46" s="2891"/>
      <c r="FF46" s="2891"/>
      <c r="FG46" s="2891"/>
      <c r="FH46" s="2891"/>
      <c r="FI46" s="2891"/>
      <c r="FJ46" s="2892"/>
      <c r="FK46" s="1044"/>
    </row>
    <row r="47" spans="1:167" s="2865" customFormat="1" ht="12.75" customHeight="1" x14ac:dyDescent="0.2">
      <c r="A47" s="2893"/>
      <c r="B47" s="2894"/>
      <c r="C47" s="2895"/>
      <c r="D47" s="2895"/>
      <c r="E47" s="2895"/>
      <c r="F47" s="2895"/>
      <c r="G47" s="2895"/>
      <c r="H47" s="2895"/>
      <c r="I47" s="2895"/>
      <c r="J47" s="2895"/>
      <c r="K47" s="2895"/>
      <c r="L47" s="2895"/>
      <c r="M47" s="1044"/>
      <c r="N47" s="1044"/>
      <c r="O47" s="2893"/>
      <c r="P47" s="2894"/>
      <c r="Q47" s="2895"/>
      <c r="R47" s="2895"/>
      <c r="S47" s="2895"/>
      <c r="T47" s="2895"/>
      <c r="U47" s="2895"/>
      <c r="V47" s="2895"/>
      <c r="W47" s="2895"/>
      <c r="X47" s="2895"/>
      <c r="Y47" s="2895"/>
      <c r="Z47" s="2895"/>
      <c r="AA47" s="1044"/>
      <c r="AB47" s="1044"/>
      <c r="AC47" s="2893"/>
      <c r="AD47" s="2894"/>
      <c r="AE47" s="2895"/>
      <c r="AF47" s="2895"/>
      <c r="AG47" s="2895"/>
      <c r="AH47" s="2895"/>
      <c r="AI47" s="2895"/>
      <c r="AJ47" s="2895"/>
      <c r="AK47" s="2895"/>
      <c r="AL47" s="2895"/>
      <c r="AM47" s="2895"/>
      <c r="AN47" s="2895"/>
      <c r="AO47" s="1044"/>
      <c r="AP47" s="1044"/>
      <c r="AQ47" s="2893"/>
      <c r="AR47" s="2894"/>
      <c r="AS47" s="2895"/>
      <c r="AT47" s="2895"/>
      <c r="AU47" s="2895"/>
      <c r="AV47" s="2895"/>
      <c r="AW47" s="2895"/>
      <c r="AX47" s="2895"/>
      <c r="AY47" s="2895"/>
      <c r="AZ47" s="2895"/>
      <c r="BA47" s="2895"/>
      <c r="BB47" s="2895"/>
      <c r="BC47" s="1044"/>
      <c r="BD47" s="1044"/>
      <c r="BE47" s="2893"/>
      <c r="BF47" s="2894"/>
      <c r="BG47" s="2895"/>
      <c r="BH47" s="2895"/>
      <c r="BI47" s="2895"/>
      <c r="BJ47" s="2895"/>
      <c r="BK47" s="2895"/>
      <c r="BL47" s="2895"/>
      <c r="BM47" s="2895"/>
      <c r="BN47" s="2895"/>
      <c r="BO47" s="2895"/>
      <c r="BP47" s="2895"/>
      <c r="BQ47" s="1044"/>
      <c r="BR47" s="1044"/>
      <c r="BS47" s="2893"/>
      <c r="BT47" s="2894"/>
      <c r="BU47" s="2895"/>
      <c r="BV47" s="2895"/>
      <c r="BW47" s="2895"/>
      <c r="BX47" s="2895"/>
      <c r="BY47" s="2895"/>
      <c r="BZ47" s="2895"/>
      <c r="CA47" s="2895"/>
      <c r="CB47" s="2895"/>
      <c r="CC47" s="2895"/>
      <c r="CD47" s="2895"/>
      <c r="CE47" s="1044"/>
      <c r="CF47" s="1044"/>
      <c r="CG47" s="2893"/>
      <c r="CH47" s="2894"/>
      <c r="CI47" s="2895"/>
      <c r="CJ47" s="2895"/>
      <c r="CK47" s="2895"/>
      <c r="CL47" s="2895"/>
      <c r="CM47" s="2895"/>
      <c r="CN47" s="2895"/>
      <c r="CO47" s="2895"/>
      <c r="CP47" s="2895"/>
      <c r="CQ47" s="2895"/>
      <c r="CR47" s="2895"/>
      <c r="CS47" s="1044"/>
      <c r="CT47" s="1044"/>
      <c r="CU47" s="2893"/>
      <c r="CV47" s="2894"/>
      <c r="CW47" s="2895"/>
      <c r="CX47" s="2895"/>
      <c r="CY47" s="2895"/>
      <c r="CZ47" s="2895"/>
      <c r="DA47" s="2895"/>
      <c r="DB47" s="2895"/>
      <c r="DC47" s="2895"/>
      <c r="DD47" s="2895"/>
      <c r="DE47" s="2895"/>
      <c r="DF47" s="2895"/>
      <c r="DG47" s="1044"/>
      <c r="DH47" s="1044"/>
      <c r="DI47" s="2893"/>
      <c r="DJ47" s="2894"/>
      <c r="DK47" s="2895"/>
      <c r="DL47" s="2895"/>
      <c r="DM47" s="2895"/>
      <c r="DN47" s="2895"/>
      <c r="DO47" s="2895"/>
      <c r="DP47" s="2895"/>
      <c r="DQ47" s="2895"/>
      <c r="DR47" s="2895"/>
      <c r="DS47" s="2895"/>
      <c r="DT47" s="2895"/>
      <c r="DU47" s="1044"/>
      <c r="DV47" s="1044"/>
      <c r="DW47" s="2893"/>
      <c r="DX47" s="2894"/>
      <c r="DY47" s="2895"/>
      <c r="DZ47" s="2895"/>
      <c r="EA47" s="2895"/>
      <c r="EB47" s="2895"/>
      <c r="EC47" s="2895"/>
      <c r="ED47" s="2895"/>
      <c r="EE47" s="2895"/>
      <c r="EF47" s="2895"/>
      <c r="EG47" s="2895"/>
      <c r="EH47" s="2895"/>
      <c r="EI47" s="1044"/>
      <c r="EJ47" s="1044"/>
      <c r="EK47" s="2893"/>
      <c r="EL47" s="2894"/>
      <c r="EM47" s="2895"/>
      <c r="EN47" s="2895"/>
      <c r="EO47" s="2895"/>
      <c r="EP47" s="2895"/>
      <c r="EQ47" s="2895"/>
      <c r="ER47" s="2895"/>
      <c r="ES47" s="2895"/>
      <c r="ET47" s="2895"/>
      <c r="EU47" s="2895"/>
      <c r="EV47" s="2895"/>
      <c r="EW47" s="1044"/>
      <c r="EX47" s="1044"/>
      <c r="EY47" s="2893"/>
      <c r="EZ47" s="2894"/>
      <c r="FA47" s="2895"/>
      <c r="FB47" s="2895"/>
      <c r="FC47" s="2895"/>
      <c r="FD47" s="2895"/>
      <c r="FE47" s="2895"/>
      <c r="FF47" s="2895"/>
      <c r="FG47" s="2895"/>
      <c r="FH47" s="2895"/>
      <c r="FI47" s="2895"/>
      <c r="FJ47" s="2895"/>
      <c r="FK47" s="1044"/>
    </row>
    <row r="48" spans="1:167" s="2865" customFormat="1" ht="12.75" customHeight="1" thickBot="1" x14ac:dyDescent="0.25">
      <c r="A48" s="348"/>
      <c r="B48" s="348"/>
      <c r="C48" s="348"/>
      <c r="D48" s="348"/>
      <c r="E48" s="348"/>
      <c r="F48" s="348"/>
      <c r="G48" s="348"/>
      <c r="H48" s="348"/>
      <c r="I48" s="348"/>
      <c r="J48" s="348"/>
      <c r="K48" s="348"/>
      <c r="L48" s="348"/>
      <c r="M48" s="1044"/>
      <c r="N48" s="1044"/>
      <c r="O48" s="348"/>
      <c r="P48" s="348"/>
      <c r="Q48" s="348"/>
      <c r="R48" s="348"/>
      <c r="S48" s="348"/>
      <c r="T48" s="348"/>
      <c r="U48" s="348"/>
      <c r="V48" s="348"/>
      <c r="W48" s="348"/>
      <c r="X48" s="348"/>
      <c r="Y48" s="348"/>
      <c r="Z48" s="348"/>
      <c r="AA48" s="1044"/>
      <c r="AB48" s="1044"/>
      <c r="AC48" s="348"/>
      <c r="AD48" s="348"/>
      <c r="AE48" s="348"/>
      <c r="AF48" s="348"/>
      <c r="AG48" s="348"/>
      <c r="AH48" s="348"/>
      <c r="AI48" s="348"/>
      <c r="AJ48" s="348"/>
      <c r="AK48" s="348"/>
      <c r="AL48" s="348"/>
      <c r="AM48" s="348"/>
      <c r="AN48" s="348"/>
      <c r="AO48" s="1044"/>
      <c r="AP48" s="1044"/>
      <c r="AQ48" s="348"/>
      <c r="AR48" s="348"/>
      <c r="AS48" s="348"/>
      <c r="AT48" s="348"/>
      <c r="AU48" s="348"/>
      <c r="AV48" s="348"/>
      <c r="AW48" s="348"/>
      <c r="AX48" s="348"/>
      <c r="AY48" s="348"/>
      <c r="AZ48" s="348"/>
      <c r="BA48" s="348"/>
      <c r="BB48" s="348"/>
      <c r="BC48" s="1044"/>
      <c r="BD48" s="1044"/>
      <c r="BE48" s="348"/>
      <c r="BF48" s="348"/>
      <c r="BG48" s="348"/>
      <c r="BH48" s="348"/>
      <c r="BI48" s="348"/>
      <c r="BJ48" s="348"/>
      <c r="BK48" s="348"/>
      <c r="BL48" s="348"/>
      <c r="BM48" s="348"/>
      <c r="BN48" s="348"/>
      <c r="BO48" s="348"/>
      <c r="BP48" s="348"/>
      <c r="BQ48" s="1044"/>
      <c r="BR48" s="1044"/>
      <c r="BS48" s="348"/>
      <c r="BT48" s="348"/>
      <c r="BU48" s="348"/>
      <c r="BV48" s="348"/>
      <c r="BW48" s="348"/>
      <c r="BX48" s="348"/>
      <c r="BY48" s="348"/>
      <c r="BZ48" s="348"/>
      <c r="CA48" s="348"/>
      <c r="CB48" s="348"/>
      <c r="CC48" s="348"/>
      <c r="CD48" s="348"/>
      <c r="CE48" s="1044"/>
      <c r="CF48" s="1044"/>
      <c r="CG48" s="348"/>
      <c r="CH48" s="348"/>
      <c r="CI48" s="348"/>
      <c r="CJ48" s="348"/>
      <c r="CK48" s="348"/>
      <c r="CL48" s="348"/>
      <c r="CM48" s="348"/>
      <c r="CN48" s="348"/>
      <c r="CO48" s="348"/>
      <c r="CP48" s="348"/>
      <c r="CQ48" s="348"/>
      <c r="CR48" s="348"/>
      <c r="CS48" s="1044"/>
      <c r="CT48" s="1044"/>
      <c r="CU48" s="348"/>
      <c r="CV48" s="348"/>
      <c r="CW48" s="348"/>
      <c r="CX48" s="348"/>
      <c r="CY48" s="348"/>
      <c r="CZ48" s="348"/>
      <c r="DA48" s="348"/>
      <c r="DB48" s="348"/>
      <c r="DC48" s="348"/>
      <c r="DD48" s="348"/>
      <c r="DE48" s="348"/>
      <c r="DF48" s="348"/>
      <c r="DG48" s="1044"/>
      <c r="DH48" s="1044"/>
      <c r="DI48" s="348"/>
      <c r="DJ48" s="348"/>
      <c r="DK48" s="348"/>
      <c r="DL48" s="348"/>
      <c r="DM48" s="348"/>
      <c r="DN48" s="348"/>
      <c r="DO48" s="348"/>
      <c r="DP48" s="348"/>
      <c r="DQ48" s="348"/>
      <c r="DR48" s="348"/>
      <c r="DS48" s="348"/>
      <c r="DT48" s="348"/>
      <c r="DU48" s="1044"/>
      <c r="DV48" s="1044"/>
      <c r="DW48" s="348"/>
      <c r="DX48" s="348"/>
      <c r="DY48" s="348"/>
      <c r="DZ48" s="348"/>
      <c r="EA48" s="348"/>
      <c r="EB48" s="348"/>
      <c r="EC48" s="348"/>
      <c r="ED48" s="348"/>
      <c r="EE48" s="348"/>
      <c r="EF48" s="348"/>
      <c r="EG48" s="348"/>
      <c r="EH48" s="348"/>
      <c r="EI48" s="1044"/>
      <c r="EJ48" s="1044"/>
      <c r="EK48" s="348"/>
      <c r="EL48" s="348"/>
      <c r="EM48" s="348"/>
      <c r="EN48" s="348"/>
      <c r="EO48" s="348"/>
      <c r="EP48" s="348"/>
      <c r="EQ48" s="348"/>
      <c r="ER48" s="348"/>
      <c r="ES48" s="348"/>
      <c r="ET48" s="348"/>
      <c r="EU48" s="348"/>
      <c r="EV48" s="348"/>
      <c r="EW48" s="1044"/>
      <c r="EX48" s="1044"/>
      <c r="EY48" s="348"/>
      <c r="EZ48" s="348"/>
      <c r="FA48" s="348"/>
      <c r="FB48" s="348"/>
      <c r="FC48" s="348"/>
      <c r="FD48" s="348"/>
      <c r="FE48" s="348"/>
      <c r="FF48" s="348"/>
      <c r="FG48" s="348"/>
      <c r="FH48" s="348"/>
      <c r="FI48" s="348"/>
      <c r="FJ48" s="348"/>
      <c r="FK48" s="1044"/>
    </row>
    <row r="49" spans="1:167" ht="12.75" customHeight="1" x14ac:dyDescent="0.2">
      <c r="A49" s="4102" t="s">
        <v>534</v>
      </c>
      <c r="B49" s="4103"/>
      <c r="C49" s="4103"/>
      <c r="D49" s="4103"/>
      <c r="E49" s="4103"/>
      <c r="F49" s="4103"/>
      <c r="G49" s="4103"/>
      <c r="H49" s="4103"/>
      <c r="I49" s="4103"/>
      <c r="J49" s="4103"/>
      <c r="K49" s="4103"/>
      <c r="L49" s="4160"/>
      <c r="M49" s="1044"/>
      <c r="N49" s="1044"/>
      <c r="O49" s="4102" t="s">
        <v>534</v>
      </c>
      <c r="P49" s="4103"/>
      <c r="Q49" s="4103"/>
      <c r="R49" s="4103"/>
      <c r="S49" s="4103"/>
      <c r="T49" s="4103"/>
      <c r="U49" s="4103"/>
      <c r="V49" s="4103"/>
      <c r="W49" s="4103"/>
      <c r="X49" s="4103"/>
      <c r="Y49" s="4103"/>
      <c r="Z49" s="4160"/>
      <c r="AA49" s="1044"/>
      <c r="AB49" s="1044"/>
      <c r="AC49" s="4102" t="s">
        <v>534</v>
      </c>
      <c r="AD49" s="4103"/>
      <c r="AE49" s="4103"/>
      <c r="AF49" s="4103"/>
      <c r="AG49" s="4103"/>
      <c r="AH49" s="4103"/>
      <c r="AI49" s="4103"/>
      <c r="AJ49" s="4103"/>
      <c r="AK49" s="4103"/>
      <c r="AL49" s="4103"/>
      <c r="AM49" s="4103"/>
      <c r="AN49" s="4160"/>
      <c r="AO49" s="1044"/>
      <c r="AP49" s="1044"/>
      <c r="AQ49" s="4102" t="s">
        <v>534</v>
      </c>
      <c r="AR49" s="4103"/>
      <c r="AS49" s="4103"/>
      <c r="AT49" s="4103"/>
      <c r="AU49" s="4103"/>
      <c r="AV49" s="4103"/>
      <c r="AW49" s="4103"/>
      <c r="AX49" s="4103"/>
      <c r="AY49" s="4103"/>
      <c r="AZ49" s="4103"/>
      <c r="BA49" s="4103"/>
      <c r="BB49" s="4160"/>
      <c r="BC49" s="1044"/>
      <c r="BD49" s="1044"/>
      <c r="BE49" s="4102" t="s">
        <v>534</v>
      </c>
      <c r="BF49" s="4103"/>
      <c r="BG49" s="4103"/>
      <c r="BH49" s="4103"/>
      <c r="BI49" s="4103"/>
      <c r="BJ49" s="4103"/>
      <c r="BK49" s="4103"/>
      <c r="BL49" s="4103"/>
      <c r="BM49" s="4103"/>
      <c r="BN49" s="4103"/>
      <c r="BO49" s="4103"/>
      <c r="BP49" s="4160"/>
      <c r="BQ49" s="1044"/>
      <c r="BR49" s="1044"/>
      <c r="BS49" s="4102" t="s">
        <v>534</v>
      </c>
      <c r="BT49" s="4103"/>
      <c r="BU49" s="4103"/>
      <c r="BV49" s="4103"/>
      <c r="BW49" s="4103"/>
      <c r="BX49" s="4103"/>
      <c r="BY49" s="4103"/>
      <c r="BZ49" s="4103"/>
      <c r="CA49" s="4103"/>
      <c r="CB49" s="4103"/>
      <c r="CC49" s="4103"/>
      <c r="CD49" s="4160"/>
      <c r="CE49" s="1044"/>
      <c r="CF49" s="1044"/>
      <c r="CG49" s="4102" t="s">
        <v>534</v>
      </c>
      <c r="CH49" s="4103"/>
      <c r="CI49" s="4103"/>
      <c r="CJ49" s="4103"/>
      <c r="CK49" s="4103"/>
      <c r="CL49" s="4103"/>
      <c r="CM49" s="4103"/>
      <c r="CN49" s="4103"/>
      <c r="CO49" s="4103"/>
      <c r="CP49" s="4103"/>
      <c r="CQ49" s="4103"/>
      <c r="CR49" s="4160"/>
      <c r="CS49" s="1044"/>
      <c r="CT49" s="1044"/>
      <c r="CU49" s="4102" t="s">
        <v>534</v>
      </c>
      <c r="CV49" s="4103"/>
      <c r="CW49" s="4103"/>
      <c r="CX49" s="4103"/>
      <c r="CY49" s="4103"/>
      <c r="CZ49" s="4103"/>
      <c r="DA49" s="4103"/>
      <c r="DB49" s="4103"/>
      <c r="DC49" s="4103"/>
      <c r="DD49" s="4103"/>
      <c r="DE49" s="4103"/>
      <c r="DF49" s="4160"/>
      <c r="DG49" s="1044"/>
      <c r="DH49" s="1044"/>
      <c r="DI49" s="4102" t="s">
        <v>534</v>
      </c>
      <c r="DJ49" s="4103"/>
      <c r="DK49" s="4103"/>
      <c r="DL49" s="4103"/>
      <c r="DM49" s="4103"/>
      <c r="DN49" s="4103"/>
      <c r="DO49" s="4103"/>
      <c r="DP49" s="4103"/>
      <c r="DQ49" s="4103"/>
      <c r="DR49" s="4103"/>
      <c r="DS49" s="4103"/>
      <c r="DT49" s="4160"/>
      <c r="DU49" s="1044"/>
      <c r="DV49" s="1044"/>
      <c r="DW49" s="4102" t="s">
        <v>534</v>
      </c>
      <c r="DX49" s="4103"/>
      <c r="DY49" s="4103"/>
      <c r="DZ49" s="4103"/>
      <c r="EA49" s="4103"/>
      <c r="EB49" s="4103"/>
      <c r="EC49" s="4103"/>
      <c r="ED49" s="4103"/>
      <c r="EE49" s="4103"/>
      <c r="EF49" s="4103"/>
      <c r="EG49" s="4103"/>
      <c r="EH49" s="4160"/>
      <c r="EI49" s="1044"/>
      <c r="EJ49" s="1044"/>
      <c r="EK49" s="4102" t="s">
        <v>534</v>
      </c>
      <c r="EL49" s="4103"/>
      <c r="EM49" s="4103"/>
      <c r="EN49" s="4103"/>
      <c r="EO49" s="4103"/>
      <c r="EP49" s="4103"/>
      <c r="EQ49" s="4103"/>
      <c r="ER49" s="4103"/>
      <c r="ES49" s="4103"/>
      <c r="ET49" s="4103"/>
      <c r="EU49" s="4103"/>
      <c r="EV49" s="4160"/>
      <c r="EW49" s="1044"/>
      <c r="EX49" s="1044"/>
      <c r="EY49" s="4102" t="s">
        <v>534</v>
      </c>
      <c r="EZ49" s="4103"/>
      <c r="FA49" s="4103"/>
      <c r="FB49" s="4103"/>
      <c r="FC49" s="4103"/>
      <c r="FD49" s="4103"/>
      <c r="FE49" s="4103"/>
      <c r="FF49" s="4103"/>
      <c r="FG49" s="4103"/>
      <c r="FH49" s="4103"/>
      <c r="FI49" s="4103"/>
      <c r="FJ49" s="4160"/>
      <c r="FK49" s="1044"/>
    </row>
    <row r="50" spans="1:167" ht="12.75" customHeight="1" thickBot="1" x14ac:dyDescent="0.25">
      <c r="A50" s="942" t="s">
        <v>2018</v>
      </c>
      <c r="B50" s="2238" t="s">
        <v>2019</v>
      </c>
      <c r="C50" s="2238" t="s">
        <v>523</v>
      </c>
      <c r="D50" s="2238" t="s">
        <v>524</v>
      </c>
      <c r="E50" s="2238" t="s">
        <v>525</v>
      </c>
      <c r="F50" s="2238" t="s">
        <v>526</v>
      </c>
      <c r="G50" s="2238" t="s">
        <v>527</v>
      </c>
      <c r="H50" s="2238" t="s">
        <v>528</v>
      </c>
      <c r="I50" s="2238" t="s">
        <v>529</v>
      </c>
      <c r="J50" s="2238" t="s">
        <v>530</v>
      </c>
      <c r="K50" s="2238" t="s">
        <v>531</v>
      </c>
      <c r="L50" s="354" t="s">
        <v>532</v>
      </c>
      <c r="M50" s="1044"/>
      <c r="N50" s="1044"/>
      <c r="O50" s="942" t="s">
        <v>2018</v>
      </c>
      <c r="P50" s="2238" t="s">
        <v>2019</v>
      </c>
      <c r="Q50" s="2238" t="s">
        <v>523</v>
      </c>
      <c r="R50" s="2238" t="s">
        <v>524</v>
      </c>
      <c r="S50" s="2238" t="s">
        <v>525</v>
      </c>
      <c r="T50" s="2238" t="s">
        <v>526</v>
      </c>
      <c r="U50" s="2238" t="s">
        <v>527</v>
      </c>
      <c r="V50" s="2238" t="s">
        <v>528</v>
      </c>
      <c r="W50" s="2238" t="s">
        <v>529</v>
      </c>
      <c r="X50" s="2238" t="s">
        <v>530</v>
      </c>
      <c r="Y50" s="2238" t="s">
        <v>531</v>
      </c>
      <c r="Z50" s="354" t="s">
        <v>532</v>
      </c>
      <c r="AA50" s="1044"/>
      <c r="AB50" s="1044"/>
      <c r="AC50" s="942" t="s">
        <v>2018</v>
      </c>
      <c r="AD50" s="2238" t="s">
        <v>2019</v>
      </c>
      <c r="AE50" s="2238" t="s">
        <v>523</v>
      </c>
      <c r="AF50" s="2238" t="s">
        <v>524</v>
      </c>
      <c r="AG50" s="2238" t="s">
        <v>525</v>
      </c>
      <c r="AH50" s="2238" t="s">
        <v>526</v>
      </c>
      <c r="AI50" s="2238" t="s">
        <v>527</v>
      </c>
      <c r="AJ50" s="2238" t="s">
        <v>528</v>
      </c>
      <c r="AK50" s="2238" t="s">
        <v>529</v>
      </c>
      <c r="AL50" s="2238" t="s">
        <v>530</v>
      </c>
      <c r="AM50" s="2238" t="s">
        <v>531</v>
      </c>
      <c r="AN50" s="354" t="s">
        <v>532</v>
      </c>
      <c r="AO50" s="1044"/>
      <c r="AP50" s="1044"/>
      <c r="AQ50" s="942" t="s">
        <v>2018</v>
      </c>
      <c r="AR50" s="2238" t="s">
        <v>2019</v>
      </c>
      <c r="AS50" s="2238" t="s">
        <v>523</v>
      </c>
      <c r="AT50" s="2238" t="s">
        <v>524</v>
      </c>
      <c r="AU50" s="2238" t="s">
        <v>525</v>
      </c>
      <c r="AV50" s="2238" t="s">
        <v>526</v>
      </c>
      <c r="AW50" s="2238" t="s">
        <v>527</v>
      </c>
      <c r="AX50" s="2238" t="s">
        <v>528</v>
      </c>
      <c r="AY50" s="2238" t="s">
        <v>529</v>
      </c>
      <c r="AZ50" s="2238" t="s">
        <v>530</v>
      </c>
      <c r="BA50" s="2238" t="s">
        <v>531</v>
      </c>
      <c r="BB50" s="354" t="s">
        <v>532</v>
      </c>
      <c r="BC50" s="1044"/>
      <c r="BD50" s="1044"/>
      <c r="BE50" s="942" t="s">
        <v>2018</v>
      </c>
      <c r="BF50" s="2238" t="s">
        <v>2019</v>
      </c>
      <c r="BG50" s="2238" t="s">
        <v>523</v>
      </c>
      <c r="BH50" s="2238" t="s">
        <v>524</v>
      </c>
      <c r="BI50" s="2238" t="s">
        <v>525</v>
      </c>
      <c r="BJ50" s="2238" t="s">
        <v>526</v>
      </c>
      <c r="BK50" s="2238" t="s">
        <v>527</v>
      </c>
      <c r="BL50" s="2238" t="s">
        <v>528</v>
      </c>
      <c r="BM50" s="2238" t="s">
        <v>529</v>
      </c>
      <c r="BN50" s="2238" t="s">
        <v>530</v>
      </c>
      <c r="BO50" s="2238" t="s">
        <v>531</v>
      </c>
      <c r="BP50" s="354" t="s">
        <v>532</v>
      </c>
      <c r="BQ50" s="1044"/>
      <c r="BR50" s="1044"/>
      <c r="BS50" s="942" t="s">
        <v>2018</v>
      </c>
      <c r="BT50" s="2238" t="s">
        <v>2019</v>
      </c>
      <c r="BU50" s="2238" t="s">
        <v>523</v>
      </c>
      <c r="BV50" s="2238" t="s">
        <v>524</v>
      </c>
      <c r="BW50" s="2238" t="s">
        <v>525</v>
      </c>
      <c r="BX50" s="2238" t="s">
        <v>526</v>
      </c>
      <c r="BY50" s="2238" t="s">
        <v>527</v>
      </c>
      <c r="BZ50" s="2238" t="s">
        <v>528</v>
      </c>
      <c r="CA50" s="2238" t="s">
        <v>529</v>
      </c>
      <c r="CB50" s="2238" t="s">
        <v>530</v>
      </c>
      <c r="CC50" s="2238" t="s">
        <v>531</v>
      </c>
      <c r="CD50" s="354" t="s">
        <v>532</v>
      </c>
      <c r="CE50" s="1044"/>
      <c r="CF50" s="1044"/>
      <c r="CG50" s="942" t="s">
        <v>2018</v>
      </c>
      <c r="CH50" s="2238" t="s">
        <v>2019</v>
      </c>
      <c r="CI50" s="2238" t="s">
        <v>523</v>
      </c>
      <c r="CJ50" s="2238" t="s">
        <v>524</v>
      </c>
      <c r="CK50" s="2238" t="s">
        <v>525</v>
      </c>
      <c r="CL50" s="2238" t="s">
        <v>526</v>
      </c>
      <c r="CM50" s="2238" t="s">
        <v>527</v>
      </c>
      <c r="CN50" s="2238" t="s">
        <v>528</v>
      </c>
      <c r="CO50" s="2238" t="s">
        <v>529</v>
      </c>
      <c r="CP50" s="2238" t="s">
        <v>530</v>
      </c>
      <c r="CQ50" s="2238" t="s">
        <v>531</v>
      </c>
      <c r="CR50" s="354" t="s">
        <v>532</v>
      </c>
      <c r="CS50" s="1044"/>
      <c r="CT50" s="1044"/>
      <c r="CU50" s="942" t="s">
        <v>2018</v>
      </c>
      <c r="CV50" s="2238" t="s">
        <v>2019</v>
      </c>
      <c r="CW50" s="2238" t="s">
        <v>523</v>
      </c>
      <c r="CX50" s="2238" t="s">
        <v>524</v>
      </c>
      <c r="CY50" s="2238" t="s">
        <v>525</v>
      </c>
      <c r="CZ50" s="2238" t="s">
        <v>526</v>
      </c>
      <c r="DA50" s="2238" t="s">
        <v>527</v>
      </c>
      <c r="DB50" s="2238" t="s">
        <v>528</v>
      </c>
      <c r="DC50" s="2238" t="s">
        <v>529</v>
      </c>
      <c r="DD50" s="2238" t="s">
        <v>530</v>
      </c>
      <c r="DE50" s="2238" t="s">
        <v>531</v>
      </c>
      <c r="DF50" s="354" t="s">
        <v>532</v>
      </c>
      <c r="DG50" s="1044"/>
      <c r="DH50" s="1044"/>
      <c r="DI50" s="942" t="s">
        <v>2018</v>
      </c>
      <c r="DJ50" s="2238" t="s">
        <v>2019</v>
      </c>
      <c r="DK50" s="2238" t="s">
        <v>523</v>
      </c>
      <c r="DL50" s="2238" t="s">
        <v>524</v>
      </c>
      <c r="DM50" s="2238" t="s">
        <v>525</v>
      </c>
      <c r="DN50" s="2238" t="s">
        <v>526</v>
      </c>
      <c r="DO50" s="2238" t="s">
        <v>527</v>
      </c>
      <c r="DP50" s="2238" t="s">
        <v>528</v>
      </c>
      <c r="DQ50" s="2238" t="s">
        <v>529</v>
      </c>
      <c r="DR50" s="2238" t="s">
        <v>530</v>
      </c>
      <c r="DS50" s="2238" t="s">
        <v>531</v>
      </c>
      <c r="DT50" s="354" t="s">
        <v>532</v>
      </c>
      <c r="DU50" s="1044"/>
      <c r="DV50" s="1044"/>
      <c r="DW50" s="942" t="s">
        <v>2018</v>
      </c>
      <c r="DX50" s="2238" t="s">
        <v>2019</v>
      </c>
      <c r="DY50" s="2238" t="s">
        <v>523</v>
      </c>
      <c r="DZ50" s="2238" t="s">
        <v>524</v>
      </c>
      <c r="EA50" s="2238" t="s">
        <v>525</v>
      </c>
      <c r="EB50" s="2238" t="s">
        <v>526</v>
      </c>
      <c r="EC50" s="2238" t="s">
        <v>527</v>
      </c>
      <c r="ED50" s="2238" t="s">
        <v>528</v>
      </c>
      <c r="EE50" s="2238" t="s">
        <v>529</v>
      </c>
      <c r="EF50" s="2238" t="s">
        <v>530</v>
      </c>
      <c r="EG50" s="2238" t="s">
        <v>531</v>
      </c>
      <c r="EH50" s="354" t="s">
        <v>532</v>
      </c>
      <c r="EI50" s="1044"/>
      <c r="EJ50" s="1044"/>
      <c r="EK50" s="942" t="s">
        <v>2018</v>
      </c>
      <c r="EL50" s="2238" t="s">
        <v>2019</v>
      </c>
      <c r="EM50" s="2238" t="s">
        <v>523</v>
      </c>
      <c r="EN50" s="2238" t="s">
        <v>524</v>
      </c>
      <c r="EO50" s="2238" t="s">
        <v>525</v>
      </c>
      <c r="EP50" s="2238" t="s">
        <v>526</v>
      </c>
      <c r="EQ50" s="2238" t="s">
        <v>527</v>
      </c>
      <c r="ER50" s="2238" t="s">
        <v>528</v>
      </c>
      <c r="ES50" s="2238" t="s">
        <v>529</v>
      </c>
      <c r="ET50" s="2238" t="s">
        <v>530</v>
      </c>
      <c r="EU50" s="2238" t="s">
        <v>531</v>
      </c>
      <c r="EV50" s="354" t="s">
        <v>532</v>
      </c>
      <c r="EW50" s="1044"/>
      <c r="EX50" s="1044"/>
      <c r="EY50" s="942" t="s">
        <v>2018</v>
      </c>
      <c r="EZ50" s="2238" t="s">
        <v>2019</v>
      </c>
      <c r="FA50" s="2238" t="s">
        <v>523</v>
      </c>
      <c r="FB50" s="2238" t="s">
        <v>524</v>
      </c>
      <c r="FC50" s="2238" t="s">
        <v>525</v>
      </c>
      <c r="FD50" s="2238" t="s">
        <v>526</v>
      </c>
      <c r="FE50" s="2238" t="s">
        <v>527</v>
      </c>
      <c r="FF50" s="2238" t="s">
        <v>528</v>
      </c>
      <c r="FG50" s="2238" t="s">
        <v>529</v>
      </c>
      <c r="FH50" s="2238" t="s">
        <v>530</v>
      </c>
      <c r="FI50" s="2238" t="s">
        <v>531</v>
      </c>
      <c r="FJ50" s="354" t="s">
        <v>532</v>
      </c>
      <c r="FK50" s="1044"/>
    </row>
    <row r="51" spans="1:167" ht="12.75" customHeight="1" x14ac:dyDescent="0.2">
      <c r="A51" s="2880" t="s">
        <v>2816</v>
      </c>
      <c r="B51" s="2883"/>
      <c r="C51" s="2884"/>
      <c r="D51" s="2884"/>
      <c r="E51" s="2884"/>
      <c r="F51" s="2884"/>
      <c r="G51" s="2884"/>
      <c r="H51" s="2884"/>
      <c r="I51" s="2884"/>
      <c r="J51" s="2884"/>
      <c r="K51" s="2884"/>
      <c r="L51" s="2885"/>
      <c r="M51" s="1044"/>
      <c r="N51" s="1044"/>
      <c r="O51" s="2880" t="s">
        <v>2816</v>
      </c>
      <c r="P51" s="2883"/>
      <c r="Q51" s="2884"/>
      <c r="R51" s="2884"/>
      <c r="S51" s="2884"/>
      <c r="T51" s="2884"/>
      <c r="U51" s="2884"/>
      <c r="V51" s="2884"/>
      <c r="W51" s="2884"/>
      <c r="X51" s="2884"/>
      <c r="Y51" s="2884"/>
      <c r="Z51" s="2885"/>
      <c r="AA51" s="1044"/>
      <c r="AB51" s="1044"/>
      <c r="AC51" s="2880" t="s">
        <v>2816</v>
      </c>
      <c r="AD51" s="2883"/>
      <c r="AE51" s="2884"/>
      <c r="AF51" s="2884"/>
      <c r="AG51" s="2884"/>
      <c r="AH51" s="2884"/>
      <c r="AI51" s="2884"/>
      <c r="AJ51" s="2884"/>
      <c r="AK51" s="2884"/>
      <c r="AL51" s="2884"/>
      <c r="AM51" s="2884"/>
      <c r="AN51" s="2885"/>
      <c r="AO51" s="1044"/>
      <c r="AP51" s="1044"/>
      <c r="AQ51" s="2880" t="s">
        <v>2816</v>
      </c>
      <c r="AR51" s="2883"/>
      <c r="AS51" s="2884"/>
      <c r="AT51" s="2884"/>
      <c r="AU51" s="2884"/>
      <c r="AV51" s="2884"/>
      <c r="AW51" s="2884"/>
      <c r="AX51" s="2884"/>
      <c r="AY51" s="2884"/>
      <c r="AZ51" s="2884"/>
      <c r="BA51" s="2884"/>
      <c r="BB51" s="2885"/>
      <c r="BC51" s="1044"/>
      <c r="BD51" s="1044"/>
      <c r="BE51" s="2880" t="s">
        <v>2816</v>
      </c>
      <c r="BF51" s="2883"/>
      <c r="BG51" s="2884"/>
      <c r="BH51" s="2884"/>
      <c r="BI51" s="2884"/>
      <c r="BJ51" s="2884"/>
      <c r="BK51" s="2884"/>
      <c r="BL51" s="2884"/>
      <c r="BM51" s="2884"/>
      <c r="BN51" s="2884"/>
      <c r="BO51" s="2884"/>
      <c r="BP51" s="2885"/>
      <c r="BQ51" s="1044"/>
      <c r="BR51" s="1044"/>
      <c r="BS51" s="2880" t="s">
        <v>2816</v>
      </c>
      <c r="BT51" s="2883"/>
      <c r="BU51" s="2884"/>
      <c r="BV51" s="2884"/>
      <c r="BW51" s="2884"/>
      <c r="BX51" s="2884"/>
      <c r="BY51" s="2884"/>
      <c r="BZ51" s="2884"/>
      <c r="CA51" s="2884"/>
      <c r="CB51" s="2884"/>
      <c r="CC51" s="2884"/>
      <c r="CD51" s="2885"/>
      <c r="CE51" s="1044"/>
      <c r="CF51" s="1044"/>
      <c r="CG51" s="2880" t="s">
        <v>2816</v>
      </c>
      <c r="CH51" s="2883"/>
      <c r="CI51" s="2884"/>
      <c r="CJ51" s="2884"/>
      <c r="CK51" s="2884"/>
      <c r="CL51" s="2884"/>
      <c r="CM51" s="2884"/>
      <c r="CN51" s="2884"/>
      <c r="CO51" s="2884"/>
      <c r="CP51" s="2884"/>
      <c r="CQ51" s="2884"/>
      <c r="CR51" s="2885"/>
      <c r="CS51" s="1044"/>
      <c r="CT51" s="1044"/>
      <c r="CU51" s="2880" t="s">
        <v>2816</v>
      </c>
      <c r="CV51" s="2883"/>
      <c r="CW51" s="2884"/>
      <c r="CX51" s="2884"/>
      <c r="CY51" s="2884"/>
      <c r="CZ51" s="2884"/>
      <c r="DA51" s="2884"/>
      <c r="DB51" s="2884"/>
      <c r="DC51" s="2884"/>
      <c r="DD51" s="2884"/>
      <c r="DE51" s="2884"/>
      <c r="DF51" s="2885"/>
      <c r="DG51" s="1044"/>
      <c r="DH51" s="1044"/>
      <c r="DI51" s="2880" t="s">
        <v>2816</v>
      </c>
      <c r="DJ51" s="2883"/>
      <c r="DK51" s="2884"/>
      <c r="DL51" s="2884"/>
      <c r="DM51" s="2884"/>
      <c r="DN51" s="2884"/>
      <c r="DO51" s="2884"/>
      <c r="DP51" s="2884"/>
      <c r="DQ51" s="2884"/>
      <c r="DR51" s="2884"/>
      <c r="DS51" s="2884"/>
      <c r="DT51" s="2885"/>
      <c r="DU51" s="1044"/>
      <c r="DV51" s="1044"/>
      <c r="DW51" s="2880" t="s">
        <v>2816</v>
      </c>
      <c r="DX51" s="2883"/>
      <c r="DY51" s="2884"/>
      <c r="DZ51" s="2884"/>
      <c r="EA51" s="2884"/>
      <c r="EB51" s="2884"/>
      <c r="EC51" s="2884"/>
      <c r="ED51" s="2884"/>
      <c r="EE51" s="2884"/>
      <c r="EF51" s="2884"/>
      <c r="EG51" s="2884"/>
      <c r="EH51" s="2885"/>
      <c r="EI51" s="1044"/>
      <c r="EJ51" s="1044"/>
      <c r="EK51" s="2880" t="s">
        <v>2816</v>
      </c>
      <c r="EL51" s="2883"/>
      <c r="EM51" s="2884"/>
      <c r="EN51" s="2884"/>
      <c r="EO51" s="2884"/>
      <c r="EP51" s="2884"/>
      <c r="EQ51" s="2884"/>
      <c r="ER51" s="2884"/>
      <c r="ES51" s="2884"/>
      <c r="ET51" s="2884"/>
      <c r="EU51" s="2884"/>
      <c r="EV51" s="2885"/>
      <c r="EW51" s="1044"/>
      <c r="EX51" s="1044"/>
      <c r="EY51" s="2880" t="s">
        <v>2816</v>
      </c>
      <c r="EZ51" s="2883"/>
      <c r="FA51" s="2884"/>
      <c r="FB51" s="2884"/>
      <c r="FC51" s="2884"/>
      <c r="FD51" s="2884"/>
      <c r="FE51" s="2884"/>
      <c r="FF51" s="2884"/>
      <c r="FG51" s="2884"/>
      <c r="FH51" s="2884"/>
      <c r="FI51" s="2884"/>
      <c r="FJ51" s="2885"/>
      <c r="FK51" s="1044"/>
    </row>
    <row r="52" spans="1:167" ht="12.75" customHeight="1" x14ac:dyDescent="0.2">
      <c r="A52" s="2881">
        <v>2012</v>
      </c>
      <c r="B52" s="2886"/>
      <c r="C52" s="2887"/>
      <c r="D52" s="2887"/>
      <c r="E52" s="2887"/>
      <c r="F52" s="2887"/>
      <c r="G52" s="2887"/>
      <c r="H52" s="2887"/>
      <c r="I52" s="2887"/>
      <c r="J52" s="2887"/>
      <c r="K52" s="2887"/>
      <c r="L52" s="2888"/>
      <c r="M52" s="1044"/>
      <c r="N52" s="1044"/>
      <c r="O52" s="2881">
        <v>2012</v>
      </c>
      <c r="P52" s="2886"/>
      <c r="Q52" s="2887"/>
      <c r="R52" s="2887"/>
      <c r="S52" s="2887"/>
      <c r="T52" s="2887"/>
      <c r="U52" s="2887"/>
      <c r="V52" s="2887"/>
      <c r="W52" s="2887"/>
      <c r="X52" s="2887"/>
      <c r="Y52" s="2887"/>
      <c r="Z52" s="2888"/>
      <c r="AA52" s="1044"/>
      <c r="AB52" s="1044"/>
      <c r="AC52" s="2881">
        <v>2012</v>
      </c>
      <c r="AD52" s="2886"/>
      <c r="AE52" s="2887"/>
      <c r="AF52" s="2887"/>
      <c r="AG52" s="2887"/>
      <c r="AH52" s="2887"/>
      <c r="AI52" s="2887"/>
      <c r="AJ52" s="2887"/>
      <c r="AK52" s="2887"/>
      <c r="AL52" s="2887"/>
      <c r="AM52" s="2887"/>
      <c r="AN52" s="2888"/>
      <c r="AO52" s="1044"/>
      <c r="AP52" s="1044"/>
      <c r="AQ52" s="2881">
        <v>2012</v>
      </c>
      <c r="AR52" s="2886"/>
      <c r="AS52" s="2887"/>
      <c r="AT52" s="2887"/>
      <c r="AU52" s="2887"/>
      <c r="AV52" s="2887"/>
      <c r="AW52" s="2887"/>
      <c r="AX52" s="2887"/>
      <c r="AY52" s="2887"/>
      <c r="AZ52" s="2887"/>
      <c r="BA52" s="2887"/>
      <c r="BB52" s="2888"/>
      <c r="BC52" s="1044"/>
      <c r="BD52" s="1044"/>
      <c r="BE52" s="2881">
        <v>2012</v>
      </c>
      <c r="BF52" s="2886"/>
      <c r="BG52" s="2887"/>
      <c r="BH52" s="2887"/>
      <c r="BI52" s="2887"/>
      <c r="BJ52" s="2887"/>
      <c r="BK52" s="2887"/>
      <c r="BL52" s="2887"/>
      <c r="BM52" s="2887"/>
      <c r="BN52" s="2887"/>
      <c r="BO52" s="2887"/>
      <c r="BP52" s="2888"/>
      <c r="BQ52" s="1044"/>
      <c r="BR52" s="1044"/>
      <c r="BS52" s="2881">
        <v>2012</v>
      </c>
      <c r="BT52" s="2886"/>
      <c r="BU52" s="2887"/>
      <c r="BV52" s="2887"/>
      <c r="BW52" s="2887"/>
      <c r="BX52" s="2887"/>
      <c r="BY52" s="2887"/>
      <c r="BZ52" s="2887"/>
      <c r="CA52" s="2887"/>
      <c r="CB52" s="2887"/>
      <c r="CC52" s="2887"/>
      <c r="CD52" s="2888"/>
      <c r="CE52" s="1044"/>
      <c r="CF52" s="1044"/>
      <c r="CG52" s="2881">
        <v>2012</v>
      </c>
      <c r="CH52" s="2886"/>
      <c r="CI52" s="2887"/>
      <c r="CJ52" s="2887"/>
      <c r="CK52" s="2887"/>
      <c r="CL52" s="2887"/>
      <c r="CM52" s="2887"/>
      <c r="CN52" s="2887"/>
      <c r="CO52" s="2887"/>
      <c r="CP52" s="2887"/>
      <c r="CQ52" s="2887"/>
      <c r="CR52" s="2888"/>
      <c r="CS52" s="1044"/>
      <c r="CT52" s="1044"/>
      <c r="CU52" s="2881">
        <v>2012</v>
      </c>
      <c r="CV52" s="2886"/>
      <c r="CW52" s="2887"/>
      <c r="CX52" s="2887"/>
      <c r="CY52" s="2887"/>
      <c r="CZ52" s="2887"/>
      <c r="DA52" s="2887"/>
      <c r="DB52" s="2887"/>
      <c r="DC52" s="2887"/>
      <c r="DD52" s="2887"/>
      <c r="DE52" s="2887"/>
      <c r="DF52" s="2888"/>
      <c r="DG52" s="1044"/>
      <c r="DH52" s="1044"/>
      <c r="DI52" s="2881">
        <v>2012</v>
      </c>
      <c r="DJ52" s="2886"/>
      <c r="DK52" s="2887"/>
      <c r="DL52" s="2887"/>
      <c r="DM52" s="2887"/>
      <c r="DN52" s="2887"/>
      <c r="DO52" s="2887"/>
      <c r="DP52" s="2887"/>
      <c r="DQ52" s="2887"/>
      <c r="DR52" s="2887"/>
      <c r="DS52" s="2887"/>
      <c r="DT52" s="2888"/>
      <c r="DU52" s="1044"/>
      <c r="DV52" s="1044"/>
      <c r="DW52" s="2881">
        <v>2012</v>
      </c>
      <c r="DX52" s="2886"/>
      <c r="DY52" s="2887"/>
      <c r="DZ52" s="2887"/>
      <c r="EA52" s="2887"/>
      <c r="EB52" s="2887"/>
      <c r="EC52" s="2887"/>
      <c r="ED52" s="2887"/>
      <c r="EE52" s="2887"/>
      <c r="EF52" s="2887"/>
      <c r="EG52" s="2887"/>
      <c r="EH52" s="2888"/>
      <c r="EI52" s="1044"/>
      <c r="EJ52" s="1044"/>
      <c r="EK52" s="2881">
        <v>2012</v>
      </c>
      <c r="EL52" s="2886"/>
      <c r="EM52" s="2887"/>
      <c r="EN52" s="2887"/>
      <c r="EO52" s="2887"/>
      <c r="EP52" s="2887"/>
      <c r="EQ52" s="2887"/>
      <c r="ER52" s="2887"/>
      <c r="ES52" s="2887"/>
      <c r="ET52" s="2887"/>
      <c r="EU52" s="2887"/>
      <c r="EV52" s="2888"/>
      <c r="EW52" s="1044"/>
      <c r="EX52" s="1044"/>
      <c r="EY52" s="2881">
        <v>2012</v>
      </c>
      <c r="EZ52" s="2886"/>
      <c r="FA52" s="2887"/>
      <c r="FB52" s="2887"/>
      <c r="FC52" s="2887"/>
      <c r="FD52" s="2887"/>
      <c r="FE52" s="2887"/>
      <c r="FF52" s="2887"/>
      <c r="FG52" s="2887"/>
      <c r="FH52" s="2887"/>
      <c r="FI52" s="2887"/>
      <c r="FJ52" s="2888"/>
      <c r="FK52" s="1044"/>
    </row>
    <row r="53" spans="1:167" ht="12.75" customHeight="1" x14ac:dyDescent="0.2">
      <c r="A53" s="2881">
        <v>2013</v>
      </c>
      <c r="B53" s="2886"/>
      <c r="C53" s="2887"/>
      <c r="D53" s="2887"/>
      <c r="E53" s="2887"/>
      <c r="F53" s="2887"/>
      <c r="G53" s="2887"/>
      <c r="H53" s="2887"/>
      <c r="I53" s="2887"/>
      <c r="J53" s="2887"/>
      <c r="K53" s="2889"/>
      <c r="L53" s="2888"/>
      <c r="M53" s="1044"/>
      <c r="N53" s="1044"/>
      <c r="O53" s="2881">
        <v>2013</v>
      </c>
      <c r="P53" s="2886"/>
      <c r="Q53" s="2887"/>
      <c r="R53" s="2887"/>
      <c r="S53" s="2887"/>
      <c r="T53" s="2887"/>
      <c r="U53" s="2887"/>
      <c r="V53" s="2887"/>
      <c r="W53" s="2887"/>
      <c r="X53" s="2887"/>
      <c r="Y53" s="2889"/>
      <c r="Z53" s="2888"/>
      <c r="AA53" s="1044"/>
      <c r="AB53" s="1044"/>
      <c r="AC53" s="2881">
        <v>2013</v>
      </c>
      <c r="AD53" s="2886"/>
      <c r="AE53" s="2887"/>
      <c r="AF53" s="2887"/>
      <c r="AG53" s="2887"/>
      <c r="AH53" s="2887"/>
      <c r="AI53" s="2887"/>
      <c r="AJ53" s="2887"/>
      <c r="AK53" s="2887"/>
      <c r="AL53" s="2887"/>
      <c r="AM53" s="2889"/>
      <c r="AN53" s="2888"/>
      <c r="AO53" s="1044"/>
      <c r="AP53" s="1044"/>
      <c r="AQ53" s="2881">
        <v>2013</v>
      </c>
      <c r="AR53" s="2886"/>
      <c r="AS53" s="2887"/>
      <c r="AT53" s="2887"/>
      <c r="AU53" s="2887"/>
      <c r="AV53" s="2887"/>
      <c r="AW53" s="2887"/>
      <c r="AX53" s="2887"/>
      <c r="AY53" s="2887"/>
      <c r="AZ53" s="2887"/>
      <c r="BA53" s="2889"/>
      <c r="BB53" s="2888"/>
      <c r="BC53" s="1044"/>
      <c r="BD53" s="1044"/>
      <c r="BE53" s="2881">
        <v>2013</v>
      </c>
      <c r="BF53" s="2886"/>
      <c r="BG53" s="2887"/>
      <c r="BH53" s="2887"/>
      <c r="BI53" s="2887"/>
      <c r="BJ53" s="2887"/>
      <c r="BK53" s="2887"/>
      <c r="BL53" s="2887"/>
      <c r="BM53" s="2887"/>
      <c r="BN53" s="2887"/>
      <c r="BO53" s="2889"/>
      <c r="BP53" s="2888"/>
      <c r="BQ53" s="1044"/>
      <c r="BR53" s="1044"/>
      <c r="BS53" s="2881">
        <v>2013</v>
      </c>
      <c r="BT53" s="2886"/>
      <c r="BU53" s="2887"/>
      <c r="BV53" s="2887"/>
      <c r="BW53" s="2887"/>
      <c r="BX53" s="2887"/>
      <c r="BY53" s="2887"/>
      <c r="BZ53" s="2887"/>
      <c r="CA53" s="2887"/>
      <c r="CB53" s="2887"/>
      <c r="CC53" s="2889"/>
      <c r="CD53" s="2888"/>
      <c r="CE53" s="1044"/>
      <c r="CF53" s="1044"/>
      <c r="CG53" s="2881">
        <v>2013</v>
      </c>
      <c r="CH53" s="2886"/>
      <c r="CI53" s="2887"/>
      <c r="CJ53" s="2887"/>
      <c r="CK53" s="2887"/>
      <c r="CL53" s="2887"/>
      <c r="CM53" s="2887"/>
      <c r="CN53" s="2887"/>
      <c r="CO53" s="2887"/>
      <c r="CP53" s="2887"/>
      <c r="CQ53" s="2889"/>
      <c r="CR53" s="2888"/>
      <c r="CS53" s="1044"/>
      <c r="CT53" s="1044"/>
      <c r="CU53" s="2881">
        <v>2013</v>
      </c>
      <c r="CV53" s="2886"/>
      <c r="CW53" s="2887"/>
      <c r="CX53" s="2887"/>
      <c r="CY53" s="2887"/>
      <c r="CZ53" s="2887"/>
      <c r="DA53" s="2887"/>
      <c r="DB53" s="2887"/>
      <c r="DC53" s="2887"/>
      <c r="DD53" s="2887"/>
      <c r="DE53" s="2889"/>
      <c r="DF53" s="2888"/>
      <c r="DG53" s="1044"/>
      <c r="DH53" s="1044"/>
      <c r="DI53" s="2881">
        <v>2013</v>
      </c>
      <c r="DJ53" s="2886"/>
      <c r="DK53" s="2887"/>
      <c r="DL53" s="2887"/>
      <c r="DM53" s="2887"/>
      <c r="DN53" s="2887"/>
      <c r="DO53" s="2887"/>
      <c r="DP53" s="2887"/>
      <c r="DQ53" s="2887"/>
      <c r="DR53" s="2887"/>
      <c r="DS53" s="2889"/>
      <c r="DT53" s="2888"/>
      <c r="DU53" s="1044"/>
      <c r="DV53" s="1044"/>
      <c r="DW53" s="2881">
        <v>2013</v>
      </c>
      <c r="DX53" s="2886"/>
      <c r="DY53" s="2887"/>
      <c r="DZ53" s="2887"/>
      <c r="EA53" s="2887"/>
      <c r="EB53" s="2887"/>
      <c r="EC53" s="2887"/>
      <c r="ED53" s="2887"/>
      <c r="EE53" s="2887"/>
      <c r="EF53" s="2887"/>
      <c r="EG53" s="2889"/>
      <c r="EH53" s="2888"/>
      <c r="EI53" s="1044"/>
      <c r="EJ53" s="1044"/>
      <c r="EK53" s="2881">
        <v>2013</v>
      </c>
      <c r="EL53" s="2886"/>
      <c r="EM53" s="2887"/>
      <c r="EN53" s="2887"/>
      <c r="EO53" s="2887"/>
      <c r="EP53" s="2887"/>
      <c r="EQ53" s="2887"/>
      <c r="ER53" s="2887"/>
      <c r="ES53" s="2887"/>
      <c r="ET53" s="2887"/>
      <c r="EU53" s="2889"/>
      <c r="EV53" s="2888"/>
      <c r="EW53" s="1044"/>
      <c r="EX53" s="1044"/>
      <c r="EY53" s="2881">
        <v>2013</v>
      </c>
      <c r="EZ53" s="2886"/>
      <c r="FA53" s="2887"/>
      <c r="FB53" s="2887"/>
      <c r="FC53" s="2887"/>
      <c r="FD53" s="2887"/>
      <c r="FE53" s="2887"/>
      <c r="FF53" s="2887"/>
      <c r="FG53" s="2887"/>
      <c r="FH53" s="2887"/>
      <c r="FI53" s="2889"/>
      <c r="FJ53" s="2888"/>
      <c r="FK53" s="1044"/>
    </row>
    <row r="54" spans="1:167" ht="12.75" customHeight="1" x14ac:dyDescent="0.2">
      <c r="A54" s="2881">
        <v>2014</v>
      </c>
      <c r="B54" s="2886"/>
      <c r="C54" s="2887"/>
      <c r="D54" s="2887"/>
      <c r="E54" s="2887"/>
      <c r="F54" s="2887"/>
      <c r="G54" s="2887"/>
      <c r="H54" s="2887"/>
      <c r="I54" s="2887"/>
      <c r="J54" s="2889"/>
      <c r="K54" s="2889"/>
      <c r="L54" s="2888"/>
      <c r="M54" s="1044"/>
      <c r="N54" s="1044"/>
      <c r="O54" s="2881">
        <v>2014</v>
      </c>
      <c r="P54" s="2886"/>
      <c r="Q54" s="2887"/>
      <c r="R54" s="2887"/>
      <c r="S54" s="2887"/>
      <c r="T54" s="2887"/>
      <c r="U54" s="2887"/>
      <c r="V54" s="2887"/>
      <c r="W54" s="2887"/>
      <c r="X54" s="2889"/>
      <c r="Y54" s="2889"/>
      <c r="Z54" s="2888"/>
      <c r="AA54" s="1044"/>
      <c r="AB54" s="1044"/>
      <c r="AC54" s="2881">
        <v>2014</v>
      </c>
      <c r="AD54" s="2886"/>
      <c r="AE54" s="2887"/>
      <c r="AF54" s="2887"/>
      <c r="AG54" s="2887"/>
      <c r="AH54" s="2887"/>
      <c r="AI54" s="2887"/>
      <c r="AJ54" s="2887"/>
      <c r="AK54" s="2887"/>
      <c r="AL54" s="2889"/>
      <c r="AM54" s="2889"/>
      <c r="AN54" s="2888"/>
      <c r="AO54" s="1044"/>
      <c r="AP54" s="1044"/>
      <c r="AQ54" s="2881">
        <v>2014</v>
      </c>
      <c r="AR54" s="2886"/>
      <c r="AS54" s="2887"/>
      <c r="AT54" s="2887"/>
      <c r="AU54" s="2887"/>
      <c r="AV54" s="2887"/>
      <c r="AW54" s="2887"/>
      <c r="AX54" s="2887"/>
      <c r="AY54" s="2887"/>
      <c r="AZ54" s="2889"/>
      <c r="BA54" s="2889"/>
      <c r="BB54" s="2888"/>
      <c r="BC54" s="1044"/>
      <c r="BD54" s="1044"/>
      <c r="BE54" s="2881">
        <v>2014</v>
      </c>
      <c r="BF54" s="2886"/>
      <c r="BG54" s="2887"/>
      <c r="BH54" s="2887"/>
      <c r="BI54" s="2887"/>
      <c r="BJ54" s="2887"/>
      <c r="BK54" s="2887"/>
      <c r="BL54" s="2887"/>
      <c r="BM54" s="2887"/>
      <c r="BN54" s="2889"/>
      <c r="BO54" s="2889"/>
      <c r="BP54" s="2888"/>
      <c r="BQ54" s="1044"/>
      <c r="BR54" s="1044"/>
      <c r="BS54" s="2881">
        <v>2014</v>
      </c>
      <c r="BT54" s="2886"/>
      <c r="BU54" s="2887"/>
      <c r="BV54" s="2887"/>
      <c r="BW54" s="2887"/>
      <c r="BX54" s="2887"/>
      <c r="BY54" s="2887"/>
      <c r="BZ54" s="2887"/>
      <c r="CA54" s="2887"/>
      <c r="CB54" s="2889"/>
      <c r="CC54" s="2889"/>
      <c r="CD54" s="2888"/>
      <c r="CE54" s="1044"/>
      <c r="CF54" s="1044"/>
      <c r="CG54" s="2881">
        <v>2014</v>
      </c>
      <c r="CH54" s="2886"/>
      <c r="CI54" s="2887"/>
      <c r="CJ54" s="2887"/>
      <c r="CK54" s="2887"/>
      <c r="CL54" s="2887"/>
      <c r="CM54" s="2887"/>
      <c r="CN54" s="2887"/>
      <c r="CO54" s="2887"/>
      <c r="CP54" s="2889"/>
      <c r="CQ54" s="2889"/>
      <c r="CR54" s="2888"/>
      <c r="CS54" s="1044"/>
      <c r="CT54" s="1044"/>
      <c r="CU54" s="2881">
        <v>2014</v>
      </c>
      <c r="CV54" s="2886"/>
      <c r="CW54" s="2887"/>
      <c r="CX54" s="2887"/>
      <c r="CY54" s="2887"/>
      <c r="CZ54" s="2887"/>
      <c r="DA54" s="2887"/>
      <c r="DB54" s="2887"/>
      <c r="DC54" s="2887"/>
      <c r="DD54" s="2889"/>
      <c r="DE54" s="2889"/>
      <c r="DF54" s="2888"/>
      <c r="DG54" s="1044"/>
      <c r="DH54" s="1044"/>
      <c r="DI54" s="2881">
        <v>2014</v>
      </c>
      <c r="DJ54" s="2886"/>
      <c r="DK54" s="2887"/>
      <c r="DL54" s="2887"/>
      <c r="DM54" s="2887"/>
      <c r="DN54" s="2887"/>
      <c r="DO54" s="2887"/>
      <c r="DP54" s="2887"/>
      <c r="DQ54" s="2887"/>
      <c r="DR54" s="2889"/>
      <c r="DS54" s="2889"/>
      <c r="DT54" s="2888"/>
      <c r="DU54" s="1044"/>
      <c r="DV54" s="1044"/>
      <c r="DW54" s="2881">
        <v>2014</v>
      </c>
      <c r="DX54" s="2886"/>
      <c r="DY54" s="2887"/>
      <c r="DZ54" s="2887"/>
      <c r="EA54" s="2887"/>
      <c r="EB54" s="2887"/>
      <c r="EC54" s="2887"/>
      <c r="ED54" s="2887"/>
      <c r="EE54" s="2887"/>
      <c r="EF54" s="2889"/>
      <c r="EG54" s="2889"/>
      <c r="EH54" s="2888"/>
      <c r="EI54" s="1044"/>
      <c r="EJ54" s="1044"/>
      <c r="EK54" s="2881">
        <v>2014</v>
      </c>
      <c r="EL54" s="2886"/>
      <c r="EM54" s="2887"/>
      <c r="EN54" s="2887"/>
      <c r="EO54" s="2887"/>
      <c r="EP54" s="2887"/>
      <c r="EQ54" s="2887"/>
      <c r="ER54" s="2887"/>
      <c r="ES54" s="2887"/>
      <c r="ET54" s="2889"/>
      <c r="EU54" s="2889"/>
      <c r="EV54" s="2888"/>
      <c r="EW54" s="1044"/>
      <c r="EX54" s="1044"/>
      <c r="EY54" s="2881">
        <v>2014</v>
      </c>
      <c r="EZ54" s="2886"/>
      <c r="FA54" s="2887"/>
      <c r="FB54" s="2887"/>
      <c r="FC54" s="2887"/>
      <c r="FD54" s="2887"/>
      <c r="FE54" s="2887"/>
      <c r="FF54" s="2887"/>
      <c r="FG54" s="2887"/>
      <c r="FH54" s="2889"/>
      <c r="FI54" s="2889"/>
      <c r="FJ54" s="2888"/>
      <c r="FK54" s="1044"/>
    </row>
    <row r="55" spans="1:167" ht="12.75" customHeight="1" x14ac:dyDescent="0.2">
      <c r="A55" s="2881">
        <v>2015</v>
      </c>
      <c r="B55" s="2886"/>
      <c r="C55" s="2887"/>
      <c r="D55" s="2887"/>
      <c r="E55" s="2887"/>
      <c r="F55" s="2887"/>
      <c r="G55" s="2887"/>
      <c r="H55" s="2887"/>
      <c r="I55" s="2889"/>
      <c r="J55" s="2889"/>
      <c r="K55" s="2889"/>
      <c r="L55" s="2888"/>
      <c r="M55" s="1044"/>
      <c r="N55" s="1044"/>
      <c r="O55" s="2881">
        <v>2015</v>
      </c>
      <c r="P55" s="2886"/>
      <c r="Q55" s="2887"/>
      <c r="R55" s="2887"/>
      <c r="S55" s="2887"/>
      <c r="T55" s="2887"/>
      <c r="U55" s="2887"/>
      <c r="V55" s="2887"/>
      <c r="W55" s="2889"/>
      <c r="X55" s="2889"/>
      <c r="Y55" s="2889"/>
      <c r="Z55" s="2888"/>
      <c r="AA55" s="1044"/>
      <c r="AB55" s="1044"/>
      <c r="AC55" s="2881">
        <v>2015</v>
      </c>
      <c r="AD55" s="2886"/>
      <c r="AE55" s="2887"/>
      <c r="AF55" s="2887"/>
      <c r="AG55" s="2887"/>
      <c r="AH55" s="2887"/>
      <c r="AI55" s="2887"/>
      <c r="AJ55" s="2887"/>
      <c r="AK55" s="2889"/>
      <c r="AL55" s="2889"/>
      <c r="AM55" s="2889"/>
      <c r="AN55" s="2888"/>
      <c r="AO55" s="1044"/>
      <c r="AP55" s="1044"/>
      <c r="AQ55" s="2881">
        <v>2015</v>
      </c>
      <c r="AR55" s="2886"/>
      <c r="AS55" s="2887"/>
      <c r="AT55" s="2887"/>
      <c r="AU55" s="2887"/>
      <c r="AV55" s="2887"/>
      <c r="AW55" s="2887"/>
      <c r="AX55" s="2887"/>
      <c r="AY55" s="2889"/>
      <c r="AZ55" s="2889"/>
      <c r="BA55" s="2889"/>
      <c r="BB55" s="2888"/>
      <c r="BC55" s="1044"/>
      <c r="BD55" s="1044"/>
      <c r="BE55" s="2881">
        <v>2015</v>
      </c>
      <c r="BF55" s="2886"/>
      <c r="BG55" s="2887"/>
      <c r="BH55" s="2887"/>
      <c r="BI55" s="2887"/>
      <c r="BJ55" s="2887"/>
      <c r="BK55" s="2887"/>
      <c r="BL55" s="2887"/>
      <c r="BM55" s="2889"/>
      <c r="BN55" s="2889"/>
      <c r="BO55" s="2889"/>
      <c r="BP55" s="2888"/>
      <c r="BQ55" s="1044"/>
      <c r="BR55" s="1044"/>
      <c r="BS55" s="2881">
        <v>2015</v>
      </c>
      <c r="BT55" s="2886"/>
      <c r="BU55" s="2887"/>
      <c r="BV55" s="2887"/>
      <c r="BW55" s="2887"/>
      <c r="BX55" s="2887"/>
      <c r="BY55" s="2887"/>
      <c r="BZ55" s="2887"/>
      <c r="CA55" s="2889"/>
      <c r="CB55" s="2889"/>
      <c r="CC55" s="2889"/>
      <c r="CD55" s="2888"/>
      <c r="CE55" s="1044"/>
      <c r="CF55" s="1044"/>
      <c r="CG55" s="2881">
        <v>2015</v>
      </c>
      <c r="CH55" s="2886"/>
      <c r="CI55" s="2887"/>
      <c r="CJ55" s="2887"/>
      <c r="CK55" s="2887"/>
      <c r="CL55" s="2887"/>
      <c r="CM55" s="2887"/>
      <c r="CN55" s="2887"/>
      <c r="CO55" s="2889"/>
      <c r="CP55" s="2889"/>
      <c r="CQ55" s="2889"/>
      <c r="CR55" s="2888"/>
      <c r="CS55" s="1044"/>
      <c r="CT55" s="1044"/>
      <c r="CU55" s="2881">
        <v>2015</v>
      </c>
      <c r="CV55" s="2886"/>
      <c r="CW55" s="2887"/>
      <c r="CX55" s="2887"/>
      <c r="CY55" s="2887"/>
      <c r="CZ55" s="2887"/>
      <c r="DA55" s="2887"/>
      <c r="DB55" s="2887"/>
      <c r="DC55" s="2889"/>
      <c r="DD55" s="2889"/>
      <c r="DE55" s="2889"/>
      <c r="DF55" s="2888"/>
      <c r="DG55" s="1044"/>
      <c r="DH55" s="1044"/>
      <c r="DI55" s="2881">
        <v>2015</v>
      </c>
      <c r="DJ55" s="2886"/>
      <c r="DK55" s="2887"/>
      <c r="DL55" s="2887"/>
      <c r="DM55" s="2887"/>
      <c r="DN55" s="2887"/>
      <c r="DO55" s="2887"/>
      <c r="DP55" s="2887"/>
      <c r="DQ55" s="2889"/>
      <c r="DR55" s="2889"/>
      <c r="DS55" s="2889"/>
      <c r="DT55" s="2888"/>
      <c r="DU55" s="1044"/>
      <c r="DV55" s="1044"/>
      <c r="DW55" s="2881">
        <v>2015</v>
      </c>
      <c r="DX55" s="2886"/>
      <c r="DY55" s="2887"/>
      <c r="DZ55" s="2887"/>
      <c r="EA55" s="2887"/>
      <c r="EB55" s="2887"/>
      <c r="EC55" s="2887"/>
      <c r="ED55" s="2887"/>
      <c r="EE55" s="2889"/>
      <c r="EF55" s="2889"/>
      <c r="EG55" s="2889"/>
      <c r="EH55" s="2888"/>
      <c r="EI55" s="1044"/>
      <c r="EJ55" s="1044"/>
      <c r="EK55" s="2881">
        <v>2015</v>
      </c>
      <c r="EL55" s="2886"/>
      <c r="EM55" s="2887"/>
      <c r="EN55" s="2887"/>
      <c r="EO55" s="2887"/>
      <c r="EP55" s="2887"/>
      <c r="EQ55" s="2887"/>
      <c r="ER55" s="2887"/>
      <c r="ES55" s="2889"/>
      <c r="ET55" s="2889"/>
      <c r="EU55" s="2889"/>
      <c r="EV55" s="2888"/>
      <c r="EW55" s="1044"/>
      <c r="EX55" s="1044"/>
      <c r="EY55" s="2881">
        <v>2015</v>
      </c>
      <c r="EZ55" s="2886"/>
      <c r="FA55" s="2887"/>
      <c r="FB55" s="2887"/>
      <c r="FC55" s="2887"/>
      <c r="FD55" s="2887"/>
      <c r="FE55" s="2887"/>
      <c r="FF55" s="2887"/>
      <c r="FG55" s="2889"/>
      <c r="FH55" s="2889"/>
      <c r="FI55" s="2889"/>
      <c r="FJ55" s="2888"/>
      <c r="FK55" s="1044"/>
    </row>
    <row r="56" spans="1:167" ht="12.75" customHeight="1" x14ac:dyDescent="0.2">
      <c r="A56" s="2881">
        <v>2016</v>
      </c>
      <c r="B56" s="2886"/>
      <c r="C56" s="2887"/>
      <c r="D56" s="2887"/>
      <c r="E56" s="2887"/>
      <c r="F56" s="2887"/>
      <c r="G56" s="2887"/>
      <c r="H56" s="2889"/>
      <c r="I56" s="2889"/>
      <c r="J56" s="2889"/>
      <c r="K56" s="2889"/>
      <c r="L56" s="2888"/>
      <c r="M56" s="1044"/>
      <c r="N56" s="1044"/>
      <c r="O56" s="2881">
        <v>2016</v>
      </c>
      <c r="P56" s="2886"/>
      <c r="Q56" s="2887"/>
      <c r="R56" s="2887"/>
      <c r="S56" s="2887"/>
      <c r="T56" s="2887"/>
      <c r="U56" s="2887"/>
      <c r="V56" s="2889"/>
      <c r="W56" s="2889"/>
      <c r="X56" s="2889"/>
      <c r="Y56" s="2889"/>
      <c r="Z56" s="2888"/>
      <c r="AA56" s="1044"/>
      <c r="AB56" s="1044"/>
      <c r="AC56" s="2881">
        <v>2016</v>
      </c>
      <c r="AD56" s="2886"/>
      <c r="AE56" s="2887"/>
      <c r="AF56" s="2887"/>
      <c r="AG56" s="2887"/>
      <c r="AH56" s="2887"/>
      <c r="AI56" s="2887"/>
      <c r="AJ56" s="2889"/>
      <c r="AK56" s="2889"/>
      <c r="AL56" s="2889"/>
      <c r="AM56" s="2889"/>
      <c r="AN56" s="2888"/>
      <c r="AO56" s="1044"/>
      <c r="AP56" s="1044"/>
      <c r="AQ56" s="2881">
        <v>2016</v>
      </c>
      <c r="AR56" s="2886"/>
      <c r="AS56" s="2887"/>
      <c r="AT56" s="2887"/>
      <c r="AU56" s="2887"/>
      <c r="AV56" s="2887"/>
      <c r="AW56" s="2887"/>
      <c r="AX56" s="2889"/>
      <c r="AY56" s="2889"/>
      <c r="AZ56" s="2889"/>
      <c r="BA56" s="2889"/>
      <c r="BB56" s="2888"/>
      <c r="BC56" s="1044"/>
      <c r="BD56" s="1044"/>
      <c r="BE56" s="2881">
        <v>2016</v>
      </c>
      <c r="BF56" s="2886"/>
      <c r="BG56" s="2887"/>
      <c r="BH56" s="2887"/>
      <c r="BI56" s="2887"/>
      <c r="BJ56" s="2887"/>
      <c r="BK56" s="2887"/>
      <c r="BL56" s="2889"/>
      <c r="BM56" s="2889"/>
      <c r="BN56" s="2889"/>
      <c r="BO56" s="2889"/>
      <c r="BP56" s="2888"/>
      <c r="BQ56" s="1044"/>
      <c r="BR56" s="1044"/>
      <c r="BS56" s="2881">
        <v>2016</v>
      </c>
      <c r="BT56" s="2886"/>
      <c r="BU56" s="2887"/>
      <c r="BV56" s="2887"/>
      <c r="BW56" s="2887"/>
      <c r="BX56" s="2887"/>
      <c r="BY56" s="2887"/>
      <c r="BZ56" s="2889"/>
      <c r="CA56" s="2889"/>
      <c r="CB56" s="2889"/>
      <c r="CC56" s="2889"/>
      <c r="CD56" s="2888"/>
      <c r="CE56" s="1044"/>
      <c r="CF56" s="1044"/>
      <c r="CG56" s="2881">
        <v>2016</v>
      </c>
      <c r="CH56" s="2886"/>
      <c r="CI56" s="2887"/>
      <c r="CJ56" s="2887"/>
      <c r="CK56" s="2887"/>
      <c r="CL56" s="2887"/>
      <c r="CM56" s="2887"/>
      <c r="CN56" s="2889"/>
      <c r="CO56" s="2889"/>
      <c r="CP56" s="2889"/>
      <c r="CQ56" s="2889"/>
      <c r="CR56" s="2888"/>
      <c r="CS56" s="1044"/>
      <c r="CT56" s="1044"/>
      <c r="CU56" s="2881">
        <v>2016</v>
      </c>
      <c r="CV56" s="2886"/>
      <c r="CW56" s="2887"/>
      <c r="CX56" s="2887"/>
      <c r="CY56" s="2887"/>
      <c r="CZ56" s="2887"/>
      <c r="DA56" s="2887"/>
      <c r="DB56" s="2889"/>
      <c r="DC56" s="2889"/>
      <c r="DD56" s="2889"/>
      <c r="DE56" s="2889"/>
      <c r="DF56" s="2888"/>
      <c r="DG56" s="1044"/>
      <c r="DH56" s="1044"/>
      <c r="DI56" s="2881">
        <v>2016</v>
      </c>
      <c r="DJ56" s="2886"/>
      <c r="DK56" s="2887"/>
      <c r="DL56" s="2887"/>
      <c r="DM56" s="2887"/>
      <c r="DN56" s="2887"/>
      <c r="DO56" s="2887"/>
      <c r="DP56" s="2889"/>
      <c r="DQ56" s="2889"/>
      <c r="DR56" s="2889"/>
      <c r="DS56" s="2889"/>
      <c r="DT56" s="2888"/>
      <c r="DU56" s="1044"/>
      <c r="DV56" s="1044"/>
      <c r="DW56" s="2881">
        <v>2016</v>
      </c>
      <c r="DX56" s="2886"/>
      <c r="DY56" s="2887"/>
      <c r="DZ56" s="2887"/>
      <c r="EA56" s="2887"/>
      <c r="EB56" s="2887"/>
      <c r="EC56" s="2887"/>
      <c r="ED56" s="2889"/>
      <c r="EE56" s="2889"/>
      <c r="EF56" s="2889"/>
      <c r="EG56" s="2889"/>
      <c r="EH56" s="2888"/>
      <c r="EI56" s="1044"/>
      <c r="EJ56" s="1044"/>
      <c r="EK56" s="2881">
        <v>2016</v>
      </c>
      <c r="EL56" s="2886"/>
      <c r="EM56" s="2887"/>
      <c r="EN56" s="2887"/>
      <c r="EO56" s="2887"/>
      <c r="EP56" s="2887"/>
      <c r="EQ56" s="2887"/>
      <c r="ER56" s="2889"/>
      <c r="ES56" s="2889"/>
      <c r="ET56" s="2889"/>
      <c r="EU56" s="2889"/>
      <c r="EV56" s="2888"/>
      <c r="EW56" s="1044"/>
      <c r="EX56" s="1044"/>
      <c r="EY56" s="2881">
        <v>2016</v>
      </c>
      <c r="EZ56" s="2886"/>
      <c r="FA56" s="2887"/>
      <c r="FB56" s="2887"/>
      <c r="FC56" s="2887"/>
      <c r="FD56" s="2887"/>
      <c r="FE56" s="2887"/>
      <c r="FF56" s="2889"/>
      <c r="FG56" s="2889"/>
      <c r="FH56" s="2889"/>
      <c r="FI56" s="2889"/>
      <c r="FJ56" s="2888"/>
      <c r="FK56" s="1044"/>
    </row>
    <row r="57" spans="1:167" ht="12.75" customHeight="1" x14ac:dyDescent="0.2">
      <c r="A57" s="2881">
        <v>2017</v>
      </c>
      <c r="B57" s="2886"/>
      <c r="C57" s="2887"/>
      <c r="D57" s="2887"/>
      <c r="E57" s="2887"/>
      <c r="F57" s="2887"/>
      <c r="G57" s="2889"/>
      <c r="H57" s="2889"/>
      <c r="I57" s="2889"/>
      <c r="J57" s="2889"/>
      <c r="K57" s="2889"/>
      <c r="L57" s="2888"/>
      <c r="M57" s="1044"/>
      <c r="N57" s="1044"/>
      <c r="O57" s="2881">
        <v>2017</v>
      </c>
      <c r="P57" s="2886"/>
      <c r="Q57" s="2887"/>
      <c r="R57" s="2887"/>
      <c r="S57" s="2887"/>
      <c r="T57" s="2887"/>
      <c r="U57" s="2889"/>
      <c r="V57" s="2889"/>
      <c r="W57" s="2889"/>
      <c r="X57" s="2889"/>
      <c r="Y57" s="2889"/>
      <c r="Z57" s="2888"/>
      <c r="AA57" s="1044"/>
      <c r="AB57" s="1044"/>
      <c r="AC57" s="2881">
        <v>2017</v>
      </c>
      <c r="AD57" s="2886"/>
      <c r="AE57" s="2887"/>
      <c r="AF57" s="2887"/>
      <c r="AG57" s="2887"/>
      <c r="AH57" s="2887"/>
      <c r="AI57" s="2889"/>
      <c r="AJ57" s="2889"/>
      <c r="AK57" s="2889"/>
      <c r="AL57" s="2889"/>
      <c r="AM57" s="2889"/>
      <c r="AN57" s="2888"/>
      <c r="AO57" s="1044"/>
      <c r="AP57" s="1044"/>
      <c r="AQ57" s="2881">
        <v>2017</v>
      </c>
      <c r="AR57" s="2886"/>
      <c r="AS57" s="2887"/>
      <c r="AT57" s="2887"/>
      <c r="AU57" s="2887"/>
      <c r="AV57" s="2887"/>
      <c r="AW57" s="2889"/>
      <c r="AX57" s="2889"/>
      <c r="AY57" s="2889"/>
      <c r="AZ57" s="2889"/>
      <c r="BA57" s="2889"/>
      <c r="BB57" s="2888"/>
      <c r="BC57" s="1044"/>
      <c r="BD57" s="1044"/>
      <c r="BE57" s="2881">
        <v>2017</v>
      </c>
      <c r="BF57" s="2886"/>
      <c r="BG57" s="2887"/>
      <c r="BH57" s="2887"/>
      <c r="BI57" s="2887"/>
      <c r="BJ57" s="2887"/>
      <c r="BK57" s="2889"/>
      <c r="BL57" s="2889"/>
      <c r="BM57" s="2889"/>
      <c r="BN57" s="2889"/>
      <c r="BO57" s="2889"/>
      <c r="BP57" s="2888"/>
      <c r="BQ57" s="1044"/>
      <c r="BR57" s="1044"/>
      <c r="BS57" s="2881">
        <v>2017</v>
      </c>
      <c r="BT57" s="2886"/>
      <c r="BU57" s="2887"/>
      <c r="BV57" s="2887"/>
      <c r="BW57" s="2887"/>
      <c r="BX57" s="2887"/>
      <c r="BY57" s="2889"/>
      <c r="BZ57" s="2889"/>
      <c r="CA57" s="2889"/>
      <c r="CB57" s="2889"/>
      <c r="CC57" s="2889"/>
      <c r="CD57" s="2888"/>
      <c r="CE57" s="1044"/>
      <c r="CF57" s="1044"/>
      <c r="CG57" s="2881">
        <v>2017</v>
      </c>
      <c r="CH57" s="2886"/>
      <c r="CI57" s="2887"/>
      <c r="CJ57" s="2887"/>
      <c r="CK57" s="2887"/>
      <c r="CL57" s="2887"/>
      <c r="CM57" s="2889"/>
      <c r="CN57" s="2889"/>
      <c r="CO57" s="2889"/>
      <c r="CP57" s="2889"/>
      <c r="CQ57" s="2889"/>
      <c r="CR57" s="2888"/>
      <c r="CS57" s="1044"/>
      <c r="CT57" s="1044"/>
      <c r="CU57" s="2881">
        <v>2017</v>
      </c>
      <c r="CV57" s="2886"/>
      <c r="CW57" s="2887"/>
      <c r="CX57" s="2887"/>
      <c r="CY57" s="2887"/>
      <c r="CZ57" s="2887"/>
      <c r="DA57" s="2889"/>
      <c r="DB57" s="2889"/>
      <c r="DC57" s="2889"/>
      <c r="DD57" s="2889"/>
      <c r="DE57" s="2889"/>
      <c r="DF57" s="2888"/>
      <c r="DG57" s="1044"/>
      <c r="DH57" s="1044"/>
      <c r="DI57" s="2881">
        <v>2017</v>
      </c>
      <c r="DJ57" s="2886"/>
      <c r="DK57" s="2887"/>
      <c r="DL57" s="2887"/>
      <c r="DM57" s="2887"/>
      <c r="DN57" s="2887"/>
      <c r="DO57" s="2889"/>
      <c r="DP57" s="2889"/>
      <c r="DQ57" s="2889"/>
      <c r="DR57" s="2889"/>
      <c r="DS57" s="2889"/>
      <c r="DT57" s="2888"/>
      <c r="DU57" s="1044"/>
      <c r="DV57" s="1044"/>
      <c r="DW57" s="2881">
        <v>2017</v>
      </c>
      <c r="DX57" s="2886"/>
      <c r="DY57" s="2887"/>
      <c r="DZ57" s="2887"/>
      <c r="EA57" s="2887"/>
      <c r="EB57" s="2887"/>
      <c r="EC57" s="2889"/>
      <c r="ED57" s="2889"/>
      <c r="EE57" s="2889"/>
      <c r="EF57" s="2889"/>
      <c r="EG57" s="2889"/>
      <c r="EH57" s="2888"/>
      <c r="EI57" s="1044"/>
      <c r="EJ57" s="1044"/>
      <c r="EK57" s="2881">
        <v>2017</v>
      </c>
      <c r="EL57" s="2886"/>
      <c r="EM57" s="2887"/>
      <c r="EN57" s="2887"/>
      <c r="EO57" s="2887"/>
      <c r="EP57" s="2887"/>
      <c r="EQ57" s="2889"/>
      <c r="ER57" s="2889"/>
      <c r="ES57" s="2889"/>
      <c r="ET57" s="2889"/>
      <c r="EU57" s="2889"/>
      <c r="EV57" s="2888"/>
      <c r="EW57" s="1044"/>
      <c r="EX57" s="1044"/>
      <c r="EY57" s="2881">
        <v>2017</v>
      </c>
      <c r="EZ57" s="2886"/>
      <c r="FA57" s="2887"/>
      <c r="FB57" s="2887"/>
      <c r="FC57" s="2887"/>
      <c r="FD57" s="2887"/>
      <c r="FE57" s="2889"/>
      <c r="FF57" s="2889"/>
      <c r="FG57" s="2889"/>
      <c r="FH57" s="2889"/>
      <c r="FI57" s="2889"/>
      <c r="FJ57" s="2888"/>
      <c r="FK57" s="1044"/>
    </row>
    <row r="58" spans="1:167" ht="12.75" customHeight="1" x14ac:dyDescent="0.2">
      <c r="A58" s="2881">
        <v>2018</v>
      </c>
      <c r="B58" s="2886"/>
      <c r="C58" s="2887"/>
      <c r="D58" s="2887"/>
      <c r="E58" s="2887"/>
      <c r="F58" s="2889"/>
      <c r="G58" s="2889"/>
      <c r="H58" s="2889"/>
      <c r="I58" s="2889"/>
      <c r="J58" s="2889"/>
      <c r="K58" s="2889"/>
      <c r="L58" s="2888"/>
      <c r="M58" s="1044"/>
      <c r="N58" s="1044"/>
      <c r="O58" s="2881">
        <v>2018</v>
      </c>
      <c r="P58" s="2886"/>
      <c r="Q58" s="2887"/>
      <c r="R58" s="2887"/>
      <c r="S58" s="2887"/>
      <c r="T58" s="2889"/>
      <c r="U58" s="2889"/>
      <c r="V58" s="2889"/>
      <c r="W58" s="2889"/>
      <c r="X58" s="2889"/>
      <c r="Y58" s="2889"/>
      <c r="Z58" s="2888"/>
      <c r="AA58" s="1044"/>
      <c r="AB58" s="1044"/>
      <c r="AC58" s="2881">
        <v>2018</v>
      </c>
      <c r="AD58" s="2886"/>
      <c r="AE58" s="2887"/>
      <c r="AF58" s="2887"/>
      <c r="AG58" s="2887"/>
      <c r="AH58" s="2889"/>
      <c r="AI58" s="2889"/>
      <c r="AJ58" s="2889"/>
      <c r="AK58" s="2889"/>
      <c r="AL58" s="2889"/>
      <c r="AM58" s="2889"/>
      <c r="AN58" s="2888"/>
      <c r="AO58" s="1044"/>
      <c r="AP58" s="1044"/>
      <c r="AQ58" s="2881">
        <v>2018</v>
      </c>
      <c r="AR58" s="2886"/>
      <c r="AS58" s="2887"/>
      <c r="AT58" s="2887"/>
      <c r="AU58" s="2887"/>
      <c r="AV58" s="2889"/>
      <c r="AW58" s="2889"/>
      <c r="AX58" s="2889"/>
      <c r="AY58" s="2889"/>
      <c r="AZ58" s="2889"/>
      <c r="BA58" s="2889"/>
      <c r="BB58" s="2888"/>
      <c r="BC58" s="1044"/>
      <c r="BD58" s="1044"/>
      <c r="BE58" s="2881">
        <v>2018</v>
      </c>
      <c r="BF58" s="2886"/>
      <c r="BG58" s="2887"/>
      <c r="BH58" s="2887"/>
      <c r="BI58" s="2887"/>
      <c r="BJ58" s="2889"/>
      <c r="BK58" s="2889"/>
      <c r="BL58" s="2889"/>
      <c r="BM58" s="2889"/>
      <c r="BN58" s="2889"/>
      <c r="BO58" s="2889"/>
      <c r="BP58" s="2888"/>
      <c r="BQ58" s="1044"/>
      <c r="BR58" s="1044"/>
      <c r="BS58" s="2881">
        <v>2018</v>
      </c>
      <c r="BT58" s="2886"/>
      <c r="BU58" s="2887"/>
      <c r="BV58" s="2887"/>
      <c r="BW58" s="2887"/>
      <c r="BX58" s="2889"/>
      <c r="BY58" s="2889"/>
      <c r="BZ58" s="2889"/>
      <c r="CA58" s="2889"/>
      <c r="CB58" s="2889"/>
      <c r="CC58" s="2889"/>
      <c r="CD58" s="2888"/>
      <c r="CE58" s="1044"/>
      <c r="CF58" s="1044"/>
      <c r="CG58" s="2881">
        <v>2018</v>
      </c>
      <c r="CH58" s="2886"/>
      <c r="CI58" s="2887"/>
      <c r="CJ58" s="2887"/>
      <c r="CK58" s="2887"/>
      <c r="CL58" s="2889"/>
      <c r="CM58" s="2889"/>
      <c r="CN58" s="2889"/>
      <c r="CO58" s="2889"/>
      <c r="CP58" s="2889"/>
      <c r="CQ58" s="2889"/>
      <c r="CR58" s="2888"/>
      <c r="CS58" s="1044"/>
      <c r="CT58" s="1044"/>
      <c r="CU58" s="2881">
        <v>2018</v>
      </c>
      <c r="CV58" s="2886"/>
      <c r="CW58" s="2887"/>
      <c r="CX58" s="2887"/>
      <c r="CY58" s="2887"/>
      <c r="CZ58" s="2889"/>
      <c r="DA58" s="2889"/>
      <c r="DB58" s="2889"/>
      <c r="DC58" s="2889"/>
      <c r="DD58" s="2889"/>
      <c r="DE58" s="2889"/>
      <c r="DF58" s="2888"/>
      <c r="DG58" s="1044"/>
      <c r="DH58" s="1044"/>
      <c r="DI58" s="2881">
        <v>2018</v>
      </c>
      <c r="DJ58" s="2886"/>
      <c r="DK58" s="2887"/>
      <c r="DL58" s="2887"/>
      <c r="DM58" s="2887"/>
      <c r="DN58" s="2889"/>
      <c r="DO58" s="2889"/>
      <c r="DP58" s="2889"/>
      <c r="DQ58" s="2889"/>
      <c r="DR58" s="2889"/>
      <c r="DS58" s="2889"/>
      <c r="DT58" s="2888"/>
      <c r="DU58" s="1044"/>
      <c r="DV58" s="1044"/>
      <c r="DW58" s="2881">
        <v>2018</v>
      </c>
      <c r="DX58" s="2886"/>
      <c r="DY58" s="2887"/>
      <c r="DZ58" s="2887"/>
      <c r="EA58" s="2887"/>
      <c r="EB58" s="2889"/>
      <c r="EC58" s="2889"/>
      <c r="ED58" s="2889"/>
      <c r="EE58" s="2889"/>
      <c r="EF58" s="2889"/>
      <c r="EG58" s="2889"/>
      <c r="EH58" s="2888"/>
      <c r="EI58" s="1044"/>
      <c r="EJ58" s="1044"/>
      <c r="EK58" s="2881">
        <v>2018</v>
      </c>
      <c r="EL58" s="2886"/>
      <c r="EM58" s="2887"/>
      <c r="EN58" s="2887"/>
      <c r="EO58" s="2887"/>
      <c r="EP58" s="2889"/>
      <c r="EQ58" s="2889"/>
      <c r="ER58" s="2889"/>
      <c r="ES58" s="2889"/>
      <c r="ET58" s="2889"/>
      <c r="EU58" s="2889"/>
      <c r="EV58" s="2888"/>
      <c r="EW58" s="1044"/>
      <c r="EX58" s="1044"/>
      <c r="EY58" s="2881">
        <v>2018</v>
      </c>
      <c r="EZ58" s="2886"/>
      <c r="FA58" s="2887"/>
      <c r="FB58" s="2887"/>
      <c r="FC58" s="2887"/>
      <c r="FD58" s="2889"/>
      <c r="FE58" s="2889"/>
      <c r="FF58" s="2889"/>
      <c r="FG58" s="2889"/>
      <c r="FH58" s="2889"/>
      <c r="FI58" s="2889"/>
      <c r="FJ58" s="2888"/>
      <c r="FK58" s="1044"/>
    </row>
    <row r="59" spans="1:167" ht="12.75" customHeight="1" x14ac:dyDescent="0.2">
      <c r="A59" s="2881">
        <v>2019</v>
      </c>
      <c r="B59" s="2886"/>
      <c r="C59" s="2887"/>
      <c r="D59" s="2887"/>
      <c r="E59" s="2889"/>
      <c r="F59" s="2889"/>
      <c r="G59" s="2889"/>
      <c r="H59" s="2889"/>
      <c r="I59" s="2889"/>
      <c r="J59" s="2889"/>
      <c r="K59" s="2889"/>
      <c r="L59" s="2888"/>
      <c r="M59" s="1044"/>
      <c r="N59" s="1044"/>
      <c r="O59" s="2881">
        <v>2019</v>
      </c>
      <c r="P59" s="2886"/>
      <c r="Q59" s="2887"/>
      <c r="R59" s="2887"/>
      <c r="S59" s="2889"/>
      <c r="T59" s="2889"/>
      <c r="U59" s="2889"/>
      <c r="V59" s="2889"/>
      <c r="W59" s="2889"/>
      <c r="X59" s="2889"/>
      <c r="Y59" s="2889"/>
      <c r="Z59" s="2888"/>
      <c r="AA59" s="1044"/>
      <c r="AB59" s="1044"/>
      <c r="AC59" s="2881">
        <v>2019</v>
      </c>
      <c r="AD59" s="2886"/>
      <c r="AE59" s="2887"/>
      <c r="AF59" s="2887"/>
      <c r="AG59" s="2889"/>
      <c r="AH59" s="2889"/>
      <c r="AI59" s="2889"/>
      <c r="AJ59" s="2889"/>
      <c r="AK59" s="2889"/>
      <c r="AL59" s="2889"/>
      <c r="AM59" s="2889"/>
      <c r="AN59" s="2888"/>
      <c r="AO59" s="1044"/>
      <c r="AP59" s="1044"/>
      <c r="AQ59" s="2881">
        <v>2019</v>
      </c>
      <c r="AR59" s="2886"/>
      <c r="AS59" s="2887"/>
      <c r="AT59" s="2887"/>
      <c r="AU59" s="2889"/>
      <c r="AV59" s="2889"/>
      <c r="AW59" s="2889"/>
      <c r="AX59" s="2889"/>
      <c r="AY59" s="2889"/>
      <c r="AZ59" s="2889"/>
      <c r="BA59" s="2889"/>
      <c r="BB59" s="2888"/>
      <c r="BC59" s="1044"/>
      <c r="BD59" s="1044"/>
      <c r="BE59" s="2881">
        <v>2019</v>
      </c>
      <c r="BF59" s="2886"/>
      <c r="BG59" s="2887"/>
      <c r="BH59" s="2887"/>
      <c r="BI59" s="2889"/>
      <c r="BJ59" s="2889"/>
      <c r="BK59" s="2889"/>
      <c r="BL59" s="2889"/>
      <c r="BM59" s="2889"/>
      <c r="BN59" s="2889"/>
      <c r="BO59" s="2889"/>
      <c r="BP59" s="2888"/>
      <c r="BQ59" s="1044"/>
      <c r="BR59" s="1044"/>
      <c r="BS59" s="2881">
        <v>2019</v>
      </c>
      <c r="BT59" s="2886"/>
      <c r="BU59" s="2887"/>
      <c r="BV59" s="2887"/>
      <c r="BW59" s="2889"/>
      <c r="BX59" s="2889"/>
      <c r="BY59" s="2889"/>
      <c r="BZ59" s="2889"/>
      <c r="CA59" s="2889"/>
      <c r="CB59" s="2889"/>
      <c r="CC59" s="2889"/>
      <c r="CD59" s="2888"/>
      <c r="CE59" s="1044"/>
      <c r="CF59" s="1044"/>
      <c r="CG59" s="2881">
        <v>2019</v>
      </c>
      <c r="CH59" s="2886"/>
      <c r="CI59" s="2887"/>
      <c r="CJ59" s="2887"/>
      <c r="CK59" s="2889"/>
      <c r="CL59" s="2889"/>
      <c r="CM59" s="2889"/>
      <c r="CN59" s="2889"/>
      <c r="CO59" s="2889"/>
      <c r="CP59" s="2889"/>
      <c r="CQ59" s="2889"/>
      <c r="CR59" s="2888"/>
      <c r="CS59" s="1044"/>
      <c r="CT59" s="1044"/>
      <c r="CU59" s="2881">
        <v>2019</v>
      </c>
      <c r="CV59" s="2886"/>
      <c r="CW59" s="2887"/>
      <c r="CX59" s="2887"/>
      <c r="CY59" s="2889"/>
      <c r="CZ59" s="2889"/>
      <c r="DA59" s="2889"/>
      <c r="DB59" s="2889"/>
      <c r="DC59" s="2889"/>
      <c r="DD59" s="2889"/>
      <c r="DE59" s="2889"/>
      <c r="DF59" s="2888"/>
      <c r="DG59" s="1044"/>
      <c r="DH59" s="1044"/>
      <c r="DI59" s="2881">
        <v>2019</v>
      </c>
      <c r="DJ59" s="2886"/>
      <c r="DK59" s="2887"/>
      <c r="DL59" s="2887"/>
      <c r="DM59" s="2889"/>
      <c r="DN59" s="2889"/>
      <c r="DO59" s="2889"/>
      <c r="DP59" s="2889"/>
      <c r="DQ59" s="2889"/>
      <c r="DR59" s="2889"/>
      <c r="DS59" s="2889"/>
      <c r="DT59" s="2888"/>
      <c r="DU59" s="1044"/>
      <c r="DV59" s="1044"/>
      <c r="DW59" s="2881">
        <v>2019</v>
      </c>
      <c r="DX59" s="2886"/>
      <c r="DY59" s="2887"/>
      <c r="DZ59" s="2887"/>
      <c r="EA59" s="2889"/>
      <c r="EB59" s="2889"/>
      <c r="EC59" s="2889"/>
      <c r="ED59" s="2889"/>
      <c r="EE59" s="2889"/>
      <c r="EF59" s="2889"/>
      <c r="EG59" s="2889"/>
      <c r="EH59" s="2888"/>
      <c r="EI59" s="1044"/>
      <c r="EJ59" s="1044"/>
      <c r="EK59" s="2881">
        <v>2019</v>
      </c>
      <c r="EL59" s="2886"/>
      <c r="EM59" s="2887"/>
      <c r="EN59" s="2887"/>
      <c r="EO59" s="2889"/>
      <c r="EP59" s="2889"/>
      <c r="EQ59" s="2889"/>
      <c r="ER59" s="2889"/>
      <c r="ES59" s="2889"/>
      <c r="ET59" s="2889"/>
      <c r="EU59" s="2889"/>
      <c r="EV59" s="2888"/>
      <c r="EW59" s="1044"/>
      <c r="EX59" s="1044"/>
      <c r="EY59" s="2881">
        <v>2019</v>
      </c>
      <c r="EZ59" s="2886"/>
      <c r="FA59" s="2887"/>
      <c r="FB59" s="2887"/>
      <c r="FC59" s="2889"/>
      <c r="FD59" s="2889"/>
      <c r="FE59" s="2889"/>
      <c r="FF59" s="2889"/>
      <c r="FG59" s="2889"/>
      <c r="FH59" s="2889"/>
      <c r="FI59" s="2889"/>
      <c r="FJ59" s="2888"/>
      <c r="FK59" s="1044"/>
    </row>
    <row r="60" spans="1:167" ht="12.75" customHeight="1" x14ac:dyDescent="0.2">
      <c r="A60" s="2881">
        <v>2020</v>
      </c>
      <c r="B60" s="2886"/>
      <c r="C60" s="2887"/>
      <c r="D60" s="2889"/>
      <c r="E60" s="2889"/>
      <c r="F60" s="2889"/>
      <c r="G60" s="2889"/>
      <c r="H60" s="2889"/>
      <c r="I60" s="2889"/>
      <c r="J60" s="2889"/>
      <c r="K60" s="2889"/>
      <c r="L60" s="2888"/>
      <c r="M60" s="1044"/>
      <c r="N60" s="1044"/>
      <c r="O60" s="2881">
        <v>2020</v>
      </c>
      <c r="P60" s="2886"/>
      <c r="Q60" s="2887"/>
      <c r="R60" s="2889"/>
      <c r="S60" s="2889"/>
      <c r="T60" s="2889"/>
      <c r="U60" s="2889"/>
      <c r="V60" s="2889"/>
      <c r="W60" s="2889"/>
      <c r="X60" s="2889"/>
      <c r="Y60" s="2889"/>
      <c r="Z60" s="2888"/>
      <c r="AA60" s="1044"/>
      <c r="AB60" s="1044"/>
      <c r="AC60" s="2881">
        <v>2020</v>
      </c>
      <c r="AD60" s="2886"/>
      <c r="AE60" s="2887"/>
      <c r="AF60" s="2889"/>
      <c r="AG60" s="2889"/>
      <c r="AH60" s="2889"/>
      <c r="AI60" s="2889"/>
      <c r="AJ60" s="2889"/>
      <c r="AK60" s="2889"/>
      <c r="AL60" s="2889"/>
      <c r="AM60" s="2889"/>
      <c r="AN60" s="2888"/>
      <c r="AO60" s="1044"/>
      <c r="AP60" s="1044"/>
      <c r="AQ60" s="2881">
        <v>2020</v>
      </c>
      <c r="AR60" s="2886"/>
      <c r="AS60" s="2887"/>
      <c r="AT60" s="2889"/>
      <c r="AU60" s="2889"/>
      <c r="AV60" s="2889"/>
      <c r="AW60" s="2889"/>
      <c r="AX60" s="2889"/>
      <c r="AY60" s="2889"/>
      <c r="AZ60" s="2889"/>
      <c r="BA60" s="2889"/>
      <c r="BB60" s="2888"/>
      <c r="BC60" s="1044"/>
      <c r="BD60" s="1044"/>
      <c r="BE60" s="2881">
        <v>2020</v>
      </c>
      <c r="BF60" s="2886"/>
      <c r="BG60" s="2887"/>
      <c r="BH60" s="2889"/>
      <c r="BI60" s="2889"/>
      <c r="BJ60" s="2889"/>
      <c r="BK60" s="2889"/>
      <c r="BL60" s="2889"/>
      <c r="BM60" s="2889"/>
      <c r="BN60" s="2889"/>
      <c r="BO60" s="2889"/>
      <c r="BP60" s="2888"/>
      <c r="BQ60" s="1044"/>
      <c r="BR60" s="1044"/>
      <c r="BS60" s="2881">
        <v>2020</v>
      </c>
      <c r="BT60" s="2886"/>
      <c r="BU60" s="2887"/>
      <c r="BV60" s="2889"/>
      <c r="BW60" s="2889"/>
      <c r="BX60" s="2889"/>
      <c r="BY60" s="2889"/>
      <c r="BZ60" s="2889"/>
      <c r="CA60" s="2889"/>
      <c r="CB60" s="2889"/>
      <c r="CC60" s="2889"/>
      <c r="CD60" s="2888"/>
      <c r="CE60" s="1044"/>
      <c r="CF60" s="1044"/>
      <c r="CG60" s="2881">
        <v>2020</v>
      </c>
      <c r="CH60" s="2886"/>
      <c r="CI60" s="2887"/>
      <c r="CJ60" s="2889"/>
      <c r="CK60" s="2889"/>
      <c r="CL60" s="2889"/>
      <c r="CM60" s="2889"/>
      <c r="CN60" s="2889"/>
      <c r="CO60" s="2889"/>
      <c r="CP60" s="2889"/>
      <c r="CQ60" s="2889"/>
      <c r="CR60" s="2888"/>
      <c r="CS60" s="1044"/>
      <c r="CT60" s="1044"/>
      <c r="CU60" s="2881">
        <v>2020</v>
      </c>
      <c r="CV60" s="2886"/>
      <c r="CW60" s="2887"/>
      <c r="CX60" s="2889"/>
      <c r="CY60" s="2889"/>
      <c r="CZ60" s="2889"/>
      <c r="DA60" s="2889"/>
      <c r="DB60" s="2889"/>
      <c r="DC60" s="2889"/>
      <c r="DD60" s="2889"/>
      <c r="DE60" s="2889"/>
      <c r="DF60" s="2888"/>
      <c r="DG60" s="1044"/>
      <c r="DH60" s="1044"/>
      <c r="DI60" s="2881">
        <v>2020</v>
      </c>
      <c r="DJ60" s="2886"/>
      <c r="DK60" s="2887"/>
      <c r="DL60" s="2889"/>
      <c r="DM60" s="2889"/>
      <c r="DN60" s="2889"/>
      <c r="DO60" s="2889"/>
      <c r="DP60" s="2889"/>
      <c r="DQ60" s="2889"/>
      <c r="DR60" s="2889"/>
      <c r="DS60" s="2889"/>
      <c r="DT60" s="2888"/>
      <c r="DU60" s="1044"/>
      <c r="DV60" s="1044"/>
      <c r="DW60" s="2881">
        <v>2020</v>
      </c>
      <c r="DX60" s="2886"/>
      <c r="DY60" s="2887"/>
      <c r="DZ60" s="2889"/>
      <c r="EA60" s="2889"/>
      <c r="EB60" s="2889"/>
      <c r="EC60" s="2889"/>
      <c r="ED60" s="2889"/>
      <c r="EE60" s="2889"/>
      <c r="EF60" s="2889"/>
      <c r="EG60" s="2889"/>
      <c r="EH60" s="2888"/>
      <c r="EI60" s="1044"/>
      <c r="EJ60" s="1044"/>
      <c r="EK60" s="2881">
        <v>2020</v>
      </c>
      <c r="EL60" s="2886"/>
      <c r="EM60" s="2887"/>
      <c r="EN60" s="2889"/>
      <c r="EO60" s="2889"/>
      <c r="EP60" s="2889"/>
      <c r="EQ60" s="2889"/>
      <c r="ER60" s="2889"/>
      <c r="ES60" s="2889"/>
      <c r="ET60" s="2889"/>
      <c r="EU60" s="2889"/>
      <c r="EV60" s="2888"/>
      <c r="EW60" s="1044"/>
      <c r="EX60" s="1044"/>
      <c r="EY60" s="2881">
        <v>2020</v>
      </c>
      <c r="EZ60" s="2886"/>
      <c r="FA60" s="2887"/>
      <c r="FB60" s="2889"/>
      <c r="FC60" s="2889"/>
      <c r="FD60" s="2889"/>
      <c r="FE60" s="2889"/>
      <c r="FF60" s="2889"/>
      <c r="FG60" s="2889"/>
      <c r="FH60" s="2889"/>
      <c r="FI60" s="2889"/>
      <c r="FJ60" s="2888"/>
      <c r="FK60" s="1044"/>
    </row>
    <row r="61" spans="1:167" ht="12.75" customHeight="1" thickBot="1" x14ac:dyDescent="0.25">
      <c r="A61" s="2882">
        <v>2021</v>
      </c>
      <c r="B61" s="2890"/>
      <c r="C61" s="2891"/>
      <c r="D61" s="2891"/>
      <c r="E61" s="2891"/>
      <c r="F61" s="2891"/>
      <c r="G61" s="2891"/>
      <c r="H61" s="2891"/>
      <c r="I61" s="2891"/>
      <c r="J61" s="2891"/>
      <c r="K61" s="2891"/>
      <c r="L61" s="2892"/>
      <c r="M61" s="1044"/>
      <c r="N61" s="1044"/>
      <c r="O61" s="2882">
        <v>2021</v>
      </c>
      <c r="P61" s="2890"/>
      <c r="Q61" s="2891"/>
      <c r="R61" s="2891"/>
      <c r="S61" s="2891"/>
      <c r="T61" s="2891"/>
      <c r="U61" s="2891"/>
      <c r="V61" s="2891"/>
      <c r="W61" s="2891"/>
      <c r="X61" s="2891"/>
      <c r="Y61" s="2891"/>
      <c r="Z61" s="2892"/>
      <c r="AA61" s="1044"/>
      <c r="AB61" s="1044"/>
      <c r="AC61" s="2882">
        <v>2021</v>
      </c>
      <c r="AD61" s="2890"/>
      <c r="AE61" s="2891"/>
      <c r="AF61" s="2891"/>
      <c r="AG61" s="2891"/>
      <c r="AH61" s="2891"/>
      <c r="AI61" s="2891"/>
      <c r="AJ61" s="2891"/>
      <c r="AK61" s="2891"/>
      <c r="AL61" s="2891"/>
      <c r="AM61" s="2891"/>
      <c r="AN61" s="2892"/>
      <c r="AO61" s="1044"/>
      <c r="AP61" s="1044"/>
      <c r="AQ61" s="2882">
        <v>2021</v>
      </c>
      <c r="AR61" s="2890"/>
      <c r="AS61" s="2891"/>
      <c r="AT61" s="2891"/>
      <c r="AU61" s="2891"/>
      <c r="AV61" s="2891"/>
      <c r="AW61" s="2891"/>
      <c r="AX61" s="2891"/>
      <c r="AY61" s="2891"/>
      <c r="AZ61" s="2891"/>
      <c r="BA61" s="2891"/>
      <c r="BB61" s="2892"/>
      <c r="BC61" s="1044"/>
      <c r="BD61" s="1044"/>
      <c r="BE61" s="2882">
        <v>2021</v>
      </c>
      <c r="BF61" s="2890"/>
      <c r="BG61" s="2891"/>
      <c r="BH61" s="2891"/>
      <c r="BI61" s="2891"/>
      <c r="BJ61" s="2891"/>
      <c r="BK61" s="2891"/>
      <c r="BL61" s="2891"/>
      <c r="BM61" s="2891"/>
      <c r="BN61" s="2891"/>
      <c r="BO61" s="2891"/>
      <c r="BP61" s="2892"/>
      <c r="BQ61" s="1044"/>
      <c r="BR61" s="1044"/>
      <c r="BS61" s="2882">
        <v>2021</v>
      </c>
      <c r="BT61" s="2890"/>
      <c r="BU61" s="2891"/>
      <c r="BV61" s="2891"/>
      <c r="BW61" s="2891"/>
      <c r="BX61" s="2891"/>
      <c r="BY61" s="2891"/>
      <c r="BZ61" s="2891"/>
      <c r="CA61" s="2891"/>
      <c r="CB61" s="2891"/>
      <c r="CC61" s="2891"/>
      <c r="CD61" s="2892"/>
      <c r="CE61" s="1044"/>
      <c r="CF61" s="1044"/>
      <c r="CG61" s="2882">
        <v>2021</v>
      </c>
      <c r="CH61" s="2890"/>
      <c r="CI61" s="2891"/>
      <c r="CJ61" s="2891"/>
      <c r="CK61" s="2891"/>
      <c r="CL61" s="2891"/>
      <c r="CM61" s="2891"/>
      <c r="CN61" s="2891"/>
      <c r="CO61" s="2891"/>
      <c r="CP61" s="2891"/>
      <c r="CQ61" s="2891"/>
      <c r="CR61" s="2892"/>
      <c r="CS61" s="1044"/>
      <c r="CT61" s="1044"/>
      <c r="CU61" s="2882">
        <v>2021</v>
      </c>
      <c r="CV61" s="2890"/>
      <c r="CW61" s="2891"/>
      <c r="CX61" s="2891"/>
      <c r="CY61" s="2891"/>
      <c r="CZ61" s="2891"/>
      <c r="DA61" s="2891"/>
      <c r="DB61" s="2891"/>
      <c r="DC61" s="2891"/>
      <c r="DD61" s="2891"/>
      <c r="DE61" s="2891"/>
      <c r="DF61" s="2892"/>
      <c r="DG61" s="1044"/>
      <c r="DH61" s="1044"/>
      <c r="DI61" s="2882">
        <v>2021</v>
      </c>
      <c r="DJ61" s="2890"/>
      <c r="DK61" s="2891"/>
      <c r="DL61" s="2891"/>
      <c r="DM61" s="2891"/>
      <c r="DN61" s="2891"/>
      <c r="DO61" s="2891"/>
      <c r="DP61" s="2891"/>
      <c r="DQ61" s="2891"/>
      <c r="DR61" s="2891"/>
      <c r="DS61" s="2891"/>
      <c r="DT61" s="2892"/>
      <c r="DU61" s="1044"/>
      <c r="DV61" s="1044"/>
      <c r="DW61" s="2882">
        <v>2021</v>
      </c>
      <c r="DX61" s="2890"/>
      <c r="DY61" s="2891"/>
      <c r="DZ61" s="2891"/>
      <c r="EA61" s="2891"/>
      <c r="EB61" s="2891"/>
      <c r="EC61" s="2891"/>
      <c r="ED61" s="2891"/>
      <c r="EE61" s="2891"/>
      <c r="EF61" s="2891"/>
      <c r="EG61" s="2891"/>
      <c r="EH61" s="2892"/>
      <c r="EI61" s="1044"/>
      <c r="EJ61" s="1044"/>
      <c r="EK61" s="2882">
        <v>2021</v>
      </c>
      <c r="EL61" s="2890"/>
      <c r="EM61" s="2891"/>
      <c r="EN61" s="2891"/>
      <c r="EO61" s="2891"/>
      <c r="EP61" s="2891"/>
      <c r="EQ61" s="2891"/>
      <c r="ER61" s="2891"/>
      <c r="ES61" s="2891"/>
      <c r="ET61" s="2891"/>
      <c r="EU61" s="2891"/>
      <c r="EV61" s="2892"/>
      <c r="EW61" s="1044"/>
      <c r="EX61" s="1044"/>
      <c r="EY61" s="2882">
        <v>2021</v>
      </c>
      <c r="EZ61" s="2890"/>
      <c r="FA61" s="2891"/>
      <c r="FB61" s="2891"/>
      <c r="FC61" s="2891"/>
      <c r="FD61" s="2891"/>
      <c r="FE61" s="2891"/>
      <c r="FF61" s="2891"/>
      <c r="FG61" s="2891"/>
      <c r="FH61" s="2891"/>
      <c r="FI61" s="2891"/>
      <c r="FJ61" s="2892"/>
      <c r="FK61" s="1044"/>
    </row>
    <row r="62" spans="1:167" s="2865" customFormat="1" ht="12.75" customHeight="1" x14ac:dyDescent="0.2">
      <c r="A62" s="2893"/>
      <c r="B62" s="2894"/>
      <c r="C62" s="2895"/>
      <c r="D62" s="2895"/>
      <c r="E62" s="2895"/>
      <c r="F62" s="2895"/>
      <c r="G62" s="2895"/>
      <c r="H62" s="2895"/>
      <c r="I62" s="2895"/>
      <c r="J62" s="2895"/>
      <c r="K62" s="2895"/>
      <c r="L62" s="2895"/>
      <c r="M62" s="1044"/>
      <c r="N62" s="1044"/>
      <c r="O62" s="2893"/>
      <c r="P62" s="2894"/>
      <c r="Q62" s="2895"/>
      <c r="R62" s="2895"/>
      <c r="S62" s="2895"/>
      <c r="T62" s="2895"/>
      <c r="U62" s="2895"/>
      <c r="V62" s="2895"/>
      <c r="W62" s="2895"/>
      <c r="X62" s="2895"/>
      <c r="Y62" s="2895"/>
      <c r="Z62" s="2895"/>
      <c r="AA62" s="1044"/>
      <c r="AB62" s="1044"/>
      <c r="AC62" s="2893"/>
      <c r="AD62" s="2894"/>
      <c r="AE62" s="2895"/>
      <c r="AF62" s="2895"/>
      <c r="AG62" s="2895"/>
      <c r="AH62" s="2895"/>
      <c r="AI62" s="2895"/>
      <c r="AJ62" s="2895"/>
      <c r="AK62" s="2895"/>
      <c r="AL62" s="2895"/>
      <c r="AM62" s="2895"/>
      <c r="AN62" s="2895"/>
      <c r="AO62" s="1044"/>
      <c r="AP62" s="1044"/>
      <c r="AQ62" s="2893"/>
      <c r="AR62" s="2894"/>
      <c r="AS62" s="2895"/>
      <c r="AT62" s="2895"/>
      <c r="AU62" s="2895"/>
      <c r="AV62" s="2895"/>
      <c r="AW62" s="2895"/>
      <c r="AX62" s="2895"/>
      <c r="AY62" s="2895"/>
      <c r="AZ62" s="2895"/>
      <c r="BA62" s="2895"/>
      <c r="BB62" s="2895"/>
      <c r="BC62" s="1044"/>
      <c r="BD62" s="1044"/>
      <c r="BE62" s="2893"/>
      <c r="BF62" s="2894"/>
      <c r="BG62" s="2895"/>
      <c r="BH62" s="2895"/>
      <c r="BI62" s="2895"/>
      <c r="BJ62" s="2895"/>
      <c r="BK62" s="2895"/>
      <c r="BL62" s="2895"/>
      <c r="BM62" s="2895"/>
      <c r="BN62" s="2895"/>
      <c r="BO62" s="2895"/>
      <c r="BP62" s="2895"/>
      <c r="BQ62" s="1044"/>
      <c r="BR62" s="1044"/>
      <c r="BS62" s="2893"/>
      <c r="BT62" s="2894"/>
      <c r="BU62" s="2895"/>
      <c r="BV62" s="2895"/>
      <c r="BW62" s="2895"/>
      <c r="BX62" s="2895"/>
      <c r="BY62" s="2895"/>
      <c r="BZ62" s="2895"/>
      <c r="CA62" s="2895"/>
      <c r="CB62" s="2895"/>
      <c r="CC62" s="2895"/>
      <c r="CD62" s="2895"/>
      <c r="CE62" s="1044"/>
      <c r="CF62" s="1044"/>
      <c r="CG62" s="2893"/>
      <c r="CH62" s="2894"/>
      <c r="CI62" s="2895"/>
      <c r="CJ62" s="2895"/>
      <c r="CK62" s="2895"/>
      <c r="CL62" s="2895"/>
      <c r="CM62" s="2895"/>
      <c r="CN62" s="2895"/>
      <c r="CO62" s="2895"/>
      <c r="CP62" s="2895"/>
      <c r="CQ62" s="2895"/>
      <c r="CR62" s="2895"/>
      <c r="CS62" s="1044"/>
      <c r="CT62" s="1044"/>
      <c r="CU62" s="2893"/>
      <c r="CV62" s="2894"/>
      <c r="CW62" s="2895"/>
      <c r="CX62" s="2895"/>
      <c r="CY62" s="2895"/>
      <c r="CZ62" s="2895"/>
      <c r="DA62" s="2895"/>
      <c r="DB62" s="2895"/>
      <c r="DC62" s="2895"/>
      <c r="DD62" s="2895"/>
      <c r="DE62" s="2895"/>
      <c r="DF62" s="2895"/>
      <c r="DG62" s="1044"/>
      <c r="DH62" s="1044"/>
      <c r="DI62" s="2893"/>
      <c r="DJ62" s="2894"/>
      <c r="DK62" s="2895"/>
      <c r="DL62" s="2895"/>
      <c r="DM62" s="2895"/>
      <c r="DN62" s="2895"/>
      <c r="DO62" s="2895"/>
      <c r="DP62" s="2895"/>
      <c r="DQ62" s="2895"/>
      <c r="DR62" s="2895"/>
      <c r="DS62" s="2895"/>
      <c r="DT62" s="2895"/>
      <c r="DU62" s="1044"/>
      <c r="DV62" s="1044"/>
      <c r="DW62" s="2893"/>
      <c r="DX62" s="2894"/>
      <c r="DY62" s="2895"/>
      <c r="DZ62" s="2895"/>
      <c r="EA62" s="2895"/>
      <c r="EB62" s="2895"/>
      <c r="EC62" s="2895"/>
      <c r="ED62" s="2895"/>
      <c r="EE62" s="2895"/>
      <c r="EF62" s="2895"/>
      <c r="EG62" s="2895"/>
      <c r="EH62" s="2895"/>
      <c r="EI62" s="1044"/>
      <c r="EJ62" s="1044"/>
      <c r="EK62" s="2893"/>
      <c r="EL62" s="2894"/>
      <c r="EM62" s="2895"/>
      <c r="EN62" s="2895"/>
      <c r="EO62" s="2895"/>
      <c r="EP62" s="2895"/>
      <c r="EQ62" s="2895"/>
      <c r="ER62" s="2895"/>
      <c r="ES62" s="2895"/>
      <c r="ET62" s="2895"/>
      <c r="EU62" s="2895"/>
      <c r="EV62" s="2895"/>
      <c r="EW62" s="1044"/>
      <c r="EX62" s="1044"/>
      <c r="EY62" s="2893"/>
      <c r="EZ62" s="2894"/>
      <c r="FA62" s="2895"/>
      <c r="FB62" s="2895"/>
      <c r="FC62" s="2895"/>
      <c r="FD62" s="2895"/>
      <c r="FE62" s="2895"/>
      <c r="FF62" s="2895"/>
      <c r="FG62" s="2895"/>
      <c r="FH62" s="2895"/>
      <c r="FI62" s="2895"/>
      <c r="FJ62" s="2895"/>
      <c r="FK62" s="1044"/>
    </row>
    <row r="63" spans="1:167" s="2865" customFormat="1" ht="12.75" customHeight="1" thickBot="1" x14ac:dyDescent="0.25">
      <c r="A63" s="348"/>
      <c r="B63" s="348"/>
      <c r="C63" s="348"/>
      <c r="D63" s="348"/>
      <c r="E63" s="348"/>
      <c r="F63" s="348"/>
      <c r="G63" s="348"/>
      <c r="H63" s="348"/>
      <c r="I63" s="348"/>
      <c r="J63" s="348"/>
      <c r="K63" s="348"/>
      <c r="L63" s="348"/>
      <c r="M63" s="1044"/>
      <c r="N63" s="1044"/>
      <c r="O63" s="348"/>
      <c r="P63" s="348"/>
      <c r="Q63" s="348"/>
      <c r="R63" s="348"/>
      <c r="S63" s="348"/>
      <c r="T63" s="348"/>
      <c r="U63" s="348"/>
      <c r="V63" s="348"/>
      <c r="W63" s="348"/>
      <c r="X63" s="348"/>
      <c r="Y63" s="348"/>
      <c r="Z63" s="348"/>
      <c r="AA63" s="1044"/>
      <c r="AB63" s="1044"/>
      <c r="AC63" s="348"/>
      <c r="AD63" s="348"/>
      <c r="AE63" s="348"/>
      <c r="AF63" s="348"/>
      <c r="AG63" s="348"/>
      <c r="AH63" s="348"/>
      <c r="AI63" s="348"/>
      <c r="AJ63" s="348"/>
      <c r="AK63" s="348"/>
      <c r="AL63" s="348"/>
      <c r="AM63" s="348"/>
      <c r="AN63" s="348"/>
      <c r="AO63" s="1044"/>
      <c r="AP63" s="1044"/>
      <c r="AQ63" s="348"/>
      <c r="AR63" s="348"/>
      <c r="AS63" s="348"/>
      <c r="AT63" s="348"/>
      <c r="AU63" s="348"/>
      <c r="AV63" s="348"/>
      <c r="AW63" s="348"/>
      <c r="AX63" s="348"/>
      <c r="AY63" s="348"/>
      <c r="AZ63" s="348"/>
      <c r="BA63" s="348"/>
      <c r="BB63" s="348"/>
      <c r="BC63" s="1044"/>
      <c r="BD63" s="1044"/>
      <c r="BE63" s="348"/>
      <c r="BF63" s="348"/>
      <c r="BG63" s="348"/>
      <c r="BH63" s="348"/>
      <c r="BI63" s="348"/>
      <c r="BJ63" s="348"/>
      <c r="BK63" s="348"/>
      <c r="BL63" s="348"/>
      <c r="BM63" s="348"/>
      <c r="BN63" s="348"/>
      <c r="BO63" s="348"/>
      <c r="BP63" s="348"/>
      <c r="BQ63" s="1044"/>
      <c r="BR63" s="1044"/>
      <c r="BS63" s="348"/>
      <c r="BT63" s="348"/>
      <c r="BU63" s="348"/>
      <c r="BV63" s="348"/>
      <c r="BW63" s="348"/>
      <c r="BX63" s="348"/>
      <c r="BY63" s="348"/>
      <c r="BZ63" s="348"/>
      <c r="CA63" s="348"/>
      <c r="CB63" s="348"/>
      <c r="CC63" s="348"/>
      <c r="CD63" s="348"/>
      <c r="CE63" s="1044"/>
      <c r="CF63" s="1044"/>
      <c r="CG63" s="348"/>
      <c r="CH63" s="348"/>
      <c r="CI63" s="348"/>
      <c r="CJ63" s="348"/>
      <c r="CK63" s="348"/>
      <c r="CL63" s="348"/>
      <c r="CM63" s="348"/>
      <c r="CN63" s="348"/>
      <c r="CO63" s="348"/>
      <c r="CP63" s="348"/>
      <c r="CQ63" s="348"/>
      <c r="CR63" s="348"/>
      <c r="CS63" s="1044"/>
      <c r="CT63" s="1044"/>
      <c r="CU63" s="348"/>
      <c r="CV63" s="348"/>
      <c r="CW63" s="348"/>
      <c r="CX63" s="348"/>
      <c r="CY63" s="348"/>
      <c r="CZ63" s="348"/>
      <c r="DA63" s="348"/>
      <c r="DB63" s="348"/>
      <c r="DC63" s="348"/>
      <c r="DD63" s="348"/>
      <c r="DE63" s="348"/>
      <c r="DF63" s="348"/>
      <c r="DG63" s="1044"/>
      <c r="DH63" s="1044"/>
      <c r="DI63" s="348"/>
      <c r="DJ63" s="348"/>
      <c r="DK63" s="348"/>
      <c r="DL63" s="348"/>
      <c r="DM63" s="348"/>
      <c r="DN63" s="348"/>
      <c r="DO63" s="348"/>
      <c r="DP63" s="348"/>
      <c r="DQ63" s="348"/>
      <c r="DR63" s="348"/>
      <c r="DS63" s="348"/>
      <c r="DT63" s="348"/>
      <c r="DU63" s="1044"/>
      <c r="DV63" s="1044"/>
      <c r="DW63" s="348"/>
      <c r="DX63" s="348"/>
      <c r="DY63" s="348"/>
      <c r="DZ63" s="348"/>
      <c r="EA63" s="348"/>
      <c r="EB63" s="348"/>
      <c r="EC63" s="348"/>
      <c r="ED63" s="348"/>
      <c r="EE63" s="348"/>
      <c r="EF63" s="348"/>
      <c r="EG63" s="348"/>
      <c r="EH63" s="348"/>
      <c r="EI63" s="1044"/>
      <c r="EJ63" s="1044"/>
      <c r="EK63" s="348"/>
      <c r="EL63" s="348"/>
      <c r="EM63" s="348"/>
      <c r="EN63" s="348"/>
      <c r="EO63" s="348"/>
      <c r="EP63" s="348"/>
      <c r="EQ63" s="348"/>
      <c r="ER63" s="348"/>
      <c r="ES63" s="348"/>
      <c r="ET63" s="348"/>
      <c r="EU63" s="348"/>
      <c r="EV63" s="348"/>
      <c r="EW63" s="1044"/>
      <c r="EX63" s="1044"/>
      <c r="EY63" s="348"/>
      <c r="EZ63" s="348"/>
      <c r="FA63" s="348"/>
      <c r="FB63" s="348"/>
      <c r="FC63" s="348"/>
      <c r="FD63" s="348"/>
      <c r="FE63" s="348"/>
      <c r="FF63" s="348"/>
      <c r="FG63" s="348"/>
      <c r="FH63" s="348"/>
      <c r="FI63" s="348"/>
      <c r="FJ63" s="348"/>
      <c r="FK63" s="1044"/>
    </row>
    <row r="64" spans="1:167" ht="12.75" customHeight="1" x14ac:dyDescent="0.2">
      <c r="A64" s="4102" t="s">
        <v>535</v>
      </c>
      <c r="B64" s="4103"/>
      <c r="C64" s="4103"/>
      <c r="D64" s="4103"/>
      <c r="E64" s="4103"/>
      <c r="F64" s="4103"/>
      <c r="G64" s="4103"/>
      <c r="H64" s="4103"/>
      <c r="I64" s="4103"/>
      <c r="J64" s="4103"/>
      <c r="K64" s="4103"/>
      <c r="L64" s="4160"/>
      <c r="M64" s="1044"/>
      <c r="N64" s="1044"/>
      <c r="O64" s="4102" t="s">
        <v>535</v>
      </c>
      <c r="P64" s="4103"/>
      <c r="Q64" s="4103"/>
      <c r="R64" s="4103"/>
      <c r="S64" s="4103"/>
      <c r="T64" s="4103"/>
      <c r="U64" s="4103"/>
      <c r="V64" s="4103"/>
      <c r="W64" s="4103"/>
      <c r="X64" s="4103"/>
      <c r="Y64" s="4103"/>
      <c r="Z64" s="4160"/>
      <c r="AA64" s="1044"/>
      <c r="AB64" s="1044"/>
      <c r="AC64" s="4102" t="s">
        <v>535</v>
      </c>
      <c r="AD64" s="4103"/>
      <c r="AE64" s="4103"/>
      <c r="AF64" s="4103"/>
      <c r="AG64" s="4103"/>
      <c r="AH64" s="4103"/>
      <c r="AI64" s="4103"/>
      <c r="AJ64" s="4103"/>
      <c r="AK64" s="4103"/>
      <c r="AL64" s="4103"/>
      <c r="AM64" s="4103"/>
      <c r="AN64" s="4160"/>
      <c r="AO64" s="1044"/>
      <c r="AP64" s="1044"/>
      <c r="AQ64" s="4102" t="s">
        <v>535</v>
      </c>
      <c r="AR64" s="4103"/>
      <c r="AS64" s="4103"/>
      <c r="AT64" s="4103"/>
      <c r="AU64" s="4103"/>
      <c r="AV64" s="4103"/>
      <c r="AW64" s="4103"/>
      <c r="AX64" s="4103"/>
      <c r="AY64" s="4103"/>
      <c r="AZ64" s="4103"/>
      <c r="BA64" s="4103"/>
      <c r="BB64" s="4160"/>
      <c r="BC64" s="1044"/>
      <c r="BD64" s="1044"/>
      <c r="BE64" s="4102" t="s">
        <v>535</v>
      </c>
      <c r="BF64" s="4103"/>
      <c r="BG64" s="4103"/>
      <c r="BH64" s="4103"/>
      <c r="BI64" s="4103"/>
      <c r="BJ64" s="4103"/>
      <c r="BK64" s="4103"/>
      <c r="BL64" s="4103"/>
      <c r="BM64" s="4103"/>
      <c r="BN64" s="4103"/>
      <c r="BO64" s="4103"/>
      <c r="BP64" s="4160"/>
      <c r="BQ64" s="1044"/>
      <c r="BR64" s="1044"/>
      <c r="BS64" s="4102" t="s">
        <v>535</v>
      </c>
      <c r="BT64" s="4103"/>
      <c r="BU64" s="4103"/>
      <c r="BV64" s="4103"/>
      <c r="BW64" s="4103"/>
      <c r="BX64" s="4103"/>
      <c r="BY64" s="4103"/>
      <c r="BZ64" s="4103"/>
      <c r="CA64" s="4103"/>
      <c r="CB64" s="4103"/>
      <c r="CC64" s="4103"/>
      <c r="CD64" s="4160"/>
      <c r="CE64" s="1044"/>
      <c r="CF64" s="1044"/>
      <c r="CG64" s="4102" t="s">
        <v>535</v>
      </c>
      <c r="CH64" s="4103"/>
      <c r="CI64" s="4103"/>
      <c r="CJ64" s="4103"/>
      <c r="CK64" s="4103"/>
      <c r="CL64" s="4103"/>
      <c r="CM64" s="4103"/>
      <c r="CN64" s="4103"/>
      <c r="CO64" s="4103"/>
      <c r="CP64" s="4103"/>
      <c r="CQ64" s="4103"/>
      <c r="CR64" s="4160"/>
      <c r="CS64" s="1044"/>
      <c r="CT64" s="1044"/>
      <c r="CU64" s="4102" t="s">
        <v>535</v>
      </c>
      <c r="CV64" s="4103"/>
      <c r="CW64" s="4103"/>
      <c r="CX64" s="4103"/>
      <c r="CY64" s="4103"/>
      <c r="CZ64" s="4103"/>
      <c r="DA64" s="4103"/>
      <c r="DB64" s="4103"/>
      <c r="DC64" s="4103"/>
      <c r="DD64" s="4103"/>
      <c r="DE64" s="4103"/>
      <c r="DF64" s="4160"/>
      <c r="DG64" s="1044"/>
      <c r="DH64" s="1044"/>
      <c r="DI64" s="4102" t="s">
        <v>535</v>
      </c>
      <c r="DJ64" s="4103"/>
      <c r="DK64" s="4103"/>
      <c r="DL64" s="4103"/>
      <c r="DM64" s="4103"/>
      <c r="DN64" s="4103"/>
      <c r="DO64" s="4103"/>
      <c r="DP64" s="4103"/>
      <c r="DQ64" s="4103"/>
      <c r="DR64" s="4103"/>
      <c r="DS64" s="4103"/>
      <c r="DT64" s="4160"/>
      <c r="DU64" s="1044"/>
      <c r="DV64" s="1044"/>
      <c r="DW64" s="4102" t="s">
        <v>535</v>
      </c>
      <c r="DX64" s="4103"/>
      <c r="DY64" s="4103"/>
      <c r="DZ64" s="4103"/>
      <c r="EA64" s="4103"/>
      <c r="EB64" s="4103"/>
      <c r="EC64" s="4103"/>
      <c r="ED64" s="4103"/>
      <c r="EE64" s="4103"/>
      <c r="EF64" s="4103"/>
      <c r="EG64" s="4103"/>
      <c r="EH64" s="4160"/>
      <c r="EI64" s="1044"/>
      <c r="EJ64" s="1044"/>
      <c r="EK64" s="4102" t="s">
        <v>535</v>
      </c>
      <c r="EL64" s="4103"/>
      <c r="EM64" s="4103"/>
      <c r="EN64" s="4103"/>
      <c r="EO64" s="4103"/>
      <c r="EP64" s="4103"/>
      <c r="EQ64" s="4103"/>
      <c r="ER64" s="4103"/>
      <c r="ES64" s="4103"/>
      <c r="ET64" s="4103"/>
      <c r="EU64" s="4103"/>
      <c r="EV64" s="4160"/>
      <c r="EW64" s="1044"/>
      <c r="EX64" s="1044"/>
      <c r="EY64" s="4102" t="s">
        <v>535</v>
      </c>
      <c r="EZ64" s="4103"/>
      <c r="FA64" s="4103"/>
      <c r="FB64" s="4103"/>
      <c r="FC64" s="4103"/>
      <c r="FD64" s="4103"/>
      <c r="FE64" s="4103"/>
      <c r="FF64" s="4103"/>
      <c r="FG64" s="4103"/>
      <c r="FH64" s="4103"/>
      <c r="FI64" s="4103"/>
      <c r="FJ64" s="4160"/>
      <c r="FK64" s="1044"/>
    </row>
    <row r="65" spans="1:167" ht="12.75" customHeight="1" thickBot="1" x14ac:dyDescent="0.25">
      <c r="A65" s="942" t="s">
        <v>2018</v>
      </c>
      <c r="B65" s="2238" t="s">
        <v>2019</v>
      </c>
      <c r="C65" s="2238" t="s">
        <v>523</v>
      </c>
      <c r="D65" s="2238" t="s">
        <v>524</v>
      </c>
      <c r="E65" s="2238" t="s">
        <v>525</v>
      </c>
      <c r="F65" s="2238" t="s">
        <v>526</v>
      </c>
      <c r="G65" s="2238" t="s">
        <v>527</v>
      </c>
      <c r="H65" s="2238" t="s">
        <v>528</v>
      </c>
      <c r="I65" s="2238" t="s">
        <v>529</v>
      </c>
      <c r="J65" s="2238" t="s">
        <v>530</v>
      </c>
      <c r="K65" s="2238" t="s">
        <v>531</v>
      </c>
      <c r="L65" s="354" t="s">
        <v>532</v>
      </c>
      <c r="M65" s="1044"/>
      <c r="N65" s="1044"/>
      <c r="O65" s="942" t="s">
        <v>2018</v>
      </c>
      <c r="P65" s="2238" t="s">
        <v>2019</v>
      </c>
      <c r="Q65" s="2238" t="s">
        <v>523</v>
      </c>
      <c r="R65" s="2238" t="s">
        <v>524</v>
      </c>
      <c r="S65" s="2238" t="s">
        <v>525</v>
      </c>
      <c r="T65" s="2238" t="s">
        <v>526</v>
      </c>
      <c r="U65" s="2238" t="s">
        <v>527</v>
      </c>
      <c r="V65" s="2238" t="s">
        <v>528</v>
      </c>
      <c r="W65" s="2238" t="s">
        <v>529</v>
      </c>
      <c r="X65" s="2238" t="s">
        <v>530</v>
      </c>
      <c r="Y65" s="2238" t="s">
        <v>531</v>
      </c>
      <c r="Z65" s="354" t="s">
        <v>532</v>
      </c>
      <c r="AA65" s="1044"/>
      <c r="AB65" s="1044"/>
      <c r="AC65" s="942" t="s">
        <v>2018</v>
      </c>
      <c r="AD65" s="2238" t="s">
        <v>2019</v>
      </c>
      <c r="AE65" s="2238" t="s">
        <v>523</v>
      </c>
      <c r="AF65" s="2238" t="s">
        <v>524</v>
      </c>
      <c r="AG65" s="2238" t="s">
        <v>525</v>
      </c>
      <c r="AH65" s="2238" t="s">
        <v>526</v>
      </c>
      <c r="AI65" s="2238" t="s">
        <v>527</v>
      </c>
      <c r="AJ65" s="2238" t="s">
        <v>528</v>
      </c>
      <c r="AK65" s="2238" t="s">
        <v>529</v>
      </c>
      <c r="AL65" s="2238" t="s">
        <v>530</v>
      </c>
      <c r="AM65" s="2238" t="s">
        <v>531</v>
      </c>
      <c r="AN65" s="354" t="s">
        <v>532</v>
      </c>
      <c r="AO65" s="1044"/>
      <c r="AP65" s="1044"/>
      <c r="AQ65" s="942" t="s">
        <v>2018</v>
      </c>
      <c r="AR65" s="2238" t="s">
        <v>2019</v>
      </c>
      <c r="AS65" s="2238" t="s">
        <v>523</v>
      </c>
      <c r="AT65" s="2238" t="s">
        <v>524</v>
      </c>
      <c r="AU65" s="2238" t="s">
        <v>525</v>
      </c>
      <c r="AV65" s="2238" t="s">
        <v>526</v>
      </c>
      <c r="AW65" s="2238" t="s">
        <v>527</v>
      </c>
      <c r="AX65" s="2238" t="s">
        <v>528</v>
      </c>
      <c r="AY65" s="2238" t="s">
        <v>529</v>
      </c>
      <c r="AZ65" s="2238" t="s">
        <v>530</v>
      </c>
      <c r="BA65" s="2238" t="s">
        <v>531</v>
      </c>
      <c r="BB65" s="354" t="s">
        <v>532</v>
      </c>
      <c r="BC65" s="1044"/>
      <c r="BD65" s="1044"/>
      <c r="BE65" s="942" t="s">
        <v>2018</v>
      </c>
      <c r="BF65" s="2238" t="s">
        <v>2019</v>
      </c>
      <c r="BG65" s="2238" t="s">
        <v>523</v>
      </c>
      <c r="BH65" s="2238" t="s">
        <v>524</v>
      </c>
      <c r="BI65" s="2238" t="s">
        <v>525</v>
      </c>
      <c r="BJ65" s="2238" t="s">
        <v>526</v>
      </c>
      <c r="BK65" s="2238" t="s">
        <v>527</v>
      </c>
      <c r="BL65" s="2238" t="s">
        <v>528</v>
      </c>
      <c r="BM65" s="2238" t="s">
        <v>529</v>
      </c>
      <c r="BN65" s="2238" t="s">
        <v>530</v>
      </c>
      <c r="BO65" s="2238" t="s">
        <v>531</v>
      </c>
      <c r="BP65" s="354" t="s">
        <v>532</v>
      </c>
      <c r="BQ65" s="1044"/>
      <c r="BR65" s="1044"/>
      <c r="BS65" s="942" t="s">
        <v>2018</v>
      </c>
      <c r="BT65" s="2238" t="s">
        <v>2019</v>
      </c>
      <c r="BU65" s="2238" t="s">
        <v>523</v>
      </c>
      <c r="BV65" s="2238" t="s">
        <v>524</v>
      </c>
      <c r="BW65" s="2238" t="s">
        <v>525</v>
      </c>
      <c r="BX65" s="2238" t="s">
        <v>526</v>
      </c>
      <c r="BY65" s="2238" t="s">
        <v>527</v>
      </c>
      <c r="BZ65" s="2238" t="s">
        <v>528</v>
      </c>
      <c r="CA65" s="2238" t="s">
        <v>529</v>
      </c>
      <c r="CB65" s="2238" t="s">
        <v>530</v>
      </c>
      <c r="CC65" s="2238" t="s">
        <v>531</v>
      </c>
      <c r="CD65" s="354" t="s">
        <v>532</v>
      </c>
      <c r="CE65" s="1044"/>
      <c r="CF65" s="1044"/>
      <c r="CG65" s="942" t="s">
        <v>2018</v>
      </c>
      <c r="CH65" s="2238" t="s">
        <v>2019</v>
      </c>
      <c r="CI65" s="2238" t="s">
        <v>523</v>
      </c>
      <c r="CJ65" s="2238" t="s">
        <v>524</v>
      </c>
      <c r="CK65" s="2238" t="s">
        <v>525</v>
      </c>
      <c r="CL65" s="2238" t="s">
        <v>526</v>
      </c>
      <c r="CM65" s="2238" t="s">
        <v>527</v>
      </c>
      <c r="CN65" s="2238" t="s">
        <v>528</v>
      </c>
      <c r="CO65" s="2238" t="s">
        <v>529</v>
      </c>
      <c r="CP65" s="2238" t="s">
        <v>530</v>
      </c>
      <c r="CQ65" s="2238" t="s">
        <v>531</v>
      </c>
      <c r="CR65" s="354" t="s">
        <v>532</v>
      </c>
      <c r="CS65" s="1044"/>
      <c r="CT65" s="1044"/>
      <c r="CU65" s="942" t="s">
        <v>2018</v>
      </c>
      <c r="CV65" s="2238" t="s">
        <v>2019</v>
      </c>
      <c r="CW65" s="2238" t="s">
        <v>523</v>
      </c>
      <c r="CX65" s="2238" t="s">
        <v>524</v>
      </c>
      <c r="CY65" s="2238" t="s">
        <v>525</v>
      </c>
      <c r="CZ65" s="2238" t="s">
        <v>526</v>
      </c>
      <c r="DA65" s="2238" t="s">
        <v>527</v>
      </c>
      <c r="DB65" s="2238" t="s">
        <v>528</v>
      </c>
      <c r="DC65" s="2238" t="s">
        <v>529</v>
      </c>
      <c r="DD65" s="2238" t="s">
        <v>530</v>
      </c>
      <c r="DE65" s="2238" t="s">
        <v>531</v>
      </c>
      <c r="DF65" s="354" t="s">
        <v>532</v>
      </c>
      <c r="DG65" s="1044"/>
      <c r="DH65" s="1044"/>
      <c r="DI65" s="942" t="s">
        <v>2018</v>
      </c>
      <c r="DJ65" s="2238" t="s">
        <v>2019</v>
      </c>
      <c r="DK65" s="2238" t="s">
        <v>523</v>
      </c>
      <c r="DL65" s="2238" t="s">
        <v>524</v>
      </c>
      <c r="DM65" s="2238" t="s">
        <v>525</v>
      </c>
      <c r="DN65" s="2238" t="s">
        <v>526</v>
      </c>
      <c r="DO65" s="2238" t="s">
        <v>527</v>
      </c>
      <c r="DP65" s="2238" t="s">
        <v>528</v>
      </c>
      <c r="DQ65" s="2238" t="s">
        <v>529</v>
      </c>
      <c r="DR65" s="2238" t="s">
        <v>530</v>
      </c>
      <c r="DS65" s="2238" t="s">
        <v>531</v>
      </c>
      <c r="DT65" s="354" t="s">
        <v>532</v>
      </c>
      <c r="DU65" s="1044"/>
      <c r="DV65" s="1044"/>
      <c r="DW65" s="942" t="s">
        <v>2018</v>
      </c>
      <c r="DX65" s="2238" t="s">
        <v>2019</v>
      </c>
      <c r="DY65" s="2238" t="s">
        <v>523</v>
      </c>
      <c r="DZ65" s="2238" t="s">
        <v>524</v>
      </c>
      <c r="EA65" s="2238" t="s">
        <v>525</v>
      </c>
      <c r="EB65" s="2238" t="s">
        <v>526</v>
      </c>
      <c r="EC65" s="2238" t="s">
        <v>527</v>
      </c>
      <c r="ED65" s="2238" t="s">
        <v>528</v>
      </c>
      <c r="EE65" s="2238" t="s">
        <v>529</v>
      </c>
      <c r="EF65" s="2238" t="s">
        <v>530</v>
      </c>
      <c r="EG65" s="2238" t="s">
        <v>531</v>
      </c>
      <c r="EH65" s="354" t="s">
        <v>532</v>
      </c>
      <c r="EI65" s="1044"/>
      <c r="EJ65" s="1044"/>
      <c r="EK65" s="942" t="s">
        <v>2018</v>
      </c>
      <c r="EL65" s="2238" t="s">
        <v>2019</v>
      </c>
      <c r="EM65" s="2238" t="s">
        <v>523</v>
      </c>
      <c r="EN65" s="2238" t="s">
        <v>524</v>
      </c>
      <c r="EO65" s="2238" t="s">
        <v>525</v>
      </c>
      <c r="EP65" s="2238" t="s">
        <v>526</v>
      </c>
      <c r="EQ65" s="2238" t="s">
        <v>527</v>
      </c>
      <c r="ER65" s="2238" t="s">
        <v>528</v>
      </c>
      <c r="ES65" s="2238" t="s">
        <v>529</v>
      </c>
      <c r="ET65" s="2238" t="s">
        <v>530</v>
      </c>
      <c r="EU65" s="2238" t="s">
        <v>531</v>
      </c>
      <c r="EV65" s="354" t="s">
        <v>532</v>
      </c>
      <c r="EW65" s="1044"/>
      <c r="EX65" s="1044"/>
      <c r="EY65" s="942" t="s">
        <v>2018</v>
      </c>
      <c r="EZ65" s="2238" t="s">
        <v>2019</v>
      </c>
      <c r="FA65" s="2238" t="s">
        <v>523</v>
      </c>
      <c r="FB65" s="2238" t="s">
        <v>524</v>
      </c>
      <c r="FC65" s="2238" t="s">
        <v>525</v>
      </c>
      <c r="FD65" s="2238" t="s">
        <v>526</v>
      </c>
      <c r="FE65" s="2238" t="s">
        <v>527</v>
      </c>
      <c r="FF65" s="2238" t="s">
        <v>528</v>
      </c>
      <c r="FG65" s="2238" t="s">
        <v>529</v>
      </c>
      <c r="FH65" s="2238" t="s">
        <v>530</v>
      </c>
      <c r="FI65" s="2238" t="s">
        <v>531</v>
      </c>
      <c r="FJ65" s="354" t="s">
        <v>532</v>
      </c>
      <c r="FK65" s="1044"/>
    </row>
    <row r="66" spans="1:167" ht="12.75" customHeight="1" x14ac:dyDescent="0.2">
      <c r="A66" s="2880" t="s">
        <v>2816</v>
      </c>
      <c r="B66" s="2883"/>
      <c r="C66" s="2884"/>
      <c r="D66" s="2884"/>
      <c r="E66" s="2884"/>
      <c r="F66" s="2884"/>
      <c r="G66" s="2884"/>
      <c r="H66" s="2884"/>
      <c r="I66" s="2884"/>
      <c r="J66" s="2884"/>
      <c r="K66" s="2884"/>
      <c r="L66" s="2885"/>
      <c r="M66" s="1044"/>
      <c r="N66" s="1044"/>
      <c r="O66" s="2880" t="s">
        <v>2816</v>
      </c>
      <c r="P66" s="2883"/>
      <c r="Q66" s="2884"/>
      <c r="R66" s="2884"/>
      <c r="S66" s="2884"/>
      <c r="T66" s="2884"/>
      <c r="U66" s="2884"/>
      <c r="V66" s="2884"/>
      <c r="W66" s="2884"/>
      <c r="X66" s="2884"/>
      <c r="Y66" s="2884"/>
      <c r="Z66" s="2885"/>
      <c r="AA66" s="1044"/>
      <c r="AB66" s="1044"/>
      <c r="AC66" s="2880" t="s">
        <v>2816</v>
      </c>
      <c r="AD66" s="2883"/>
      <c r="AE66" s="2884"/>
      <c r="AF66" s="2884"/>
      <c r="AG66" s="2884"/>
      <c r="AH66" s="2884"/>
      <c r="AI66" s="2884"/>
      <c r="AJ66" s="2884"/>
      <c r="AK66" s="2884"/>
      <c r="AL66" s="2884"/>
      <c r="AM66" s="2884"/>
      <c r="AN66" s="2885"/>
      <c r="AO66" s="1044"/>
      <c r="AP66" s="1044"/>
      <c r="AQ66" s="2880" t="s">
        <v>2816</v>
      </c>
      <c r="AR66" s="2883"/>
      <c r="AS66" s="2884"/>
      <c r="AT66" s="2884"/>
      <c r="AU66" s="2884"/>
      <c r="AV66" s="2884"/>
      <c r="AW66" s="2884"/>
      <c r="AX66" s="2884"/>
      <c r="AY66" s="2884"/>
      <c r="AZ66" s="2884"/>
      <c r="BA66" s="2884"/>
      <c r="BB66" s="2885"/>
      <c r="BC66" s="1044"/>
      <c r="BD66" s="1044"/>
      <c r="BE66" s="2880" t="s">
        <v>2816</v>
      </c>
      <c r="BF66" s="2883"/>
      <c r="BG66" s="2884"/>
      <c r="BH66" s="2884"/>
      <c r="BI66" s="2884"/>
      <c r="BJ66" s="2884"/>
      <c r="BK66" s="2884"/>
      <c r="BL66" s="2884"/>
      <c r="BM66" s="2884"/>
      <c r="BN66" s="2884"/>
      <c r="BO66" s="2884"/>
      <c r="BP66" s="2885"/>
      <c r="BQ66" s="1044"/>
      <c r="BR66" s="1044"/>
      <c r="BS66" s="2880" t="s">
        <v>2816</v>
      </c>
      <c r="BT66" s="2883"/>
      <c r="BU66" s="2884"/>
      <c r="BV66" s="2884"/>
      <c r="BW66" s="2884"/>
      <c r="BX66" s="2884"/>
      <c r="BY66" s="2884"/>
      <c r="BZ66" s="2884"/>
      <c r="CA66" s="2884"/>
      <c r="CB66" s="2884"/>
      <c r="CC66" s="2884"/>
      <c r="CD66" s="2885"/>
      <c r="CE66" s="1044"/>
      <c r="CF66" s="1044"/>
      <c r="CG66" s="2880" t="s">
        <v>2816</v>
      </c>
      <c r="CH66" s="2883"/>
      <c r="CI66" s="2884"/>
      <c r="CJ66" s="2884"/>
      <c r="CK66" s="2884"/>
      <c r="CL66" s="2884"/>
      <c r="CM66" s="2884"/>
      <c r="CN66" s="2884"/>
      <c r="CO66" s="2884"/>
      <c r="CP66" s="2884"/>
      <c r="CQ66" s="2884"/>
      <c r="CR66" s="2885"/>
      <c r="CS66" s="1044"/>
      <c r="CT66" s="1044"/>
      <c r="CU66" s="2880" t="s">
        <v>2816</v>
      </c>
      <c r="CV66" s="2883"/>
      <c r="CW66" s="2884"/>
      <c r="CX66" s="2884"/>
      <c r="CY66" s="2884"/>
      <c r="CZ66" s="2884"/>
      <c r="DA66" s="2884"/>
      <c r="DB66" s="2884"/>
      <c r="DC66" s="2884"/>
      <c r="DD66" s="2884"/>
      <c r="DE66" s="2884"/>
      <c r="DF66" s="2885"/>
      <c r="DG66" s="1044"/>
      <c r="DH66" s="1044"/>
      <c r="DI66" s="2880" t="s">
        <v>2816</v>
      </c>
      <c r="DJ66" s="2883"/>
      <c r="DK66" s="2884"/>
      <c r="DL66" s="2884"/>
      <c r="DM66" s="2884"/>
      <c r="DN66" s="2884"/>
      <c r="DO66" s="2884"/>
      <c r="DP66" s="2884"/>
      <c r="DQ66" s="2884"/>
      <c r="DR66" s="2884"/>
      <c r="DS66" s="2884"/>
      <c r="DT66" s="2885"/>
      <c r="DU66" s="1044"/>
      <c r="DV66" s="1044"/>
      <c r="DW66" s="2880" t="s">
        <v>2816</v>
      </c>
      <c r="DX66" s="2883"/>
      <c r="DY66" s="2884"/>
      <c r="DZ66" s="2884"/>
      <c r="EA66" s="2884"/>
      <c r="EB66" s="2884"/>
      <c r="EC66" s="2884"/>
      <c r="ED66" s="2884"/>
      <c r="EE66" s="2884"/>
      <c r="EF66" s="2884"/>
      <c r="EG66" s="2884"/>
      <c r="EH66" s="2885"/>
      <c r="EI66" s="1044"/>
      <c r="EJ66" s="1044"/>
      <c r="EK66" s="2880" t="s">
        <v>2816</v>
      </c>
      <c r="EL66" s="2883"/>
      <c r="EM66" s="2884"/>
      <c r="EN66" s="2884"/>
      <c r="EO66" s="2884"/>
      <c r="EP66" s="2884"/>
      <c r="EQ66" s="2884"/>
      <c r="ER66" s="2884"/>
      <c r="ES66" s="2884"/>
      <c r="ET66" s="2884"/>
      <c r="EU66" s="2884"/>
      <c r="EV66" s="2885"/>
      <c r="EW66" s="1044"/>
      <c r="EX66" s="1044"/>
      <c r="EY66" s="2880" t="s">
        <v>2816</v>
      </c>
      <c r="EZ66" s="2883"/>
      <c r="FA66" s="2884"/>
      <c r="FB66" s="2884"/>
      <c r="FC66" s="2884"/>
      <c r="FD66" s="2884"/>
      <c r="FE66" s="2884"/>
      <c r="FF66" s="2884"/>
      <c r="FG66" s="2884"/>
      <c r="FH66" s="2884"/>
      <c r="FI66" s="2884"/>
      <c r="FJ66" s="2885"/>
      <c r="FK66" s="1044"/>
    </row>
    <row r="67" spans="1:167" ht="12.75" customHeight="1" x14ac:dyDescent="0.2">
      <c r="A67" s="2881">
        <v>2012</v>
      </c>
      <c r="B67" s="2886"/>
      <c r="C67" s="2887"/>
      <c r="D67" s="2887"/>
      <c r="E67" s="2887"/>
      <c r="F67" s="2887"/>
      <c r="G67" s="2887"/>
      <c r="H67" s="2887"/>
      <c r="I67" s="2887"/>
      <c r="J67" s="2887"/>
      <c r="K67" s="2887"/>
      <c r="L67" s="2888"/>
      <c r="M67" s="1044"/>
      <c r="N67" s="1044"/>
      <c r="O67" s="2881">
        <v>2012</v>
      </c>
      <c r="P67" s="2886"/>
      <c r="Q67" s="2887"/>
      <c r="R67" s="2887"/>
      <c r="S67" s="2887"/>
      <c r="T67" s="2887"/>
      <c r="U67" s="2887"/>
      <c r="V67" s="2887"/>
      <c r="W67" s="2887"/>
      <c r="X67" s="2887"/>
      <c r="Y67" s="2887"/>
      <c r="Z67" s="2888"/>
      <c r="AA67" s="1044"/>
      <c r="AB67" s="1044"/>
      <c r="AC67" s="2881">
        <v>2012</v>
      </c>
      <c r="AD67" s="2886"/>
      <c r="AE67" s="2887"/>
      <c r="AF67" s="2887"/>
      <c r="AG67" s="2887"/>
      <c r="AH67" s="2887"/>
      <c r="AI67" s="2887"/>
      <c r="AJ67" s="2887"/>
      <c r="AK67" s="2887"/>
      <c r="AL67" s="2887"/>
      <c r="AM67" s="2887"/>
      <c r="AN67" s="2888"/>
      <c r="AO67" s="1044"/>
      <c r="AP67" s="1044"/>
      <c r="AQ67" s="2881">
        <v>2012</v>
      </c>
      <c r="AR67" s="2886"/>
      <c r="AS67" s="2887"/>
      <c r="AT67" s="2887"/>
      <c r="AU67" s="2887"/>
      <c r="AV67" s="2887"/>
      <c r="AW67" s="2887"/>
      <c r="AX67" s="2887"/>
      <c r="AY67" s="2887"/>
      <c r="AZ67" s="2887"/>
      <c r="BA67" s="2887"/>
      <c r="BB67" s="2888"/>
      <c r="BC67" s="1044"/>
      <c r="BD67" s="1044"/>
      <c r="BE67" s="2881">
        <v>2012</v>
      </c>
      <c r="BF67" s="2886"/>
      <c r="BG67" s="2887"/>
      <c r="BH67" s="2887"/>
      <c r="BI67" s="2887"/>
      <c r="BJ67" s="2887"/>
      <c r="BK67" s="2887"/>
      <c r="BL67" s="2887"/>
      <c r="BM67" s="2887"/>
      <c r="BN67" s="2887"/>
      <c r="BO67" s="2887"/>
      <c r="BP67" s="2888"/>
      <c r="BQ67" s="1044"/>
      <c r="BR67" s="1044"/>
      <c r="BS67" s="2881">
        <v>2012</v>
      </c>
      <c r="BT67" s="2886"/>
      <c r="BU67" s="2887"/>
      <c r="BV67" s="2887"/>
      <c r="BW67" s="2887"/>
      <c r="BX67" s="2887"/>
      <c r="BY67" s="2887"/>
      <c r="BZ67" s="2887"/>
      <c r="CA67" s="2887"/>
      <c r="CB67" s="2887"/>
      <c r="CC67" s="2887"/>
      <c r="CD67" s="2888"/>
      <c r="CE67" s="1044"/>
      <c r="CF67" s="1044"/>
      <c r="CG67" s="2881">
        <v>2012</v>
      </c>
      <c r="CH67" s="2886"/>
      <c r="CI67" s="2887"/>
      <c r="CJ67" s="2887"/>
      <c r="CK67" s="2887"/>
      <c r="CL67" s="2887"/>
      <c r="CM67" s="2887"/>
      <c r="CN67" s="2887"/>
      <c r="CO67" s="2887"/>
      <c r="CP67" s="2887"/>
      <c r="CQ67" s="2887"/>
      <c r="CR67" s="2888"/>
      <c r="CS67" s="1044"/>
      <c r="CT67" s="1044"/>
      <c r="CU67" s="2881">
        <v>2012</v>
      </c>
      <c r="CV67" s="2886"/>
      <c r="CW67" s="2887"/>
      <c r="CX67" s="2887"/>
      <c r="CY67" s="2887"/>
      <c r="CZ67" s="2887"/>
      <c r="DA67" s="2887"/>
      <c r="DB67" s="2887"/>
      <c r="DC67" s="2887"/>
      <c r="DD67" s="2887"/>
      <c r="DE67" s="2887"/>
      <c r="DF67" s="2888"/>
      <c r="DG67" s="1044"/>
      <c r="DH67" s="1044"/>
      <c r="DI67" s="2881">
        <v>2012</v>
      </c>
      <c r="DJ67" s="2886"/>
      <c r="DK67" s="2887"/>
      <c r="DL67" s="2887"/>
      <c r="DM67" s="2887"/>
      <c r="DN67" s="2887"/>
      <c r="DO67" s="2887"/>
      <c r="DP67" s="2887"/>
      <c r="DQ67" s="2887"/>
      <c r="DR67" s="2887"/>
      <c r="DS67" s="2887"/>
      <c r="DT67" s="2888"/>
      <c r="DU67" s="1044"/>
      <c r="DV67" s="1044"/>
      <c r="DW67" s="2881">
        <v>2012</v>
      </c>
      <c r="DX67" s="2886"/>
      <c r="DY67" s="2887"/>
      <c r="DZ67" s="2887"/>
      <c r="EA67" s="2887"/>
      <c r="EB67" s="2887"/>
      <c r="EC67" s="2887"/>
      <c r="ED67" s="2887"/>
      <c r="EE67" s="2887"/>
      <c r="EF67" s="2887"/>
      <c r="EG67" s="2887"/>
      <c r="EH67" s="2888"/>
      <c r="EI67" s="1044"/>
      <c r="EJ67" s="1044"/>
      <c r="EK67" s="2881">
        <v>2012</v>
      </c>
      <c r="EL67" s="2886"/>
      <c r="EM67" s="2887"/>
      <c r="EN67" s="2887"/>
      <c r="EO67" s="2887"/>
      <c r="EP67" s="2887"/>
      <c r="EQ67" s="2887"/>
      <c r="ER67" s="2887"/>
      <c r="ES67" s="2887"/>
      <c r="ET67" s="2887"/>
      <c r="EU67" s="2887"/>
      <c r="EV67" s="2888"/>
      <c r="EW67" s="1044"/>
      <c r="EX67" s="1044"/>
      <c r="EY67" s="2881">
        <v>2012</v>
      </c>
      <c r="EZ67" s="2886"/>
      <c r="FA67" s="2887"/>
      <c r="FB67" s="2887"/>
      <c r="FC67" s="2887"/>
      <c r="FD67" s="2887"/>
      <c r="FE67" s="2887"/>
      <c r="FF67" s="2887"/>
      <c r="FG67" s="2887"/>
      <c r="FH67" s="2887"/>
      <c r="FI67" s="2887"/>
      <c r="FJ67" s="2888"/>
      <c r="FK67" s="1044"/>
    </row>
    <row r="68" spans="1:167" ht="12.75" customHeight="1" x14ac:dyDescent="0.2">
      <c r="A68" s="2881">
        <v>2013</v>
      </c>
      <c r="B68" s="2886"/>
      <c r="C68" s="2887"/>
      <c r="D68" s="2887"/>
      <c r="E68" s="2887"/>
      <c r="F68" s="2887"/>
      <c r="G68" s="2887"/>
      <c r="H68" s="2887"/>
      <c r="I68" s="2887"/>
      <c r="J68" s="2887"/>
      <c r="K68" s="2889"/>
      <c r="L68" s="2888"/>
      <c r="M68" s="1044"/>
      <c r="N68" s="1044"/>
      <c r="O68" s="2881">
        <v>2013</v>
      </c>
      <c r="P68" s="2886"/>
      <c r="Q68" s="2887"/>
      <c r="R68" s="2887"/>
      <c r="S68" s="2887"/>
      <c r="T68" s="2887"/>
      <c r="U68" s="2887"/>
      <c r="V68" s="2887"/>
      <c r="W68" s="2887"/>
      <c r="X68" s="2887"/>
      <c r="Y68" s="2889"/>
      <c r="Z68" s="2888"/>
      <c r="AA68" s="1044"/>
      <c r="AB68" s="1044"/>
      <c r="AC68" s="2881">
        <v>2013</v>
      </c>
      <c r="AD68" s="2886"/>
      <c r="AE68" s="2887"/>
      <c r="AF68" s="2887"/>
      <c r="AG68" s="2887"/>
      <c r="AH68" s="2887"/>
      <c r="AI68" s="2887"/>
      <c r="AJ68" s="2887"/>
      <c r="AK68" s="2887"/>
      <c r="AL68" s="2887"/>
      <c r="AM68" s="2889"/>
      <c r="AN68" s="2888"/>
      <c r="AO68" s="1044"/>
      <c r="AP68" s="1044"/>
      <c r="AQ68" s="2881">
        <v>2013</v>
      </c>
      <c r="AR68" s="2886"/>
      <c r="AS68" s="2887"/>
      <c r="AT68" s="2887"/>
      <c r="AU68" s="2887"/>
      <c r="AV68" s="2887"/>
      <c r="AW68" s="2887"/>
      <c r="AX68" s="2887"/>
      <c r="AY68" s="2887"/>
      <c r="AZ68" s="2887"/>
      <c r="BA68" s="2889"/>
      <c r="BB68" s="2888"/>
      <c r="BC68" s="1044"/>
      <c r="BD68" s="1044"/>
      <c r="BE68" s="2881">
        <v>2013</v>
      </c>
      <c r="BF68" s="2886"/>
      <c r="BG68" s="2887"/>
      <c r="BH68" s="2887"/>
      <c r="BI68" s="2887"/>
      <c r="BJ68" s="2887"/>
      <c r="BK68" s="2887"/>
      <c r="BL68" s="2887"/>
      <c r="BM68" s="2887"/>
      <c r="BN68" s="2887"/>
      <c r="BO68" s="2889"/>
      <c r="BP68" s="2888"/>
      <c r="BQ68" s="1044"/>
      <c r="BR68" s="1044"/>
      <c r="BS68" s="2881">
        <v>2013</v>
      </c>
      <c r="BT68" s="2886"/>
      <c r="BU68" s="2887"/>
      <c r="BV68" s="2887"/>
      <c r="BW68" s="2887"/>
      <c r="BX68" s="2887"/>
      <c r="BY68" s="2887"/>
      <c r="BZ68" s="2887"/>
      <c r="CA68" s="2887"/>
      <c r="CB68" s="2887"/>
      <c r="CC68" s="2889"/>
      <c r="CD68" s="2888"/>
      <c r="CE68" s="1044"/>
      <c r="CF68" s="1044"/>
      <c r="CG68" s="2881">
        <v>2013</v>
      </c>
      <c r="CH68" s="2886"/>
      <c r="CI68" s="2887"/>
      <c r="CJ68" s="2887"/>
      <c r="CK68" s="2887"/>
      <c r="CL68" s="2887"/>
      <c r="CM68" s="2887"/>
      <c r="CN68" s="2887"/>
      <c r="CO68" s="2887"/>
      <c r="CP68" s="2887"/>
      <c r="CQ68" s="2889"/>
      <c r="CR68" s="2888"/>
      <c r="CS68" s="1044"/>
      <c r="CT68" s="1044"/>
      <c r="CU68" s="2881">
        <v>2013</v>
      </c>
      <c r="CV68" s="2886"/>
      <c r="CW68" s="2887"/>
      <c r="CX68" s="2887"/>
      <c r="CY68" s="2887"/>
      <c r="CZ68" s="2887"/>
      <c r="DA68" s="2887"/>
      <c r="DB68" s="2887"/>
      <c r="DC68" s="2887"/>
      <c r="DD68" s="2887"/>
      <c r="DE68" s="2889"/>
      <c r="DF68" s="2888"/>
      <c r="DG68" s="1044"/>
      <c r="DH68" s="1044"/>
      <c r="DI68" s="2881">
        <v>2013</v>
      </c>
      <c r="DJ68" s="2886"/>
      <c r="DK68" s="2887"/>
      <c r="DL68" s="2887"/>
      <c r="DM68" s="2887"/>
      <c r="DN68" s="2887"/>
      <c r="DO68" s="2887"/>
      <c r="DP68" s="2887"/>
      <c r="DQ68" s="2887"/>
      <c r="DR68" s="2887"/>
      <c r="DS68" s="2889"/>
      <c r="DT68" s="2888"/>
      <c r="DU68" s="1044"/>
      <c r="DV68" s="1044"/>
      <c r="DW68" s="2881">
        <v>2013</v>
      </c>
      <c r="DX68" s="2886"/>
      <c r="DY68" s="2887"/>
      <c r="DZ68" s="2887"/>
      <c r="EA68" s="2887"/>
      <c r="EB68" s="2887"/>
      <c r="EC68" s="2887"/>
      <c r="ED68" s="2887"/>
      <c r="EE68" s="2887"/>
      <c r="EF68" s="2887"/>
      <c r="EG68" s="2889"/>
      <c r="EH68" s="2888"/>
      <c r="EI68" s="1044"/>
      <c r="EJ68" s="1044"/>
      <c r="EK68" s="2881">
        <v>2013</v>
      </c>
      <c r="EL68" s="2886"/>
      <c r="EM68" s="2887"/>
      <c r="EN68" s="2887"/>
      <c r="EO68" s="2887"/>
      <c r="EP68" s="2887"/>
      <c r="EQ68" s="2887"/>
      <c r="ER68" s="2887"/>
      <c r="ES68" s="2887"/>
      <c r="ET68" s="2887"/>
      <c r="EU68" s="2889"/>
      <c r="EV68" s="2888"/>
      <c r="EW68" s="1044"/>
      <c r="EX68" s="1044"/>
      <c r="EY68" s="2881">
        <v>2013</v>
      </c>
      <c r="EZ68" s="2886"/>
      <c r="FA68" s="2887"/>
      <c r="FB68" s="2887"/>
      <c r="FC68" s="2887"/>
      <c r="FD68" s="2887"/>
      <c r="FE68" s="2887"/>
      <c r="FF68" s="2887"/>
      <c r="FG68" s="2887"/>
      <c r="FH68" s="2887"/>
      <c r="FI68" s="2889"/>
      <c r="FJ68" s="2888"/>
      <c r="FK68" s="1044"/>
    </row>
    <row r="69" spans="1:167" ht="12.75" customHeight="1" x14ac:dyDescent="0.2">
      <c r="A69" s="2881">
        <v>2014</v>
      </c>
      <c r="B69" s="2886"/>
      <c r="C69" s="2887"/>
      <c r="D69" s="2887"/>
      <c r="E69" s="2887"/>
      <c r="F69" s="2887"/>
      <c r="G69" s="2887"/>
      <c r="H69" s="2887"/>
      <c r="I69" s="2887"/>
      <c r="J69" s="2889"/>
      <c r="K69" s="2889"/>
      <c r="L69" s="2888"/>
      <c r="M69" s="1044"/>
      <c r="N69" s="1044"/>
      <c r="O69" s="2881">
        <v>2014</v>
      </c>
      <c r="P69" s="2886"/>
      <c r="Q69" s="2887"/>
      <c r="R69" s="2887"/>
      <c r="S69" s="2887"/>
      <c r="T69" s="2887"/>
      <c r="U69" s="2887"/>
      <c r="V69" s="2887"/>
      <c r="W69" s="2887"/>
      <c r="X69" s="2889"/>
      <c r="Y69" s="2889"/>
      <c r="Z69" s="2888"/>
      <c r="AA69" s="1044"/>
      <c r="AB69" s="1044"/>
      <c r="AC69" s="2881">
        <v>2014</v>
      </c>
      <c r="AD69" s="2886"/>
      <c r="AE69" s="2887"/>
      <c r="AF69" s="2887"/>
      <c r="AG69" s="2887"/>
      <c r="AH69" s="2887"/>
      <c r="AI69" s="2887"/>
      <c r="AJ69" s="2887"/>
      <c r="AK69" s="2887"/>
      <c r="AL69" s="2889"/>
      <c r="AM69" s="2889"/>
      <c r="AN69" s="2888"/>
      <c r="AO69" s="1044"/>
      <c r="AP69" s="1044"/>
      <c r="AQ69" s="2881">
        <v>2014</v>
      </c>
      <c r="AR69" s="2886"/>
      <c r="AS69" s="2887"/>
      <c r="AT69" s="2887"/>
      <c r="AU69" s="2887"/>
      <c r="AV69" s="2887"/>
      <c r="AW69" s="2887"/>
      <c r="AX69" s="2887"/>
      <c r="AY69" s="2887"/>
      <c r="AZ69" s="2889"/>
      <c r="BA69" s="2889"/>
      <c r="BB69" s="2888"/>
      <c r="BC69" s="1044"/>
      <c r="BD69" s="1044"/>
      <c r="BE69" s="2881">
        <v>2014</v>
      </c>
      <c r="BF69" s="2886"/>
      <c r="BG69" s="2887"/>
      <c r="BH69" s="2887"/>
      <c r="BI69" s="2887"/>
      <c r="BJ69" s="2887"/>
      <c r="BK69" s="2887"/>
      <c r="BL69" s="2887"/>
      <c r="BM69" s="2887"/>
      <c r="BN69" s="2889"/>
      <c r="BO69" s="2889"/>
      <c r="BP69" s="2888"/>
      <c r="BQ69" s="1044"/>
      <c r="BR69" s="1044"/>
      <c r="BS69" s="2881">
        <v>2014</v>
      </c>
      <c r="BT69" s="2886"/>
      <c r="BU69" s="2887"/>
      <c r="BV69" s="2887"/>
      <c r="BW69" s="2887"/>
      <c r="BX69" s="2887"/>
      <c r="BY69" s="2887"/>
      <c r="BZ69" s="2887"/>
      <c r="CA69" s="2887"/>
      <c r="CB69" s="2889"/>
      <c r="CC69" s="2889"/>
      <c r="CD69" s="2888"/>
      <c r="CE69" s="1044"/>
      <c r="CF69" s="1044"/>
      <c r="CG69" s="2881">
        <v>2014</v>
      </c>
      <c r="CH69" s="2886"/>
      <c r="CI69" s="2887"/>
      <c r="CJ69" s="2887"/>
      <c r="CK69" s="2887"/>
      <c r="CL69" s="2887"/>
      <c r="CM69" s="2887"/>
      <c r="CN69" s="2887"/>
      <c r="CO69" s="2887"/>
      <c r="CP69" s="2889"/>
      <c r="CQ69" s="2889"/>
      <c r="CR69" s="2888"/>
      <c r="CS69" s="1044"/>
      <c r="CT69" s="1044"/>
      <c r="CU69" s="2881">
        <v>2014</v>
      </c>
      <c r="CV69" s="2886"/>
      <c r="CW69" s="2887"/>
      <c r="CX69" s="2887"/>
      <c r="CY69" s="2887"/>
      <c r="CZ69" s="2887"/>
      <c r="DA69" s="2887"/>
      <c r="DB69" s="2887"/>
      <c r="DC69" s="2887"/>
      <c r="DD69" s="2889"/>
      <c r="DE69" s="2889"/>
      <c r="DF69" s="2888"/>
      <c r="DG69" s="1044"/>
      <c r="DH69" s="1044"/>
      <c r="DI69" s="2881">
        <v>2014</v>
      </c>
      <c r="DJ69" s="2886"/>
      <c r="DK69" s="2887"/>
      <c r="DL69" s="2887"/>
      <c r="DM69" s="2887"/>
      <c r="DN69" s="2887"/>
      <c r="DO69" s="2887"/>
      <c r="DP69" s="2887"/>
      <c r="DQ69" s="2887"/>
      <c r="DR69" s="2889"/>
      <c r="DS69" s="2889"/>
      <c r="DT69" s="2888"/>
      <c r="DU69" s="1044"/>
      <c r="DV69" s="1044"/>
      <c r="DW69" s="2881">
        <v>2014</v>
      </c>
      <c r="DX69" s="2886"/>
      <c r="DY69" s="2887"/>
      <c r="DZ69" s="2887"/>
      <c r="EA69" s="2887"/>
      <c r="EB69" s="2887"/>
      <c r="EC69" s="2887"/>
      <c r="ED69" s="2887"/>
      <c r="EE69" s="2887"/>
      <c r="EF69" s="2889"/>
      <c r="EG69" s="2889"/>
      <c r="EH69" s="2888"/>
      <c r="EI69" s="1044"/>
      <c r="EJ69" s="1044"/>
      <c r="EK69" s="2881">
        <v>2014</v>
      </c>
      <c r="EL69" s="2886"/>
      <c r="EM69" s="2887"/>
      <c r="EN69" s="2887"/>
      <c r="EO69" s="2887"/>
      <c r="EP69" s="2887"/>
      <c r="EQ69" s="2887"/>
      <c r="ER69" s="2887"/>
      <c r="ES69" s="2887"/>
      <c r="ET69" s="2889"/>
      <c r="EU69" s="2889"/>
      <c r="EV69" s="2888"/>
      <c r="EW69" s="1044"/>
      <c r="EX69" s="1044"/>
      <c r="EY69" s="2881">
        <v>2014</v>
      </c>
      <c r="EZ69" s="2886"/>
      <c r="FA69" s="2887"/>
      <c r="FB69" s="2887"/>
      <c r="FC69" s="2887"/>
      <c r="FD69" s="2887"/>
      <c r="FE69" s="2887"/>
      <c r="FF69" s="2887"/>
      <c r="FG69" s="2887"/>
      <c r="FH69" s="2889"/>
      <c r="FI69" s="2889"/>
      <c r="FJ69" s="2888"/>
      <c r="FK69" s="1044"/>
    </row>
    <row r="70" spans="1:167" ht="12.75" customHeight="1" x14ac:dyDescent="0.2">
      <c r="A70" s="2881">
        <v>2015</v>
      </c>
      <c r="B70" s="2886"/>
      <c r="C70" s="2887"/>
      <c r="D70" s="2887"/>
      <c r="E70" s="2887"/>
      <c r="F70" s="2887"/>
      <c r="G70" s="2887"/>
      <c r="H70" s="2887"/>
      <c r="I70" s="2889"/>
      <c r="J70" s="2889"/>
      <c r="K70" s="2889"/>
      <c r="L70" s="2888"/>
      <c r="M70" s="1044"/>
      <c r="N70" s="1044"/>
      <c r="O70" s="2881">
        <v>2015</v>
      </c>
      <c r="P70" s="2886"/>
      <c r="Q70" s="2887"/>
      <c r="R70" s="2887"/>
      <c r="S70" s="2887"/>
      <c r="T70" s="2887"/>
      <c r="U70" s="2887"/>
      <c r="V70" s="2887"/>
      <c r="W70" s="2889"/>
      <c r="X70" s="2889"/>
      <c r="Y70" s="2889"/>
      <c r="Z70" s="2888"/>
      <c r="AA70" s="1044"/>
      <c r="AB70" s="1044"/>
      <c r="AC70" s="2881">
        <v>2015</v>
      </c>
      <c r="AD70" s="2886"/>
      <c r="AE70" s="2887"/>
      <c r="AF70" s="2887"/>
      <c r="AG70" s="2887"/>
      <c r="AH70" s="2887"/>
      <c r="AI70" s="2887"/>
      <c r="AJ70" s="2887"/>
      <c r="AK70" s="2889"/>
      <c r="AL70" s="2889"/>
      <c r="AM70" s="2889"/>
      <c r="AN70" s="2888"/>
      <c r="AO70" s="1044"/>
      <c r="AP70" s="1044"/>
      <c r="AQ70" s="2881">
        <v>2015</v>
      </c>
      <c r="AR70" s="2886"/>
      <c r="AS70" s="2887"/>
      <c r="AT70" s="2887"/>
      <c r="AU70" s="2887"/>
      <c r="AV70" s="2887"/>
      <c r="AW70" s="2887"/>
      <c r="AX70" s="2887"/>
      <c r="AY70" s="2889"/>
      <c r="AZ70" s="2889"/>
      <c r="BA70" s="2889"/>
      <c r="BB70" s="2888"/>
      <c r="BC70" s="1044"/>
      <c r="BD70" s="1044"/>
      <c r="BE70" s="2881">
        <v>2015</v>
      </c>
      <c r="BF70" s="2886"/>
      <c r="BG70" s="2887"/>
      <c r="BH70" s="2887"/>
      <c r="BI70" s="2887"/>
      <c r="BJ70" s="2887"/>
      <c r="BK70" s="2887"/>
      <c r="BL70" s="2887"/>
      <c r="BM70" s="2889"/>
      <c r="BN70" s="2889"/>
      <c r="BO70" s="2889"/>
      <c r="BP70" s="2888"/>
      <c r="BQ70" s="1044"/>
      <c r="BR70" s="1044"/>
      <c r="BS70" s="2881">
        <v>2015</v>
      </c>
      <c r="BT70" s="2886"/>
      <c r="BU70" s="2887"/>
      <c r="BV70" s="2887"/>
      <c r="BW70" s="2887"/>
      <c r="BX70" s="2887"/>
      <c r="BY70" s="2887"/>
      <c r="BZ70" s="2887"/>
      <c r="CA70" s="2889"/>
      <c r="CB70" s="2889"/>
      <c r="CC70" s="2889"/>
      <c r="CD70" s="2888"/>
      <c r="CE70" s="1044"/>
      <c r="CF70" s="1044"/>
      <c r="CG70" s="2881">
        <v>2015</v>
      </c>
      <c r="CH70" s="2886"/>
      <c r="CI70" s="2887"/>
      <c r="CJ70" s="2887"/>
      <c r="CK70" s="2887"/>
      <c r="CL70" s="2887"/>
      <c r="CM70" s="2887"/>
      <c r="CN70" s="2887"/>
      <c r="CO70" s="2889"/>
      <c r="CP70" s="2889"/>
      <c r="CQ70" s="2889"/>
      <c r="CR70" s="2888"/>
      <c r="CS70" s="1044"/>
      <c r="CT70" s="1044"/>
      <c r="CU70" s="2881">
        <v>2015</v>
      </c>
      <c r="CV70" s="2886"/>
      <c r="CW70" s="2887"/>
      <c r="CX70" s="2887"/>
      <c r="CY70" s="2887"/>
      <c r="CZ70" s="2887"/>
      <c r="DA70" s="2887"/>
      <c r="DB70" s="2887"/>
      <c r="DC70" s="2889"/>
      <c r="DD70" s="2889"/>
      <c r="DE70" s="2889"/>
      <c r="DF70" s="2888"/>
      <c r="DG70" s="1044"/>
      <c r="DH70" s="1044"/>
      <c r="DI70" s="2881">
        <v>2015</v>
      </c>
      <c r="DJ70" s="2886"/>
      <c r="DK70" s="2887"/>
      <c r="DL70" s="2887"/>
      <c r="DM70" s="2887"/>
      <c r="DN70" s="2887"/>
      <c r="DO70" s="2887"/>
      <c r="DP70" s="2887"/>
      <c r="DQ70" s="2889"/>
      <c r="DR70" s="2889"/>
      <c r="DS70" s="2889"/>
      <c r="DT70" s="2888"/>
      <c r="DU70" s="1044"/>
      <c r="DV70" s="1044"/>
      <c r="DW70" s="2881">
        <v>2015</v>
      </c>
      <c r="DX70" s="2886"/>
      <c r="DY70" s="2887"/>
      <c r="DZ70" s="2887"/>
      <c r="EA70" s="2887"/>
      <c r="EB70" s="2887"/>
      <c r="EC70" s="2887"/>
      <c r="ED70" s="2887"/>
      <c r="EE70" s="2889"/>
      <c r="EF70" s="2889"/>
      <c r="EG70" s="2889"/>
      <c r="EH70" s="2888"/>
      <c r="EI70" s="1044"/>
      <c r="EJ70" s="1044"/>
      <c r="EK70" s="2881">
        <v>2015</v>
      </c>
      <c r="EL70" s="2886"/>
      <c r="EM70" s="2887"/>
      <c r="EN70" s="2887"/>
      <c r="EO70" s="2887"/>
      <c r="EP70" s="2887"/>
      <c r="EQ70" s="2887"/>
      <c r="ER70" s="2887"/>
      <c r="ES70" s="2889"/>
      <c r="ET70" s="2889"/>
      <c r="EU70" s="2889"/>
      <c r="EV70" s="2888"/>
      <c r="EW70" s="1044"/>
      <c r="EX70" s="1044"/>
      <c r="EY70" s="2881">
        <v>2015</v>
      </c>
      <c r="EZ70" s="2886"/>
      <c r="FA70" s="2887"/>
      <c r="FB70" s="2887"/>
      <c r="FC70" s="2887"/>
      <c r="FD70" s="2887"/>
      <c r="FE70" s="2887"/>
      <c r="FF70" s="2887"/>
      <c r="FG70" s="2889"/>
      <c r="FH70" s="2889"/>
      <c r="FI70" s="2889"/>
      <c r="FJ70" s="2888"/>
      <c r="FK70" s="1044"/>
    </row>
    <row r="71" spans="1:167" ht="12.75" customHeight="1" x14ac:dyDescent="0.2">
      <c r="A71" s="2881">
        <v>2016</v>
      </c>
      <c r="B71" s="2886"/>
      <c r="C71" s="2887"/>
      <c r="D71" s="2887"/>
      <c r="E71" s="2887"/>
      <c r="F71" s="2887"/>
      <c r="G71" s="2887"/>
      <c r="H71" s="2889"/>
      <c r="I71" s="2889"/>
      <c r="J71" s="2889"/>
      <c r="K71" s="2889"/>
      <c r="L71" s="2888"/>
      <c r="M71" s="1044"/>
      <c r="N71" s="1044"/>
      <c r="O71" s="2881">
        <v>2016</v>
      </c>
      <c r="P71" s="2886"/>
      <c r="Q71" s="2887"/>
      <c r="R71" s="2887"/>
      <c r="S71" s="2887"/>
      <c r="T71" s="2887"/>
      <c r="U71" s="2887"/>
      <c r="V71" s="2889"/>
      <c r="W71" s="2889"/>
      <c r="X71" s="2889"/>
      <c r="Y71" s="2889"/>
      <c r="Z71" s="2888"/>
      <c r="AA71" s="1044"/>
      <c r="AB71" s="1044"/>
      <c r="AC71" s="2881">
        <v>2016</v>
      </c>
      <c r="AD71" s="2886"/>
      <c r="AE71" s="2887"/>
      <c r="AF71" s="2887"/>
      <c r="AG71" s="2887"/>
      <c r="AH71" s="2887"/>
      <c r="AI71" s="2887"/>
      <c r="AJ71" s="2889"/>
      <c r="AK71" s="2889"/>
      <c r="AL71" s="2889"/>
      <c r="AM71" s="2889"/>
      <c r="AN71" s="2888"/>
      <c r="AO71" s="1044"/>
      <c r="AP71" s="1044"/>
      <c r="AQ71" s="2881">
        <v>2016</v>
      </c>
      <c r="AR71" s="2886"/>
      <c r="AS71" s="2887"/>
      <c r="AT71" s="2887"/>
      <c r="AU71" s="2887"/>
      <c r="AV71" s="2887"/>
      <c r="AW71" s="2887"/>
      <c r="AX71" s="2889"/>
      <c r="AY71" s="2889"/>
      <c r="AZ71" s="2889"/>
      <c r="BA71" s="2889"/>
      <c r="BB71" s="2888"/>
      <c r="BC71" s="1044"/>
      <c r="BD71" s="1044"/>
      <c r="BE71" s="2881">
        <v>2016</v>
      </c>
      <c r="BF71" s="2886"/>
      <c r="BG71" s="2887"/>
      <c r="BH71" s="2887"/>
      <c r="BI71" s="2887"/>
      <c r="BJ71" s="2887"/>
      <c r="BK71" s="2887"/>
      <c r="BL71" s="2889"/>
      <c r="BM71" s="2889"/>
      <c r="BN71" s="2889"/>
      <c r="BO71" s="2889"/>
      <c r="BP71" s="2888"/>
      <c r="BQ71" s="1044"/>
      <c r="BR71" s="1044"/>
      <c r="BS71" s="2881">
        <v>2016</v>
      </c>
      <c r="BT71" s="2886"/>
      <c r="BU71" s="2887"/>
      <c r="BV71" s="2887"/>
      <c r="BW71" s="2887"/>
      <c r="BX71" s="2887"/>
      <c r="BY71" s="2887"/>
      <c r="BZ71" s="2889"/>
      <c r="CA71" s="2889"/>
      <c r="CB71" s="2889"/>
      <c r="CC71" s="2889"/>
      <c r="CD71" s="2888"/>
      <c r="CE71" s="1044"/>
      <c r="CF71" s="1044"/>
      <c r="CG71" s="2881">
        <v>2016</v>
      </c>
      <c r="CH71" s="2886"/>
      <c r="CI71" s="2887"/>
      <c r="CJ71" s="2887"/>
      <c r="CK71" s="2887"/>
      <c r="CL71" s="2887"/>
      <c r="CM71" s="2887"/>
      <c r="CN71" s="2889"/>
      <c r="CO71" s="2889"/>
      <c r="CP71" s="2889"/>
      <c r="CQ71" s="2889"/>
      <c r="CR71" s="2888"/>
      <c r="CS71" s="1044"/>
      <c r="CT71" s="1044"/>
      <c r="CU71" s="2881">
        <v>2016</v>
      </c>
      <c r="CV71" s="2886"/>
      <c r="CW71" s="2887"/>
      <c r="CX71" s="2887"/>
      <c r="CY71" s="2887"/>
      <c r="CZ71" s="2887"/>
      <c r="DA71" s="2887"/>
      <c r="DB71" s="2889"/>
      <c r="DC71" s="2889"/>
      <c r="DD71" s="2889"/>
      <c r="DE71" s="2889"/>
      <c r="DF71" s="2888"/>
      <c r="DG71" s="1044"/>
      <c r="DH71" s="1044"/>
      <c r="DI71" s="2881">
        <v>2016</v>
      </c>
      <c r="DJ71" s="2886"/>
      <c r="DK71" s="2887"/>
      <c r="DL71" s="2887"/>
      <c r="DM71" s="2887"/>
      <c r="DN71" s="2887"/>
      <c r="DO71" s="2887"/>
      <c r="DP71" s="2889"/>
      <c r="DQ71" s="2889"/>
      <c r="DR71" s="2889"/>
      <c r="DS71" s="2889"/>
      <c r="DT71" s="2888"/>
      <c r="DU71" s="1044"/>
      <c r="DV71" s="1044"/>
      <c r="DW71" s="2881">
        <v>2016</v>
      </c>
      <c r="DX71" s="2886"/>
      <c r="DY71" s="2887"/>
      <c r="DZ71" s="2887"/>
      <c r="EA71" s="2887"/>
      <c r="EB71" s="2887"/>
      <c r="EC71" s="2887"/>
      <c r="ED71" s="2889"/>
      <c r="EE71" s="2889"/>
      <c r="EF71" s="2889"/>
      <c r="EG71" s="2889"/>
      <c r="EH71" s="2888"/>
      <c r="EI71" s="1044"/>
      <c r="EJ71" s="1044"/>
      <c r="EK71" s="2881">
        <v>2016</v>
      </c>
      <c r="EL71" s="2886"/>
      <c r="EM71" s="2887"/>
      <c r="EN71" s="2887"/>
      <c r="EO71" s="2887"/>
      <c r="EP71" s="2887"/>
      <c r="EQ71" s="2887"/>
      <c r="ER71" s="2889"/>
      <c r="ES71" s="2889"/>
      <c r="ET71" s="2889"/>
      <c r="EU71" s="2889"/>
      <c r="EV71" s="2888"/>
      <c r="EW71" s="1044"/>
      <c r="EX71" s="1044"/>
      <c r="EY71" s="2881">
        <v>2016</v>
      </c>
      <c r="EZ71" s="2886"/>
      <c r="FA71" s="2887"/>
      <c r="FB71" s="2887"/>
      <c r="FC71" s="2887"/>
      <c r="FD71" s="2887"/>
      <c r="FE71" s="2887"/>
      <c r="FF71" s="2889"/>
      <c r="FG71" s="2889"/>
      <c r="FH71" s="2889"/>
      <c r="FI71" s="2889"/>
      <c r="FJ71" s="2888"/>
      <c r="FK71" s="1044"/>
    </row>
    <row r="72" spans="1:167" ht="12.75" customHeight="1" x14ac:dyDescent="0.2">
      <c r="A72" s="2881">
        <v>2017</v>
      </c>
      <c r="B72" s="2886"/>
      <c r="C72" s="2887"/>
      <c r="D72" s="2887"/>
      <c r="E72" s="2887"/>
      <c r="F72" s="2887"/>
      <c r="G72" s="2889"/>
      <c r="H72" s="2889"/>
      <c r="I72" s="2889"/>
      <c r="J72" s="2889"/>
      <c r="K72" s="2889"/>
      <c r="L72" s="2888"/>
      <c r="M72" s="1044"/>
      <c r="N72" s="1044"/>
      <c r="O72" s="2881">
        <v>2017</v>
      </c>
      <c r="P72" s="2886"/>
      <c r="Q72" s="2887"/>
      <c r="R72" s="2887"/>
      <c r="S72" s="2887"/>
      <c r="T72" s="2887"/>
      <c r="U72" s="2889"/>
      <c r="V72" s="2889"/>
      <c r="W72" s="2889"/>
      <c r="X72" s="2889"/>
      <c r="Y72" s="2889"/>
      <c r="Z72" s="2888"/>
      <c r="AA72" s="1044"/>
      <c r="AB72" s="1044"/>
      <c r="AC72" s="2881">
        <v>2017</v>
      </c>
      <c r="AD72" s="2886"/>
      <c r="AE72" s="2887"/>
      <c r="AF72" s="2887"/>
      <c r="AG72" s="2887"/>
      <c r="AH72" s="2887"/>
      <c r="AI72" s="2889"/>
      <c r="AJ72" s="2889"/>
      <c r="AK72" s="2889"/>
      <c r="AL72" s="2889"/>
      <c r="AM72" s="2889"/>
      <c r="AN72" s="2888"/>
      <c r="AO72" s="1044"/>
      <c r="AP72" s="1044"/>
      <c r="AQ72" s="2881">
        <v>2017</v>
      </c>
      <c r="AR72" s="2886"/>
      <c r="AS72" s="2887"/>
      <c r="AT72" s="2887"/>
      <c r="AU72" s="2887"/>
      <c r="AV72" s="2887"/>
      <c r="AW72" s="2889"/>
      <c r="AX72" s="2889"/>
      <c r="AY72" s="2889"/>
      <c r="AZ72" s="2889"/>
      <c r="BA72" s="2889"/>
      <c r="BB72" s="2888"/>
      <c r="BC72" s="1044"/>
      <c r="BD72" s="1044"/>
      <c r="BE72" s="2881">
        <v>2017</v>
      </c>
      <c r="BF72" s="2886"/>
      <c r="BG72" s="2887"/>
      <c r="BH72" s="2887"/>
      <c r="BI72" s="2887"/>
      <c r="BJ72" s="2887"/>
      <c r="BK72" s="2889"/>
      <c r="BL72" s="2889"/>
      <c r="BM72" s="2889"/>
      <c r="BN72" s="2889"/>
      <c r="BO72" s="2889"/>
      <c r="BP72" s="2888"/>
      <c r="BQ72" s="1044"/>
      <c r="BR72" s="1044"/>
      <c r="BS72" s="2881">
        <v>2017</v>
      </c>
      <c r="BT72" s="2886"/>
      <c r="BU72" s="2887"/>
      <c r="BV72" s="2887"/>
      <c r="BW72" s="2887"/>
      <c r="BX72" s="2887"/>
      <c r="BY72" s="2889"/>
      <c r="BZ72" s="2889"/>
      <c r="CA72" s="2889"/>
      <c r="CB72" s="2889"/>
      <c r="CC72" s="2889"/>
      <c r="CD72" s="2888"/>
      <c r="CE72" s="1044"/>
      <c r="CF72" s="1044"/>
      <c r="CG72" s="2881">
        <v>2017</v>
      </c>
      <c r="CH72" s="2886"/>
      <c r="CI72" s="2887"/>
      <c r="CJ72" s="2887"/>
      <c r="CK72" s="2887"/>
      <c r="CL72" s="2887"/>
      <c r="CM72" s="2889"/>
      <c r="CN72" s="2889"/>
      <c r="CO72" s="2889"/>
      <c r="CP72" s="2889"/>
      <c r="CQ72" s="2889"/>
      <c r="CR72" s="2888"/>
      <c r="CS72" s="1044"/>
      <c r="CT72" s="1044"/>
      <c r="CU72" s="2881">
        <v>2017</v>
      </c>
      <c r="CV72" s="2886"/>
      <c r="CW72" s="2887"/>
      <c r="CX72" s="2887"/>
      <c r="CY72" s="2887"/>
      <c r="CZ72" s="2887"/>
      <c r="DA72" s="2889"/>
      <c r="DB72" s="2889"/>
      <c r="DC72" s="2889"/>
      <c r="DD72" s="2889"/>
      <c r="DE72" s="2889"/>
      <c r="DF72" s="2888"/>
      <c r="DG72" s="1044"/>
      <c r="DH72" s="1044"/>
      <c r="DI72" s="2881">
        <v>2017</v>
      </c>
      <c r="DJ72" s="2886"/>
      <c r="DK72" s="2887"/>
      <c r="DL72" s="2887"/>
      <c r="DM72" s="2887"/>
      <c r="DN72" s="2887"/>
      <c r="DO72" s="2889"/>
      <c r="DP72" s="2889"/>
      <c r="DQ72" s="2889"/>
      <c r="DR72" s="2889"/>
      <c r="DS72" s="2889"/>
      <c r="DT72" s="2888"/>
      <c r="DU72" s="1044"/>
      <c r="DV72" s="1044"/>
      <c r="DW72" s="2881">
        <v>2017</v>
      </c>
      <c r="DX72" s="2886"/>
      <c r="DY72" s="2887"/>
      <c r="DZ72" s="2887"/>
      <c r="EA72" s="2887"/>
      <c r="EB72" s="2887"/>
      <c r="EC72" s="2889"/>
      <c r="ED72" s="2889"/>
      <c r="EE72" s="2889"/>
      <c r="EF72" s="2889"/>
      <c r="EG72" s="2889"/>
      <c r="EH72" s="2888"/>
      <c r="EI72" s="1044"/>
      <c r="EJ72" s="1044"/>
      <c r="EK72" s="2881">
        <v>2017</v>
      </c>
      <c r="EL72" s="2886"/>
      <c r="EM72" s="2887"/>
      <c r="EN72" s="2887"/>
      <c r="EO72" s="2887"/>
      <c r="EP72" s="2887"/>
      <c r="EQ72" s="2889"/>
      <c r="ER72" s="2889"/>
      <c r="ES72" s="2889"/>
      <c r="ET72" s="2889"/>
      <c r="EU72" s="2889"/>
      <c r="EV72" s="2888"/>
      <c r="EW72" s="1044"/>
      <c r="EX72" s="1044"/>
      <c r="EY72" s="2881">
        <v>2017</v>
      </c>
      <c r="EZ72" s="2886"/>
      <c r="FA72" s="2887"/>
      <c r="FB72" s="2887"/>
      <c r="FC72" s="2887"/>
      <c r="FD72" s="2887"/>
      <c r="FE72" s="2889"/>
      <c r="FF72" s="2889"/>
      <c r="FG72" s="2889"/>
      <c r="FH72" s="2889"/>
      <c r="FI72" s="2889"/>
      <c r="FJ72" s="2888"/>
      <c r="FK72" s="1044"/>
    </row>
    <row r="73" spans="1:167" ht="12.75" customHeight="1" x14ac:dyDescent="0.2">
      <c r="A73" s="2881">
        <v>2018</v>
      </c>
      <c r="B73" s="2886"/>
      <c r="C73" s="2887"/>
      <c r="D73" s="2887"/>
      <c r="E73" s="2887"/>
      <c r="F73" s="2889"/>
      <c r="G73" s="2889"/>
      <c r="H73" s="2889"/>
      <c r="I73" s="2889"/>
      <c r="J73" s="2889"/>
      <c r="K73" s="2889"/>
      <c r="L73" s="2888"/>
      <c r="M73" s="1044"/>
      <c r="N73" s="1044"/>
      <c r="O73" s="2881">
        <v>2018</v>
      </c>
      <c r="P73" s="2886"/>
      <c r="Q73" s="2887"/>
      <c r="R73" s="2887"/>
      <c r="S73" s="2887"/>
      <c r="T73" s="2889"/>
      <c r="U73" s="2889"/>
      <c r="V73" s="2889"/>
      <c r="W73" s="2889"/>
      <c r="X73" s="2889"/>
      <c r="Y73" s="2889"/>
      <c r="Z73" s="2888"/>
      <c r="AA73" s="1044"/>
      <c r="AB73" s="1044"/>
      <c r="AC73" s="2881">
        <v>2018</v>
      </c>
      <c r="AD73" s="2886"/>
      <c r="AE73" s="2887"/>
      <c r="AF73" s="2887"/>
      <c r="AG73" s="2887"/>
      <c r="AH73" s="2889"/>
      <c r="AI73" s="2889"/>
      <c r="AJ73" s="2889"/>
      <c r="AK73" s="2889"/>
      <c r="AL73" s="2889"/>
      <c r="AM73" s="2889"/>
      <c r="AN73" s="2888"/>
      <c r="AO73" s="1044"/>
      <c r="AP73" s="1044"/>
      <c r="AQ73" s="2881">
        <v>2018</v>
      </c>
      <c r="AR73" s="2886"/>
      <c r="AS73" s="2887"/>
      <c r="AT73" s="2887"/>
      <c r="AU73" s="2887"/>
      <c r="AV73" s="2889"/>
      <c r="AW73" s="2889"/>
      <c r="AX73" s="2889"/>
      <c r="AY73" s="2889"/>
      <c r="AZ73" s="2889"/>
      <c r="BA73" s="2889"/>
      <c r="BB73" s="2888"/>
      <c r="BC73" s="1044"/>
      <c r="BD73" s="1044"/>
      <c r="BE73" s="2881">
        <v>2018</v>
      </c>
      <c r="BF73" s="2886"/>
      <c r="BG73" s="2887"/>
      <c r="BH73" s="2887"/>
      <c r="BI73" s="2887"/>
      <c r="BJ73" s="2889"/>
      <c r="BK73" s="2889"/>
      <c r="BL73" s="2889"/>
      <c r="BM73" s="2889"/>
      <c r="BN73" s="2889"/>
      <c r="BO73" s="2889"/>
      <c r="BP73" s="2888"/>
      <c r="BQ73" s="1044"/>
      <c r="BR73" s="1044"/>
      <c r="BS73" s="2881">
        <v>2018</v>
      </c>
      <c r="BT73" s="2886"/>
      <c r="BU73" s="2887"/>
      <c r="BV73" s="2887"/>
      <c r="BW73" s="2887"/>
      <c r="BX73" s="2889"/>
      <c r="BY73" s="2889"/>
      <c r="BZ73" s="2889"/>
      <c r="CA73" s="2889"/>
      <c r="CB73" s="2889"/>
      <c r="CC73" s="2889"/>
      <c r="CD73" s="2888"/>
      <c r="CE73" s="1044"/>
      <c r="CF73" s="1044"/>
      <c r="CG73" s="2881">
        <v>2018</v>
      </c>
      <c r="CH73" s="2886"/>
      <c r="CI73" s="2887"/>
      <c r="CJ73" s="2887"/>
      <c r="CK73" s="2887"/>
      <c r="CL73" s="2889"/>
      <c r="CM73" s="2889"/>
      <c r="CN73" s="2889"/>
      <c r="CO73" s="2889"/>
      <c r="CP73" s="2889"/>
      <c r="CQ73" s="2889"/>
      <c r="CR73" s="2888"/>
      <c r="CS73" s="1044"/>
      <c r="CT73" s="1044"/>
      <c r="CU73" s="2881">
        <v>2018</v>
      </c>
      <c r="CV73" s="2886"/>
      <c r="CW73" s="2887"/>
      <c r="CX73" s="2887"/>
      <c r="CY73" s="2887"/>
      <c r="CZ73" s="2889"/>
      <c r="DA73" s="2889"/>
      <c r="DB73" s="2889"/>
      <c r="DC73" s="2889"/>
      <c r="DD73" s="2889"/>
      <c r="DE73" s="2889"/>
      <c r="DF73" s="2888"/>
      <c r="DG73" s="1044"/>
      <c r="DH73" s="1044"/>
      <c r="DI73" s="2881">
        <v>2018</v>
      </c>
      <c r="DJ73" s="2886"/>
      <c r="DK73" s="2887"/>
      <c r="DL73" s="2887"/>
      <c r="DM73" s="2887"/>
      <c r="DN73" s="2889"/>
      <c r="DO73" s="2889"/>
      <c r="DP73" s="2889"/>
      <c r="DQ73" s="2889"/>
      <c r="DR73" s="2889"/>
      <c r="DS73" s="2889"/>
      <c r="DT73" s="2888"/>
      <c r="DU73" s="1044"/>
      <c r="DV73" s="1044"/>
      <c r="DW73" s="2881">
        <v>2018</v>
      </c>
      <c r="DX73" s="2886"/>
      <c r="DY73" s="2887"/>
      <c r="DZ73" s="2887"/>
      <c r="EA73" s="2887"/>
      <c r="EB73" s="2889"/>
      <c r="EC73" s="2889"/>
      <c r="ED73" s="2889"/>
      <c r="EE73" s="2889"/>
      <c r="EF73" s="2889"/>
      <c r="EG73" s="2889"/>
      <c r="EH73" s="2888"/>
      <c r="EI73" s="1044"/>
      <c r="EJ73" s="1044"/>
      <c r="EK73" s="2881">
        <v>2018</v>
      </c>
      <c r="EL73" s="2886"/>
      <c r="EM73" s="2887"/>
      <c r="EN73" s="2887"/>
      <c r="EO73" s="2887"/>
      <c r="EP73" s="2889"/>
      <c r="EQ73" s="2889"/>
      <c r="ER73" s="2889"/>
      <c r="ES73" s="2889"/>
      <c r="ET73" s="2889"/>
      <c r="EU73" s="2889"/>
      <c r="EV73" s="2888"/>
      <c r="EW73" s="1044"/>
      <c r="EX73" s="1044"/>
      <c r="EY73" s="2881">
        <v>2018</v>
      </c>
      <c r="EZ73" s="2886"/>
      <c r="FA73" s="2887"/>
      <c r="FB73" s="2887"/>
      <c r="FC73" s="2887"/>
      <c r="FD73" s="2889"/>
      <c r="FE73" s="2889"/>
      <c r="FF73" s="2889"/>
      <c r="FG73" s="2889"/>
      <c r="FH73" s="2889"/>
      <c r="FI73" s="2889"/>
      <c r="FJ73" s="2888"/>
      <c r="FK73" s="1044"/>
    </row>
    <row r="74" spans="1:167" ht="12.75" customHeight="1" x14ac:dyDescent="0.2">
      <c r="A74" s="2881">
        <v>2019</v>
      </c>
      <c r="B74" s="2886"/>
      <c r="C74" s="2887"/>
      <c r="D74" s="2887"/>
      <c r="E74" s="2889"/>
      <c r="F74" s="2889"/>
      <c r="G74" s="2889"/>
      <c r="H74" s="2889"/>
      <c r="I74" s="2889"/>
      <c r="J74" s="2889"/>
      <c r="K74" s="2889"/>
      <c r="L74" s="2888"/>
      <c r="M74" s="1044"/>
      <c r="N74" s="1044"/>
      <c r="O74" s="2881">
        <v>2019</v>
      </c>
      <c r="P74" s="2886"/>
      <c r="Q74" s="2887"/>
      <c r="R74" s="2887"/>
      <c r="S74" s="2889"/>
      <c r="T74" s="2889"/>
      <c r="U74" s="2889"/>
      <c r="V74" s="2889"/>
      <c r="W74" s="2889"/>
      <c r="X74" s="2889"/>
      <c r="Y74" s="2889"/>
      <c r="Z74" s="2888"/>
      <c r="AA74" s="1044"/>
      <c r="AB74" s="1044"/>
      <c r="AC74" s="2881">
        <v>2019</v>
      </c>
      <c r="AD74" s="2886"/>
      <c r="AE74" s="2887"/>
      <c r="AF74" s="2887"/>
      <c r="AG74" s="2889"/>
      <c r="AH74" s="2889"/>
      <c r="AI74" s="2889"/>
      <c r="AJ74" s="2889"/>
      <c r="AK74" s="2889"/>
      <c r="AL74" s="2889"/>
      <c r="AM74" s="2889"/>
      <c r="AN74" s="2888"/>
      <c r="AO74" s="1044"/>
      <c r="AP74" s="1044"/>
      <c r="AQ74" s="2881">
        <v>2019</v>
      </c>
      <c r="AR74" s="2886"/>
      <c r="AS74" s="2887"/>
      <c r="AT74" s="2887"/>
      <c r="AU74" s="2889"/>
      <c r="AV74" s="2889"/>
      <c r="AW74" s="2889"/>
      <c r="AX74" s="2889"/>
      <c r="AY74" s="2889"/>
      <c r="AZ74" s="2889"/>
      <c r="BA74" s="2889"/>
      <c r="BB74" s="2888"/>
      <c r="BC74" s="1044"/>
      <c r="BD74" s="1044"/>
      <c r="BE74" s="2881">
        <v>2019</v>
      </c>
      <c r="BF74" s="2886"/>
      <c r="BG74" s="2887"/>
      <c r="BH74" s="2887"/>
      <c r="BI74" s="2889"/>
      <c r="BJ74" s="2889"/>
      <c r="BK74" s="2889"/>
      <c r="BL74" s="2889"/>
      <c r="BM74" s="2889"/>
      <c r="BN74" s="2889"/>
      <c r="BO74" s="2889"/>
      <c r="BP74" s="2888"/>
      <c r="BQ74" s="1044"/>
      <c r="BR74" s="1044"/>
      <c r="BS74" s="2881">
        <v>2019</v>
      </c>
      <c r="BT74" s="2886"/>
      <c r="BU74" s="2887"/>
      <c r="BV74" s="2887"/>
      <c r="BW74" s="2889"/>
      <c r="BX74" s="2889"/>
      <c r="BY74" s="2889"/>
      <c r="BZ74" s="2889"/>
      <c r="CA74" s="2889"/>
      <c r="CB74" s="2889"/>
      <c r="CC74" s="2889"/>
      <c r="CD74" s="2888"/>
      <c r="CE74" s="1044"/>
      <c r="CF74" s="1044"/>
      <c r="CG74" s="2881">
        <v>2019</v>
      </c>
      <c r="CH74" s="2886"/>
      <c r="CI74" s="2887"/>
      <c r="CJ74" s="2887"/>
      <c r="CK74" s="2889"/>
      <c r="CL74" s="2889"/>
      <c r="CM74" s="2889"/>
      <c r="CN74" s="2889"/>
      <c r="CO74" s="2889"/>
      <c r="CP74" s="2889"/>
      <c r="CQ74" s="2889"/>
      <c r="CR74" s="2888"/>
      <c r="CS74" s="1044"/>
      <c r="CT74" s="1044"/>
      <c r="CU74" s="2881">
        <v>2019</v>
      </c>
      <c r="CV74" s="2886"/>
      <c r="CW74" s="2887"/>
      <c r="CX74" s="2887"/>
      <c r="CY74" s="2889"/>
      <c r="CZ74" s="2889"/>
      <c r="DA74" s="2889"/>
      <c r="DB74" s="2889"/>
      <c r="DC74" s="2889"/>
      <c r="DD74" s="2889"/>
      <c r="DE74" s="2889"/>
      <c r="DF74" s="2888"/>
      <c r="DG74" s="1044"/>
      <c r="DH74" s="1044"/>
      <c r="DI74" s="2881">
        <v>2019</v>
      </c>
      <c r="DJ74" s="2886"/>
      <c r="DK74" s="2887"/>
      <c r="DL74" s="2887"/>
      <c r="DM74" s="2889"/>
      <c r="DN74" s="2889"/>
      <c r="DO74" s="2889"/>
      <c r="DP74" s="2889"/>
      <c r="DQ74" s="2889"/>
      <c r="DR74" s="2889"/>
      <c r="DS74" s="2889"/>
      <c r="DT74" s="2888"/>
      <c r="DU74" s="1044"/>
      <c r="DV74" s="1044"/>
      <c r="DW74" s="2881">
        <v>2019</v>
      </c>
      <c r="DX74" s="2886"/>
      <c r="DY74" s="2887"/>
      <c r="DZ74" s="2887"/>
      <c r="EA74" s="2889"/>
      <c r="EB74" s="2889"/>
      <c r="EC74" s="2889"/>
      <c r="ED74" s="2889"/>
      <c r="EE74" s="2889"/>
      <c r="EF74" s="2889"/>
      <c r="EG74" s="2889"/>
      <c r="EH74" s="2888"/>
      <c r="EI74" s="1044"/>
      <c r="EJ74" s="1044"/>
      <c r="EK74" s="2881">
        <v>2019</v>
      </c>
      <c r="EL74" s="2886"/>
      <c r="EM74" s="2887"/>
      <c r="EN74" s="2887"/>
      <c r="EO74" s="2889"/>
      <c r="EP74" s="2889"/>
      <c r="EQ74" s="2889"/>
      <c r="ER74" s="2889"/>
      <c r="ES74" s="2889"/>
      <c r="ET74" s="2889"/>
      <c r="EU74" s="2889"/>
      <c r="EV74" s="2888"/>
      <c r="EW74" s="1044"/>
      <c r="EX74" s="1044"/>
      <c r="EY74" s="2881">
        <v>2019</v>
      </c>
      <c r="EZ74" s="2886"/>
      <c r="FA74" s="2887"/>
      <c r="FB74" s="2887"/>
      <c r="FC74" s="2889"/>
      <c r="FD74" s="2889"/>
      <c r="FE74" s="2889"/>
      <c r="FF74" s="2889"/>
      <c r="FG74" s="2889"/>
      <c r="FH74" s="2889"/>
      <c r="FI74" s="2889"/>
      <c r="FJ74" s="2888"/>
      <c r="FK74" s="1044"/>
    </row>
    <row r="75" spans="1:167" ht="12.75" customHeight="1" x14ac:dyDescent="0.2">
      <c r="A75" s="2881">
        <v>2020</v>
      </c>
      <c r="B75" s="2886"/>
      <c r="C75" s="2887"/>
      <c r="D75" s="2889"/>
      <c r="E75" s="2889"/>
      <c r="F75" s="2889"/>
      <c r="G75" s="2889"/>
      <c r="H75" s="2889"/>
      <c r="I75" s="2889"/>
      <c r="J75" s="2889"/>
      <c r="K75" s="2889"/>
      <c r="L75" s="2888"/>
      <c r="M75" s="1044"/>
      <c r="N75" s="1044"/>
      <c r="O75" s="2881">
        <v>2020</v>
      </c>
      <c r="P75" s="2886"/>
      <c r="Q75" s="2887"/>
      <c r="R75" s="2889"/>
      <c r="S75" s="2889"/>
      <c r="T75" s="2889"/>
      <c r="U75" s="2889"/>
      <c r="V75" s="2889"/>
      <c r="W75" s="2889"/>
      <c r="X75" s="2889"/>
      <c r="Y75" s="2889"/>
      <c r="Z75" s="2888"/>
      <c r="AA75" s="1044"/>
      <c r="AB75" s="1044"/>
      <c r="AC75" s="2881">
        <v>2020</v>
      </c>
      <c r="AD75" s="2886"/>
      <c r="AE75" s="2887"/>
      <c r="AF75" s="2889"/>
      <c r="AG75" s="2889"/>
      <c r="AH75" s="2889"/>
      <c r="AI75" s="2889"/>
      <c r="AJ75" s="2889"/>
      <c r="AK75" s="2889"/>
      <c r="AL75" s="2889"/>
      <c r="AM75" s="2889"/>
      <c r="AN75" s="2888"/>
      <c r="AO75" s="1044"/>
      <c r="AP75" s="1044"/>
      <c r="AQ75" s="2881">
        <v>2020</v>
      </c>
      <c r="AR75" s="2886"/>
      <c r="AS75" s="2887"/>
      <c r="AT75" s="2889"/>
      <c r="AU75" s="2889"/>
      <c r="AV75" s="2889"/>
      <c r="AW75" s="2889"/>
      <c r="AX75" s="2889"/>
      <c r="AY75" s="2889"/>
      <c r="AZ75" s="2889"/>
      <c r="BA75" s="2889"/>
      <c r="BB75" s="2888"/>
      <c r="BC75" s="1044"/>
      <c r="BD75" s="1044"/>
      <c r="BE75" s="2881">
        <v>2020</v>
      </c>
      <c r="BF75" s="2886"/>
      <c r="BG75" s="2887"/>
      <c r="BH75" s="2889"/>
      <c r="BI75" s="2889"/>
      <c r="BJ75" s="2889"/>
      <c r="BK75" s="2889"/>
      <c r="BL75" s="2889"/>
      <c r="BM75" s="2889"/>
      <c r="BN75" s="2889"/>
      <c r="BO75" s="2889"/>
      <c r="BP75" s="2888"/>
      <c r="BQ75" s="1044"/>
      <c r="BR75" s="1044"/>
      <c r="BS75" s="2881">
        <v>2020</v>
      </c>
      <c r="BT75" s="2886"/>
      <c r="BU75" s="2887"/>
      <c r="BV75" s="2889"/>
      <c r="BW75" s="2889"/>
      <c r="BX75" s="2889"/>
      <c r="BY75" s="2889"/>
      <c r="BZ75" s="2889"/>
      <c r="CA75" s="2889"/>
      <c r="CB75" s="2889"/>
      <c r="CC75" s="2889"/>
      <c r="CD75" s="2888"/>
      <c r="CE75" s="1044"/>
      <c r="CF75" s="1044"/>
      <c r="CG75" s="2881">
        <v>2020</v>
      </c>
      <c r="CH75" s="2886"/>
      <c r="CI75" s="2887"/>
      <c r="CJ75" s="2889"/>
      <c r="CK75" s="2889"/>
      <c r="CL75" s="2889"/>
      <c r="CM75" s="2889"/>
      <c r="CN75" s="2889"/>
      <c r="CO75" s="2889"/>
      <c r="CP75" s="2889"/>
      <c r="CQ75" s="2889"/>
      <c r="CR75" s="2888"/>
      <c r="CS75" s="1044"/>
      <c r="CT75" s="1044"/>
      <c r="CU75" s="2881">
        <v>2020</v>
      </c>
      <c r="CV75" s="2886"/>
      <c r="CW75" s="2887"/>
      <c r="CX75" s="2889"/>
      <c r="CY75" s="2889"/>
      <c r="CZ75" s="2889"/>
      <c r="DA75" s="2889"/>
      <c r="DB75" s="2889"/>
      <c r="DC75" s="2889"/>
      <c r="DD75" s="2889"/>
      <c r="DE75" s="2889"/>
      <c r="DF75" s="2888"/>
      <c r="DG75" s="1044"/>
      <c r="DH75" s="1044"/>
      <c r="DI75" s="2881">
        <v>2020</v>
      </c>
      <c r="DJ75" s="2886"/>
      <c r="DK75" s="2887"/>
      <c r="DL75" s="2889"/>
      <c r="DM75" s="2889"/>
      <c r="DN75" s="2889"/>
      <c r="DO75" s="2889"/>
      <c r="DP75" s="2889"/>
      <c r="DQ75" s="2889"/>
      <c r="DR75" s="2889"/>
      <c r="DS75" s="2889"/>
      <c r="DT75" s="2888"/>
      <c r="DU75" s="1044"/>
      <c r="DV75" s="1044"/>
      <c r="DW75" s="2881">
        <v>2020</v>
      </c>
      <c r="DX75" s="2886"/>
      <c r="DY75" s="2887"/>
      <c r="DZ75" s="2889"/>
      <c r="EA75" s="2889"/>
      <c r="EB75" s="2889"/>
      <c r="EC75" s="2889"/>
      <c r="ED75" s="2889"/>
      <c r="EE75" s="2889"/>
      <c r="EF75" s="2889"/>
      <c r="EG75" s="2889"/>
      <c r="EH75" s="2888"/>
      <c r="EI75" s="1044"/>
      <c r="EJ75" s="1044"/>
      <c r="EK75" s="2881">
        <v>2020</v>
      </c>
      <c r="EL75" s="2886"/>
      <c r="EM75" s="2887"/>
      <c r="EN75" s="2889"/>
      <c r="EO75" s="2889"/>
      <c r="EP75" s="2889"/>
      <c r="EQ75" s="2889"/>
      <c r="ER75" s="2889"/>
      <c r="ES75" s="2889"/>
      <c r="ET75" s="2889"/>
      <c r="EU75" s="2889"/>
      <c r="EV75" s="2888"/>
      <c r="EW75" s="1044"/>
      <c r="EX75" s="1044"/>
      <c r="EY75" s="2881">
        <v>2020</v>
      </c>
      <c r="EZ75" s="2886"/>
      <c r="FA75" s="2887"/>
      <c r="FB75" s="2889"/>
      <c r="FC75" s="2889"/>
      <c r="FD75" s="2889"/>
      <c r="FE75" s="2889"/>
      <c r="FF75" s="2889"/>
      <c r="FG75" s="2889"/>
      <c r="FH75" s="2889"/>
      <c r="FI75" s="2889"/>
      <c r="FJ75" s="2888"/>
      <c r="FK75" s="1044"/>
    </row>
    <row r="76" spans="1:167" ht="12.75" customHeight="1" thickBot="1" x14ac:dyDescent="0.25">
      <c r="A76" s="2882">
        <v>2021</v>
      </c>
      <c r="B76" s="2890"/>
      <c r="C76" s="2891"/>
      <c r="D76" s="2891"/>
      <c r="E76" s="2891"/>
      <c r="F76" s="2891"/>
      <c r="G76" s="2891"/>
      <c r="H76" s="2891"/>
      <c r="I76" s="2891"/>
      <c r="J76" s="2891"/>
      <c r="K76" s="2891"/>
      <c r="L76" s="2892"/>
      <c r="M76" s="1044"/>
      <c r="N76" s="1044"/>
      <c r="O76" s="2882">
        <v>2021</v>
      </c>
      <c r="P76" s="2890"/>
      <c r="Q76" s="2891"/>
      <c r="R76" s="2891"/>
      <c r="S76" s="2891"/>
      <c r="T76" s="2891"/>
      <c r="U76" s="2891"/>
      <c r="V76" s="2891"/>
      <c r="W76" s="2891"/>
      <c r="X76" s="2891"/>
      <c r="Y76" s="2891"/>
      <c r="Z76" s="2892"/>
      <c r="AA76" s="1044"/>
      <c r="AB76" s="1044"/>
      <c r="AC76" s="2882">
        <v>2021</v>
      </c>
      <c r="AD76" s="2890"/>
      <c r="AE76" s="2891"/>
      <c r="AF76" s="2891"/>
      <c r="AG76" s="2891"/>
      <c r="AH76" s="2891"/>
      <c r="AI76" s="2891"/>
      <c r="AJ76" s="2891"/>
      <c r="AK76" s="2891"/>
      <c r="AL76" s="2891"/>
      <c r="AM76" s="2891"/>
      <c r="AN76" s="2892"/>
      <c r="AO76" s="1044"/>
      <c r="AP76" s="1044"/>
      <c r="AQ76" s="2882">
        <v>2021</v>
      </c>
      <c r="AR76" s="2890"/>
      <c r="AS76" s="2891"/>
      <c r="AT76" s="2891"/>
      <c r="AU76" s="2891"/>
      <c r="AV76" s="2891"/>
      <c r="AW76" s="2891"/>
      <c r="AX76" s="2891"/>
      <c r="AY76" s="2891"/>
      <c r="AZ76" s="2891"/>
      <c r="BA76" s="2891"/>
      <c r="BB76" s="2892"/>
      <c r="BC76" s="1044"/>
      <c r="BD76" s="1044"/>
      <c r="BE76" s="2882">
        <v>2021</v>
      </c>
      <c r="BF76" s="2890"/>
      <c r="BG76" s="2891"/>
      <c r="BH76" s="2891"/>
      <c r="BI76" s="2891"/>
      <c r="BJ76" s="2891"/>
      <c r="BK76" s="2891"/>
      <c r="BL76" s="2891"/>
      <c r="BM76" s="2891"/>
      <c r="BN76" s="2891"/>
      <c r="BO76" s="2891"/>
      <c r="BP76" s="2892"/>
      <c r="BQ76" s="1044"/>
      <c r="BR76" s="1044"/>
      <c r="BS76" s="2882">
        <v>2021</v>
      </c>
      <c r="BT76" s="2890"/>
      <c r="BU76" s="2891"/>
      <c r="BV76" s="2891"/>
      <c r="BW76" s="2891"/>
      <c r="BX76" s="2891"/>
      <c r="BY76" s="2891"/>
      <c r="BZ76" s="2891"/>
      <c r="CA76" s="2891"/>
      <c r="CB76" s="2891"/>
      <c r="CC76" s="2891"/>
      <c r="CD76" s="2892"/>
      <c r="CE76" s="1044"/>
      <c r="CF76" s="1044"/>
      <c r="CG76" s="2882">
        <v>2021</v>
      </c>
      <c r="CH76" s="2890"/>
      <c r="CI76" s="2891"/>
      <c r="CJ76" s="2891"/>
      <c r="CK76" s="2891"/>
      <c r="CL76" s="2891"/>
      <c r="CM76" s="2891"/>
      <c r="CN76" s="2891"/>
      <c r="CO76" s="2891"/>
      <c r="CP76" s="2891"/>
      <c r="CQ76" s="2891"/>
      <c r="CR76" s="2892"/>
      <c r="CS76" s="1044"/>
      <c r="CT76" s="1044"/>
      <c r="CU76" s="2882">
        <v>2021</v>
      </c>
      <c r="CV76" s="2890"/>
      <c r="CW76" s="2891"/>
      <c r="CX76" s="2891"/>
      <c r="CY76" s="2891"/>
      <c r="CZ76" s="2891"/>
      <c r="DA76" s="2891"/>
      <c r="DB76" s="2891"/>
      <c r="DC76" s="2891"/>
      <c r="DD76" s="2891"/>
      <c r="DE76" s="2891"/>
      <c r="DF76" s="2892"/>
      <c r="DG76" s="1044"/>
      <c r="DH76" s="1044"/>
      <c r="DI76" s="2882">
        <v>2021</v>
      </c>
      <c r="DJ76" s="2890"/>
      <c r="DK76" s="2891"/>
      <c r="DL76" s="2891"/>
      <c r="DM76" s="2891"/>
      <c r="DN76" s="2891"/>
      <c r="DO76" s="2891"/>
      <c r="DP76" s="2891"/>
      <c r="DQ76" s="2891"/>
      <c r="DR76" s="2891"/>
      <c r="DS76" s="2891"/>
      <c r="DT76" s="2892"/>
      <c r="DU76" s="1044"/>
      <c r="DV76" s="1044"/>
      <c r="DW76" s="2882">
        <v>2021</v>
      </c>
      <c r="DX76" s="2890"/>
      <c r="DY76" s="2891"/>
      <c r="DZ76" s="2891"/>
      <c r="EA76" s="2891"/>
      <c r="EB76" s="2891"/>
      <c r="EC76" s="2891"/>
      <c r="ED76" s="2891"/>
      <c r="EE76" s="2891"/>
      <c r="EF76" s="2891"/>
      <c r="EG76" s="2891"/>
      <c r="EH76" s="2892"/>
      <c r="EI76" s="1044"/>
      <c r="EJ76" s="1044"/>
      <c r="EK76" s="2882">
        <v>2021</v>
      </c>
      <c r="EL76" s="2890"/>
      <c r="EM76" s="2891"/>
      <c r="EN76" s="2891"/>
      <c r="EO76" s="2891"/>
      <c r="EP76" s="2891"/>
      <c r="EQ76" s="2891"/>
      <c r="ER76" s="2891"/>
      <c r="ES76" s="2891"/>
      <c r="ET76" s="2891"/>
      <c r="EU76" s="2891"/>
      <c r="EV76" s="2892"/>
      <c r="EW76" s="1044"/>
      <c r="EX76" s="1044"/>
      <c r="EY76" s="2882">
        <v>2021</v>
      </c>
      <c r="EZ76" s="2890"/>
      <c r="FA76" s="2891"/>
      <c r="FB76" s="2891"/>
      <c r="FC76" s="2891"/>
      <c r="FD76" s="2891"/>
      <c r="FE76" s="2891"/>
      <c r="FF76" s="2891"/>
      <c r="FG76" s="2891"/>
      <c r="FH76" s="2891"/>
      <c r="FI76" s="2891"/>
      <c r="FJ76" s="2892"/>
      <c r="FK76" s="1044"/>
    </row>
    <row r="77" spans="1:167" ht="12.75" customHeight="1" x14ac:dyDescent="0.2">
      <c r="A77" s="353"/>
      <c r="B77" s="346"/>
      <c r="C77" s="347"/>
      <c r="D77" s="347"/>
      <c r="E77" s="347"/>
      <c r="F77" s="347"/>
      <c r="G77" s="347"/>
      <c r="H77" s="347"/>
      <c r="I77" s="347"/>
      <c r="J77" s="347"/>
      <c r="K77" s="347"/>
      <c r="L77" s="347"/>
      <c r="M77" s="1044"/>
      <c r="N77" s="1044"/>
      <c r="O77" s="350"/>
      <c r="P77" s="349"/>
      <c r="Q77" s="352"/>
      <c r="R77" s="352"/>
      <c r="S77" s="352"/>
      <c r="T77" s="352"/>
      <c r="U77" s="352"/>
      <c r="V77" s="352"/>
      <c r="W77" s="352"/>
      <c r="X77" s="352"/>
      <c r="Y77" s="352"/>
      <c r="Z77" s="351"/>
      <c r="AA77" s="34"/>
      <c r="AB77" s="1044"/>
      <c r="AC77" s="350"/>
      <c r="AD77" s="349"/>
      <c r="AE77" s="352"/>
      <c r="AF77" s="352"/>
      <c r="AG77" s="352"/>
      <c r="AH77" s="352"/>
      <c r="AI77" s="352"/>
      <c r="AJ77" s="352"/>
      <c r="AK77" s="352"/>
      <c r="AL77" s="352"/>
      <c r="AM77" s="352"/>
      <c r="AN77" s="351"/>
      <c r="AO77" s="34"/>
      <c r="AP77" s="1044"/>
      <c r="AQ77" s="350"/>
      <c r="AR77" s="349"/>
      <c r="AS77" s="352"/>
      <c r="AT77" s="352"/>
      <c r="AU77" s="352"/>
      <c r="AV77" s="352"/>
      <c r="AW77" s="352"/>
      <c r="AX77" s="352"/>
      <c r="AY77" s="352"/>
      <c r="AZ77" s="352"/>
      <c r="BA77" s="352"/>
      <c r="BB77" s="351"/>
      <c r="BC77" s="34"/>
      <c r="BD77" s="1044"/>
      <c r="BE77" s="350"/>
      <c r="BF77" s="349"/>
      <c r="BG77" s="352"/>
      <c r="BH77" s="352"/>
      <c r="BI77" s="352"/>
      <c r="BJ77" s="352"/>
      <c r="BK77" s="352"/>
      <c r="BL77" s="352"/>
      <c r="BM77" s="352"/>
      <c r="BN77" s="352"/>
      <c r="BO77" s="352"/>
      <c r="BP77" s="351"/>
      <c r="BQ77" s="34"/>
      <c r="BR77" s="1044"/>
      <c r="BS77" s="350"/>
      <c r="BT77" s="349"/>
      <c r="BU77" s="352"/>
      <c r="BV77" s="352"/>
      <c r="BW77" s="352"/>
      <c r="BX77" s="352"/>
      <c r="BY77" s="352"/>
      <c r="BZ77" s="352"/>
      <c r="CA77" s="352"/>
      <c r="CB77" s="352"/>
      <c r="CC77" s="352"/>
      <c r="CD77" s="351"/>
      <c r="CE77" s="34"/>
      <c r="CF77" s="1044"/>
      <c r="CG77" s="350"/>
      <c r="CH77" s="349"/>
      <c r="CI77" s="352"/>
      <c r="CJ77" s="352"/>
      <c r="CK77" s="352"/>
      <c r="CL77" s="352"/>
      <c r="CM77" s="352"/>
      <c r="CN77" s="352"/>
      <c r="CO77" s="352"/>
      <c r="CP77" s="352"/>
      <c r="CQ77" s="352"/>
      <c r="CR77" s="351"/>
      <c r="CS77" s="34"/>
      <c r="CT77" s="1044"/>
      <c r="CU77" s="350"/>
      <c r="CV77" s="349"/>
      <c r="CW77" s="352"/>
      <c r="CX77" s="352"/>
      <c r="CY77" s="352"/>
      <c r="CZ77" s="352"/>
      <c r="DA77" s="352"/>
      <c r="DB77" s="352"/>
      <c r="DC77" s="352"/>
      <c r="DD77" s="352"/>
      <c r="DE77" s="352"/>
      <c r="DF77" s="351"/>
      <c r="DG77" s="34"/>
      <c r="DH77" s="1044"/>
      <c r="DI77" s="350"/>
      <c r="DJ77" s="349"/>
      <c r="DK77" s="352"/>
      <c r="DL77" s="352"/>
      <c r="DM77" s="352"/>
      <c r="DN77" s="352"/>
      <c r="DO77" s="352"/>
      <c r="DP77" s="352"/>
      <c r="DQ77" s="352"/>
      <c r="DR77" s="352"/>
      <c r="DS77" s="352"/>
      <c r="DT77" s="351"/>
      <c r="DU77" s="34"/>
      <c r="DV77" s="1044"/>
      <c r="DW77" s="350"/>
      <c r="DX77" s="349"/>
      <c r="DY77" s="352"/>
      <c r="DZ77" s="352"/>
      <c r="EA77" s="352"/>
      <c r="EB77" s="352"/>
      <c r="EC77" s="352"/>
      <c r="ED77" s="352"/>
      <c r="EE77" s="352"/>
      <c r="EF77" s="352"/>
      <c r="EG77" s="352"/>
      <c r="EH77" s="351"/>
      <c r="EI77" s="34"/>
      <c r="EJ77" s="1044"/>
      <c r="EK77" s="350"/>
      <c r="EL77" s="349"/>
      <c r="EM77" s="352"/>
      <c r="EN77" s="352"/>
      <c r="EO77" s="352"/>
      <c r="EP77" s="352"/>
      <c r="EQ77" s="352"/>
      <c r="ER77" s="352"/>
      <c r="ES77" s="352"/>
      <c r="ET77" s="352"/>
      <c r="EU77" s="352"/>
      <c r="EV77" s="351"/>
      <c r="EW77" s="34"/>
      <c r="EX77" s="1044"/>
      <c r="EY77" s="350"/>
      <c r="EZ77" s="349"/>
      <c r="FA77" s="352"/>
      <c r="FB77" s="352"/>
      <c r="FC77" s="352"/>
      <c r="FD77" s="352"/>
      <c r="FE77" s="352"/>
      <c r="FF77" s="352"/>
      <c r="FG77" s="352"/>
      <c r="FH77" s="352"/>
      <c r="FI77" s="352"/>
      <c r="FJ77" s="351"/>
      <c r="FK77" s="34"/>
    </row>
  </sheetData>
  <mergeCells count="203">
    <mergeCell ref="EY64:FJ64"/>
    <mergeCell ref="EY49:FJ49"/>
    <mergeCell ref="A64:L64"/>
    <mergeCell ref="O64:Z64"/>
    <mergeCell ref="AC64:AN64"/>
    <mergeCell ref="AQ64:BB64"/>
    <mergeCell ref="BE64:BP64"/>
    <mergeCell ref="BS64:CD64"/>
    <mergeCell ref="CG64:CR64"/>
    <mergeCell ref="CU64:DF64"/>
    <mergeCell ref="DI64:DT64"/>
    <mergeCell ref="BS49:CD49"/>
    <mergeCell ref="CG49:CR49"/>
    <mergeCell ref="CU49:DF49"/>
    <mergeCell ref="DI49:DT49"/>
    <mergeCell ref="DW64:EH64"/>
    <mergeCell ref="EK64:EV64"/>
    <mergeCell ref="A49:L49"/>
    <mergeCell ref="O49:Z49"/>
    <mergeCell ref="AC49:AN49"/>
    <mergeCell ref="AQ49:BB49"/>
    <mergeCell ref="BE49:BP49"/>
    <mergeCell ref="DW49:EH49"/>
    <mergeCell ref="EK49:EV49"/>
    <mergeCell ref="CU34:DF34"/>
    <mergeCell ref="DI34:DT34"/>
    <mergeCell ref="DW34:EH34"/>
    <mergeCell ref="EK34:EV34"/>
    <mergeCell ref="DW19:EH19"/>
    <mergeCell ref="EK19:EV19"/>
    <mergeCell ref="EY19:FJ19"/>
    <mergeCell ref="A34:L34"/>
    <mergeCell ref="O34:Z34"/>
    <mergeCell ref="AC34:AN34"/>
    <mergeCell ref="AQ34:BB34"/>
    <mergeCell ref="BE34:BP34"/>
    <mergeCell ref="BS34:CD34"/>
    <mergeCell ref="CG34:CR34"/>
    <mergeCell ref="EY34:FJ34"/>
    <mergeCell ref="A19:L19"/>
    <mergeCell ref="O19:Z19"/>
    <mergeCell ref="AC19:AN19"/>
    <mergeCell ref="AQ19:BB19"/>
    <mergeCell ref="BE19:BP19"/>
    <mergeCell ref="BS19:CD19"/>
    <mergeCell ref="CG19:CR19"/>
    <mergeCell ref="CU19:DF19"/>
    <mergeCell ref="DI19:DT19"/>
    <mergeCell ref="CT12:DG12"/>
    <mergeCell ref="DH12:DU12"/>
    <mergeCell ref="DV12:EI12"/>
    <mergeCell ref="EJ12:EW12"/>
    <mergeCell ref="EX12:FK12"/>
    <mergeCell ref="A13:L13"/>
    <mergeCell ref="O13:Z13"/>
    <mergeCell ref="AC13:AN13"/>
    <mergeCell ref="AQ13:BB13"/>
    <mergeCell ref="BE13:BP13"/>
    <mergeCell ref="N12:AA12"/>
    <mergeCell ref="AB12:AO12"/>
    <mergeCell ref="AP12:BC12"/>
    <mergeCell ref="BD12:BQ12"/>
    <mergeCell ref="BR12:CE12"/>
    <mergeCell ref="CF12:CS12"/>
    <mergeCell ref="EY13:FJ13"/>
    <mergeCell ref="BS13:CD13"/>
    <mergeCell ref="CG13:CR13"/>
    <mergeCell ref="CU13:DF13"/>
    <mergeCell ref="DI13:DT13"/>
    <mergeCell ref="DW13:EH13"/>
    <mergeCell ref="EK13:EV13"/>
    <mergeCell ref="CH11:CR11"/>
    <mergeCell ref="CV11:DF11"/>
    <mergeCell ref="DJ11:DT11"/>
    <mergeCell ref="DX11:EH11"/>
    <mergeCell ref="EL11:EV11"/>
    <mergeCell ref="EZ11:FJ11"/>
    <mergeCell ref="A11:M11"/>
    <mergeCell ref="N11:AA11"/>
    <mergeCell ref="AB11:AO11"/>
    <mergeCell ref="AR11:BB11"/>
    <mergeCell ref="BF11:BP11"/>
    <mergeCell ref="BT11:CD11"/>
    <mergeCell ref="CF10:CS10"/>
    <mergeCell ref="CT10:DG10"/>
    <mergeCell ref="DH10:DU10"/>
    <mergeCell ref="DV10:EI10"/>
    <mergeCell ref="EJ10:EW10"/>
    <mergeCell ref="EX10:FK10"/>
    <mergeCell ref="A10:M10"/>
    <mergeCell ref="N10:AA10"/>
    <mergeCell ref="AB10:AO10"/>
    <mergeCell ref="AP10:BC10"/>
    <mergeCell ref="BD10:BQ10"/>
    <mergeCell ref="BR10:CE10"/>
    <mergeCell ref="CF9:CS9"/>
    <mergeCell ref="CT9:DG9"/>
    <mergeCell ref="DH9:DU9"/>
    <mergeCell ref="DV9:EI9"/>
    <mergeCell ref="EJ9:EW9"/>
    <mergeCell ref="EX9:FK9"/>
    <mergeCell ref="A9:M9"/>
    <mergeCell ref="N9:AA9"/>
    <mergeCell ref="AB9:AO9"/>
    <mergeCell ref="AP9:BC9"/>
    <mergeCell ref="BD9:BQ9"/>
    <mergeCell ref="BR9:CE9"/>
    <mergeCell ref="CF8:CS8"/>
    <mergeCell ref="CT8:DG8"/>
    <mergeCell ref="DH8:DU8"/>
    <mergeCell ref="DV8:EI8"/>
    <mergeCell ref="EJ8:EW8"/>
    <mergeCell ref="EX8:FK8"/>
    <mergeCell ref="A8:M8"/>
    <mergeCell ref="N8:AA8"/>
    <mergeCell ref="AB8:AO8"/>
    <mergeCell ref="AP8:BC8"/>
    <mergeCell ref="BD8:BQ8"/>
    <mergeCell ref="BR8:CE8"/>
    <mergeCell ref="CF7:CS7"/>
    <mergeCell ref="CT7:DG7"/>
    <mergeCell ref="DH7:DU7"/>
    <mergeCell ref="DV7:EI7"/>
    <mergeCell ref="EJ7:EW7"/>
    <mergeCell ref="EX7:FK7"/>
    <mergeCell ref="A7:M7"/>
    <mergeCell ref="N7:AA7"/>
    <mergeCell ref="AB7:AO7"/>
    <mergeCell ref="AP7:BC7"/>
    <mergeCell ref="BD7:BQ7"/>
    <mergeCell ref="BR7:CE7"/>
    <mergeCell ref="CF6:CS6"/>
    <mergeCell ref="CT6:DG6"/>
    <mergeCell ref="DH6:DU6"/>
    <mergeCell ref="DV6:EI6"/>
    <mergeCell ref="EJ6:EW6"/>
    <mergeCell ref="EX6:FK6"/>
    <mergeCell ref="A6:M6"/>
    <mergeCell ref="N6:AA6"/>
    <mergeCell ref="AB6:AO6"/>
    <mergeCell ref="AP6:BC6"/>
    <mergeCell ref="BD6:BQ6"/>
    <mergeCell ref="BR6:CE6"/>
    <mergeCell ref="CF5:CS5"/>
    <mergeCell ref="CT5:DG5"/>
    <mergeCell ref="DH5:DU5"/>
    <mergeCell ref="DV5:EI5"/>
    <mergeCell ref="EJ5:EW5"/>
    <mergeCell ref="EX5:FK5"/>
    <mergeCell ref="A5:M5"/>
    <mergeCell ref="N5:AA5"/>
    <mergeCell ref="AB5:AO5"/>
    <mergeCell ref="AP5:BC5"/>
    <mergeCell ref="BD5:BQ5"/>
    <mergeCell ref="BR5:CE5"/>
    <mergeCell ref="CF4:CS4"/>
    <mergeCell ref="CT4:DG4"/>
    <mergeCell ref="DH4:DU4"/>
    <mergeCell ref="DV4:EI4"/>
    <mergeCell ref="EJ4:EW4"/>
    <mergeCell ref="EX4:FK4"/>
    <mergeCell ref="A4:M4"/>
    <mergeCell ref="N4:AA4"/>
    <mergeCell ref="AB4:AO4"/>
    <mergeCell ref="AP4:BC4"/>
    <mergeCell ref="BD4:BQ4"/>
    <mergeCell ref="BR4:CE4"/>
    <mergeCell ref="CF3:CS3"/>
    <mergeCell ref="CT3:DG3"/>
    <mergeCell ref="DH3:DU3"/>
    <mergeCell ref="DV3:EI3"/>
    <mergeCell ref="EJ3:EW3"/>
    <mergeCell ref="EX3:FK3"/>
    <mergeCell ref="A3:M3"/>
    <mergeCell ref="N3:AA3"/>
    <mergeCell ref="AB3:AO3"/>
    <mergeCell ref="AP3:BC3"/>
    <mergeCell ref="BD3:BQ3"/>
    <mergeCell ref="BR3:CE3"/>
    <mergeCell ref="CF2:CS2"/>
    <mergeCell ref="CT2:DG2"/>
    <mergeCell ref="DH2:DU2"/>
    <mergeCell ref="DV2:EI2"/>
    <mergeCell ref="EJ2:EW2"/>
    <mergeCell ref="EX2:FK2"/>
    <mergeCell ref="A2:M2"/>
    <mergeCell ref="N2:AA2"/>
    <mergeCell ref="AB2:AO2"/>
    <mergeCell ref="AP2:BC2"/>
    <mergeCell ref="BD2:BQ2"/>
    <mergeCell ref="BR2:CE2"/>
    <mergeCell ref="CF1:CS1"/>
    <mergeCell ref="CT1:DG1"/>
    <mergeCell ref="DH1:DU1"/>
    <mergeCell ref="DV1:EI1"/>
    <mergeCell ref="EJ1:EW1"/>
    <mergeCell ref="EX1:FK1"/>
    <mergeCell ref="A1:M1"/>
    <mergeCell ref="N1:AA1"/>
    <mergeCell ref="AB1:AO1"/>
    <mergeCell ref="AP1:BC1"/>
    <mergeCell ref="BD1:BQ1"/>
    <mergeCell ref="BR1:CE1"/>
  </mergeCells>
  <conditionalFormatting sqref="M19:N19 A19 A47:N48 M34:N46 A62:N63 M49:N61 A78:EY78 M64:N76 A77:AA77 FL19:IV77 A21:N33">
    <cfRule type="cellIs" dxfId="411" priority="1278" operator="lessThan">
      <formula>0</formula>
    </cfRule>
  </conditionalFormatting>
  <conditionalFormatting sqref="O79:O65536 A12:M12 M13:N13 A13 AP11:IV11 FL12:IV13 A8:A11 A6 FL6:IV10 CT6:CT10 CF6:CF10 BR6:BR10 BD6:BD10 AP6:AP10 AB6:AB10 N6:N10 DH6:DH10 DV6:DV10 EJ6:EJ10 EX6:EX10">
    <cfRule type="cellIs" dxfId="410" priority="1279" operator="lessThan">
      <formula>0</formula>
    </cfRule>
    <cfRule type="cellIs" dxfId="409" priority="1280" operator="lessThan">
      <formula>0</formula>
    </cfRule>
    <cfRule type="cellIs" dxfId="408" priority="1281" operator="lessThan">
      <formula>0</formula>
    </cfRule>
    <cfRule type="cellIs" dxfId="407" priority="1282" operator="lessThan">
      <formula>0</formula>
    </cfRule>
  </conditionalFormatting>
  <conditionalFormatting sqref="AC79:AC65536">
    <cfRule type="cellIs" dxfId="406" priority="1274" operator="lessThan">
      <formula>0</formula>
    </cfRule>
    <cfRule type="cellIs" dxfId="405" priority="1275" operator="lessThan">
      <formula>0</formula>
    </cfRule>
    <cfRule type="cellIs" dxfId="404" priority="1276" operator="lessThan">
      <formula>0</formula>
    </cfRule>
    <cfRule type="cellIs" dxfId="403" priority="1277" operator="lessThan">
      <formula>0</formula>
    </cfRule>
  </conditionalFormatting>
  <conditionalFormatting sqref="AQ79:AQ65536">
    <cfRule type="cellIs" dxfId="402" priority="1270" operator="lessThan">
      <formula>0</formula>
    </cfRule>
    <cfRule type="cellIs" dxfId="401" priority="1271" operator="lessThan">
      <formula>0</formula>
    </cfRule>
    <cfRule type="cellIs" dxfId="400" priority="1272" operator="lessThan">
      <formula>0</formula>
    </cfRule>
    <cfRule type="cellIs" dxfId="399" priority="1273" operator="lessThan">
      <formula>0</formula>
    </cfRule>
  </conditionalFormatting>
  <conditionalFormatting sqref="BE79:BE65536">
    <cfRule type="cellIs" dxfId="398" priority="1266" operator="lessThan">
      <formula>0</formula>
    </cfRule>
    <cfRule type="cellIs" dxfId="397" priority="1267" operator="lessThan">
      <formula>0</formula>
    </cfRule>
    <cfRule type="cellIs" dxfId="396" priority="1268" operator="lessThan">
      <formula>0</formula>
    </cfRule>
    <cfRule type="cellIs" dxfId="395" priority="1269" operator="lessThan">
      <formula>0</formula>
    </cfRule>
  </conditionalFormatting>
  <conditionalFormatting sqref="BS79:BS65536">
    <cfRule type="cellIs" dxfId="394" priority="1262" operator="lessThan">
      <formula>0</formula>
    </cfRule>
    <cfRule type="cellIs" dxfId="393" priority="1263" operator="lessThan">
      <formula>0</formula>
    </cfRule>
    <cfRule type="cellIs" dxfId="392" priority="1264" operator="lessThan">
      <formula>0</formula>
    </cfRule>
    <cfRule type="cellIs" dxfId="391" priority="1265" operator="lessThan">
      <formula>0</formula>
    </cfRule>
  </conditionalFormatting>
  <conditionalFormatting sqref="CG79:CG65536">
    <cfRule type="cellIs" dxfId="390" priority="1258" operator="lessThan">
      <formula>0</formula>
    </cfRule>
    <cfRule type="cellIs" dxfId="389" priority="1259" operator="lessThan">
      <formula>0</formula>
    </cfRule>
    <cfRule type="cellIs" dxfId="388" priority="1260" operator="lessThan">
      <formula>0</formula>
    </cfRule>
    <cfRule type="cellIs" dxfId="387" priority="1261" operator="lessThan">
      <formula>0</formula>
    </cfRule>
  </conditionalFormatting>
  <conditionalFormatting sqref="CU79:CU65536">
    <cfRule type="cellIs" dxfId="386" priority="1254" operator="lessThan">
      <formula>0</formula>
    </cfRule>
    <cfRule type="cellIs" dxfId="385" priority="1255" operator="lessThan">
      <formula>0</formula>
    </cfRule>
    <cfRule type="cellIs" dxfId="384" priority="1256" operator="lessThan">
      <formula>0</formula>
    </cfRule>
    <cfRule type="cellIs" dxfId="383" priority="1257" operator="lessThan">
      <formula>0</formula>
    </cfRule>
  </conditionalFormatting>
  <conditionalFormatting sqref="DI79:DI65536">
    <cfRule type="cellIs" dxfId="382" priority="1250" operator="lessThan">
      <formula>0</formula>
    </cfRule>
    <cfRule type="cellIs" dxfId="381" priority="1251" operator="lessThan">
      <formula>0</formula>
    </cfRule>
    <cfRule type="cellIs" dxfId="380" priority="1252" operator="lessThan">
      <formula>0</formula>
    </cfRule>
    <cfRule type="cellIs" dxfId="379" priority="1253" operator="lessThan">
      <formula>0</formula>
    </cfRule>
  </conditionalFormatting>
  <conditionalFormatting sqref="DW79:DW65536">
    <cfRule type="cellIs" dxfId="378" priority="1246" operator="lessThan">
      <formula>0</formula>
    </cfRule>
    <cfRule type="cellIs" dxfId="377" priority="1247" operator="lessThan">
      <formula>0</formula>
    </cfRule>
    <cfRule type="cellIs" dxfId="376" priority="1248" operator="lessThan">
      <formula>0</formula>
    </cfRule>
    <cfRule type="cellIs" dxfId="375" priority="1249" operator="lessThan">
      <formula>0</formula>
    </cfRule>
  </conditionalFormatting>
  <conditionalFormatting sqref="EK79:EK65536">
    <cfRule type="cellIs" dxfId="374" priority="1242" operator="lessThan">
      <formula>0</formula>
    </cfRule>
    <cfRule type="cellIs" dxfId="373" priority="1243" operator="lessThan">
      <formula>0</formula>
    </cfRule>
    <cfRule type="cellIs" dxfId="372" priority="1244" operator="lessThan">
      <formula>0</formula>
    </cfRule>
    <cfRule type="cellIs" dxfId="371" priority="1245" operator="lessThan">
      <formula>0</formula>
    </cfRule>
  </conditionalFormatting>
  <conditionalFormatting sqref="EY79:EY65536">
    <cfRule type="cellIs" dxfId="370" priority="1238" operator="lessThan">
      <formula>0</formula>
    </cfRule>
    <cfRule type="cellIs" dxfId="369" priority="1239" operator="lessThan">
      <formula>0</formula>
    </cfRule>
    <cfRule type="cellIs" dxfId="368" priority="1240" operator="lessThan">
      <formula>0</formula>
    </cfRule>
    <cfRule type="cellIs" dxfId="367" priority="1241" operator="lessThan">
      <formula>0</formula>
    </cfRule>
  </conditionalFormatting>
  <conditionalFormatting sqref="A1 A79:N65536 P79:AB65536 AD79:AP65536 AR79:BD65536 BF79:BR65536 BT79:CF65536 CH79:CT65536 CV79:DH65536 DJ79:DV65536 DX79:EJ65536 EL79:EX65536 EZ78:IV65536 A3:A5 FL1:IV5">
    <cfRule type="cellIs" dxfId="366" priority="1284" operator="lessThan">
      <formula>0</formula>
    </cfRule>
    <cfRule type="cellIs" dxfId="365" priority="1285" operator="lessThan">
      <formula>0</formula>
    </cfRule>
    <cfRule type="cellIs" dxfId="364" priority="1286" operator="lessThan">
      <formula>0</formula>
    </cfRule>
    <cfRule type="cellIs" dxfId="363" priority="1287" operator="lessThan">
      <formula>0</formula>
    </cfRule>
  </conditionalFormatting>
  <conditionalFormatting sqref="A15:N18 FL14:IV18 B14 K14:N14">
    <cfRule type="cellIs" dxfId="362" priority="1283" operator="lessThan">
      <formula>0</formula>
    </cfRule>
  </conditionalFormatting>
  <conditionalFormatting sqref="CT1 CT3 CT5">
    <cfRule type="cellIs" dxfId="361" priority="1186" operator="lessThan">
      <formula>0</formula>
    </cfRule>
    <cfRule type="cellIs" dxfId="360" priority="1187" operator="lessThan">
      <formula>0</formula>
    </cfRule>
    <cfRule type="cellIs" dxfId="359" priority="1188" operator="lessThan">
      <formula>0</formula>
    </cfRule>
    <cfRule type="cellIs" dxfId="358" priority="1189" operator="lessThan">
      <formula>0</formula>
    </cfRule>
  </conditionalFormatting>
  <conditionalFormatting sqref="CF1 CF3 CF5">
    <cfRule type="cellIs" dxfId="357" priority="1194" operator="lessThan">
      <formula>0</formula>
    </cfRule>
    <cfRule type="cellIs" dxfId="356" priority="1195" operator="lessThan">
      <formula>0</formula>
    </cfRule>
    <cfRule type="cellIs" dxfId="355" priority="1196" operator="lessThan">
      <formula>0</formula>
    </cfRule>
    <cfRule type="cellIs" dxfId="354" priority="1197" operator="lessThan">
      <formula>0</formula>
    </cfRule>
  </conditionalFormatting>
  <conditionalFormatting sqref="BR1 BR3 BR5">
    <cfRule type="cellIs" dxfId="353" priority="1202" operator="lessThan">
      <formula>0</formula>
    </cfRule>
    <cfRule type="cellIs" dxfId="352" priority="1203" operator="lessThan">
      <formula>0</formula>
    </cfRule>
    <cfRule type="cellIs" dxfId="351" priority="1204" operator="lessThan">
      <formula>0</formula>
    </cfRule>
    <cfRule type="cellIs" dxfId="350" priority="1205" operator="lessThan">
      <formula>0</formula>
    </cfRule>
  </conditionalFormatting>
  <conditionalFormatting sqref="BD1 BD3 BD5">
    <cfRule type="cellIs" dxfId="349" priority="1210" operator="lessThan">
      <formula>0</formula>
    </cfRule>
    <cfRule type="cellIs" dxfId="348" priority="1211" operator="lessThan">
      <formula>0</formula>
    </cfRule>
    <cfRule type="cellIs" dxfId="347" priority="1212" operator="lessThan">
      <formula>0</formula>
    </cfRule>
    <cfRule type="cellIs" dxfId="346" priority="1213" operator="lessThan">
      <formula>0</formula>
    </cfRule>
  </conditionalFormatting>
  <conditionalFormatting sqref="AP1 AP3 AP5">
    <cfRule type="cellIs" dxfId="345" priority="1218" operator="lessThan">
      <formula>0</formula>
    </cfRule>
    <cfRule type="cellIs" dxfId="344" priority="1219" operator="lessThan">
      <formula>0</formula>
    </cfRule>
    <cfRule type="cellIs" dxfId="343" priority="1220" operator="lessThan">
      <formula>0</formula>
    </cfRule>
    <cfRule type="cellIs" dxfId="342" priority="1221" operator="lessThan">
      <formula>0</formula>
    </cfRule>
  </conditionalFormatting>
  <conditionalFormatting sqref="N1 N3:N5">
    <cfRule type="cellIs" dxfId="341" priority="1234" operator="lessThan">
      <formula>0</formula>
    </cfRule>
    <cfRule type="cellIs" dxfId="340" priority="1235" operator="lessThan">
      <formula>0</formula>
    </cfRule>
    <cfRule type="cellIs" dxfId="339" priority="1236" operator="lessThan">
      <formula>0</formula>
    </cfRule>
    <cfRule type="cellIs" dxfId="338" priority="1237" operator="lessThan">
      <formula>0</formula>
    </cfRule>
  </conditionalFormatting>
  <conditionalFormatting sqref="AB1 AB3 AB5">
    <cfRule type="cellIs" dxfId="337" priority="1226" operator="lessThan">
      <formula>0</formula>
    </cfRule>
    <cfRule type="cellIs" dxfId="336" priority="1227" operator="lessThan">
      <formula>0</formula>
    </cfRule>
    <cfRule type="cellIs" dxfId="335" priority="1228" operator="lessThan">
      <formula>0</formula>
    </cfRule>
    <cfRule type="cellIs" dxfId="334" priority="1229" operator="lessThan">
      <formula>0</formula>
    </cfRule>
  </conditionalFormatting>
  <conditionalFormatting sqref="DH1 DH3 DH5">
    <cfRule type="cellIs" dxfId="333" priority="1178" operator="lessThan">
      <formula>0</formula>
    </cfRule>
    <cfRule type="cellIs" dxfId="332" priority="1179" operator="lessThan">
      <formula>0</formula>
    </cfRule>
    <cfRule type="cellIs" dxfId="331" priority="1180" operator="lessThan">
      <formula>0</formula>
    </cfRule>
    <cfRule type="cellIs" dxfId="330" priority="1181" operator="lessThan">
      <formula>0</formula>
    </cfRule>
  </conditionalFormatting>
  <conditionalFormatting sqref="DV1 DV3 DV5">
    <cfRule type="cellIs" dxfId="329" priority="1170" operator="lessThan">
      <formula>0</formula>
    </cfRule>
    <cfRule type="cellIs" dxfId="328" priority="1171" operator="lessThan">
      <formula>0</formula>
    </cfRule>
    <cfRule type="cellIs" dxfId="327" priority="1172" operator="lessThan">
      <formula>0</formula>
    </cfRule>
    <cfRule type="cellIs" dxfId="326" priority="1173" operator="lessThan">
      <formula>0</formula>
    </cfRule>
  </conditionalFormatting>
  <conditionalFormatting sqref="EJ1 EJ3 EJ5">
    <cfRule type="cellIs" dxfId="325" priority="1162" operator="lessThan">
      <formula>0</formula>
    </cfRule>
    <cfRule type="cellIs" dxfId="324" priority="1163" operator="lessThan">
      <formula>0</formula>
    </cfRule>
    <cfRule type="cellIs" dxfId="323" priority="1164" operator="lessThan">
      <formula>0</formula>
    </cfRule>
    <cfRule type="cellIs" dxfId="322" priority="1165" operator="lessThan">
      <formula>0</formula>
    </cfRule>
  </conditionalFormatting>
  <conditionalFormatting sqref="EX1 EX3 EX5">
    <cfRule type="cellIs" dxfId="321" priority="1154" operator="lessThan">
      <formula>0</formula>
    </cfRule>
    <cfRule type="cellIs" dxfId="320" priority="1155" operator="lessThan">
      <formula>0</formula>
    </cfRule>
    <cfRule type="cellIs" dxfId="319" priority="1156" operator="lessThan">
      <formula>0</formula>
    </cfRule>
    <cfRule type="cellIs" dxfId="318" priority="1157" operator="lessThan">
      <formula>0</formula>
    </cfRule>
  </conditionalFormatting>
  <conditionalFormatting sqref="AB11">
    <cfRule type="cellIs" dxfId="317" priority="1142" operator="lessThan">
      <formula>0</formula>
    </cfRule>
    <cfRule type="cellIs" dxfId="316" priority="1143" operator="lessThan">
      <formula>0</formula>
    </cfRule>
    <cfRule type="cellIs" dxfId="315" priority="1144" operator="lessThan">
      <formula>0</formula>
    </cfRule>
    <cfRule type="cellIs" dxfId="314" priority="1145" operator="lessThan">
      <formula>0</formula>
    </cfRule>
  </conditionalFormatting>
  <conditionalFormatting sqref="N11:N12">
    <cfRule type="cellIs" dxfId="313" priority="1146" operator="lessThan">
      <formula>0</formula>
    </cfRule>
    <cfRule type="cellIs" dxfId="312" priority="1147" operator="lessThan">
      <formula>0</formula>
    </cfRule>
    <cfRule type="cellIs" dxfId="311" priority="1148" operator="lessThan">
      <formula>0</formula>
    </cfRule>
    <cfRule type="cellIs" dxfId="310" priority="1149" operator="lessThan">
      <formula>0</formula>
    </cfRule>
  </conditionalFormatting>
  <conditionalFormatting sqref="A20">
    <cfRule type="cellIs" dxfId="309" priority="1141" operator="lessThan">
      <formula>0</formula>
    </cfRule>
  </conditionalFormatting>
  <conditionalFormatting sqref="A34">
    <cfRule type="cellIs" dxfId="308" priority="1140" operator="lessThan">
      <formula>0</formula>
    </cfRule>
  </conditionalFormatting>
  <conditionalFormatting sqref="A49">
    <cfRule type="cellIs" dxfId="307" priority="1138" operator="lessThan">
      <formula>0</formula>
    </cfRule>
  </conditionalFormatting>
  <conditionalFormatting sqref="A64">
    <cfRule type="cellIs" dxfId="306" priority="1136" operator="lessThan">
      <formula>0</formula>
    </cfRule>
  </conditionalFormatting>
  <conditionalFormatting sqref="AB12">
    <cfRule type="cellIs" dxfId="305" priority="1119" operator="lessThan">
      <formula>0</formula>
    </cfRule>
    <cfRule type="cellIs" dxfId="304" priority="1120" operator="lessThan">
      <formula>0</formula>
    </cfRule>
    <cfRule type="cellIs" dxfId="303" priority="1121" operator="lessThan">
      <formula>0</formula>
    </cfRule>
    <cfRule type="cellIs" dxfId="302" priority="1122" operator="lessThan">
      <formula>0</formula>
    </cfRule>
  </conditionalFormatting>
  <conditionalFormatting sqref="AP12">
    <cfRule type="cellIs" dxfId="301" priority="1103" operator="lessThan">
      <formula>0</formula>
    </cfRule>
    <cfRule type="cellIs" dxfId="300" priority="1104" operator="lessThan">
      <formula>0</formula>
    </cfRule>
    <cfRule type="cellIs" dxfId="299" priority="1105" operator="lessThan">
      <formula>0</formula>
    </cfRule>
    <cfRule type="cellIs" dxfId="298" priority="1106" operator="lessThan">
      <formula>0</formula>
    </cfRule>
  </conditionalFormatting>
  <conditionalFormatting sqref="BD12">
    <cfRule type="cellIs" dxfId="297" priority="1087" operator="lessThan">
      <formula>0</formula>
    </cfRule>
    <cfRule type="cellIs" dxfId="296" priority="1088" operator="lessThan">
      <formula>0</formula>
    </cfRule>
    <cfRule type="cellIs" dxfId="295" priority="1089" operator="lessThan">
      <formula>0</formula>
    </cfRule>
    <cfRule type="cellIs" dxfId="294" priority="1090" operator="lessThan">
      <formula>0</formula>
    </cfRule>
  </conditionalFormatting>
  <conditionalFormatting sqref="BR12">
    <cfRule type="cellIs" dxfId="293" priority="1071" operator="lessThan">
      <formula>0</formula>
    </cfRule>
    <cfRule type="cellIs" dxfId="292" priority="1072" operator="lessThan">
      <formula>0</formula>
    </cfRule>
    <cfRule type="cellIs" dxfId="291" priority="1073" operator="lessThan">
      <formula>0</formula>
    </cfRule>
    <cfRule type="cellIs" dxfId="290" priority="1074" operator="lessThan">
      <formula>0</formula>
    </cfRule>
  </conditionalFormatting>
  <conditionalFormatting sqref="CF12">
    <cfRule type="cellIs" dxfId="289" priority="1055" operator="lessThan">
      <formula>0</formula>
    </cfRule>
    <cfRule type="cellIs" dxfId="288" priority="1056" operator="lessThan">
      <formula>0</formula>
    </cfRule>
    <cfRule type="cellIs" dxfId="287" priority="1057" operator="lessThan">
      <formula>0</formula>
    </cfRule>
    <cfRule type="cellIs" dxfId="286" priority="1058" operator="lessThan">
      <formula>0</formula>
    </cfRule>
  </conditionalFormatting>
  <conditionalFormatting sqref="CT12">
    <cfRule type="cellIs" dxfId="285" priority="1039" operator="lessThan">
      <formula>0</formula>
    </cfRule>
    <cfRule type="cellIs" dxfId="284" priority="1040" operator="lessThan">
      <formula>0</formula>
    </cfRule>
    <cfRule type="cellIs" dxfId="283" priority="1041" operator="lessThan">
      <formula>0</formula>
    </cfRule>
    <cfRule type="cellIs" dxfId="282" priority="1042" operator="lessThan">
      <formula>0</formula>
    </cfRule>
  </conditionalFormatting>
  <conditionalFormatting sqref="DH12">
    <cfRule type="cellIs" dxfId="281" priority="1023" operator="lessThan">
      <formula>0</formula>
    </cfRule>
    <cfRule type="cellIs" dxfId="280" priority="1024" operator="lessThan">
      <formula>0</formula>
    </cfRule>
    <cfRule type="cellIs" dxfId="279" priority="1025" operator="lessThan">
      <formula>0</formula>
    </cfRule>
    <cfRule type="cellIs" dxfId="278" priority="1026" operator="lessThan">
      <formula>0</formula>
    </cfRule>
  </conditionalFormatting>
  <conditionalFormatting sqref="DV12">
    <cfRule type="cellIs" dxfId="277" priority="1007" operator="lessThan">
      <formula>0</formula>
    </cfRule>
    <cfRule type="cellIs" dxfId="276" priority="1008" operator="lessThan">
      <formula>0</formula>
    </cfRule>
    <cfRule type="cellIs" dxfId="275" priority="1009" operator="lessThan">
      <formula>0</formula>
    </cfRule>
    <cfRule type="cellIs" dxfId="274" priority="1010" operator="lessThan">
      <formula>0</formula>
    </cfRule>
  </conditionalFormatting>
  <conditionalFormatting sqref="EJ12">
    <cfRule type="cellIs" dxfId="273" priority="991" operator="lessThan">
      <formula>0</formula>
    </cfRule>
    <cfRule type="cellIs" dxfId="272" priority="992" operator="lessThan">
      <formula>0</formula>
    </cfRule>
    <cfRule type="cellIs" dxfId="271" priority="993" operator="lessThan">
      <formula>0</formula>
    </cfRule>
    <cfRule type="cellIs" dxfId="270" priority="994" operator="lessThan">
      <formula>0</formula>
    </cfRule>
  </conditionalFormatting>
  <conditionalFormatting sqref="EX12">
    <cfRule type="cellIs" dxfId="269" priority="975" operator="lessThan">
      <formula>0</formula>
    </cfRule>
    <cfRule type="cellIs" dxfId="268" priority="976" operator="lessThan">
      <formula>0</formula>
    </cfRule>
    <cfRule type="cellIs" dxfId="267" priority="977" operator="lessThan">
      <formula>0</formula>
    </cfRule>
    <cfRule type="cellIs" dxfId="266" priority="978" operator="lessThan">
      <formula>0</formula>
    </cfRule>
  </conditionalFormatting>
  <conditionalFormatting sqref="AB4">
    <cfRule type="cellIs" dxfId="265" priority="965" operator="lessThan">
      <formula>0</formula>
    </cfRule>
    <cfRule type="cellIs" dxfId="264" priority="966" operator="lessThan">
      <formula>0</formula>
    </cfRule>
    <cfRule type="cellIs" dxfId="263" priority="967" operator="lessThan">
      <formula>0</formula>
    </cfRule>
    <cfRule type="cellIs" dxfId="262" priority="968" operator="lessThan">
      <formula>0</formula>
    </cfRule>
  </conditionalFormatting>
  <conditionalFormatting sqref="AP4 BD4 BR4 CF4 CT4 DH4 DV4 EJ4 EX4">
    <cfRule type="cellIs" dxfId="261" priority="961" operator="lessThan">
      <formula>0</formula>
    </cfRule>
    <cfRule type="cellIs" dxfId="260" priority="962" operator="lessThan">
      <formula>0</formula>
    </cfRule>
    <cfRule type="cellIs" dxfId="259" priority="963" operator="lessThan">
      <formula>0</formula>
    </cfRule>
    <cfRule type="cellIs" dxfId="258" priority="964" operator="lessThan">
      <formula>0</formula>
    </cfRule>
  </conditionalFormatting>
  <conditionalFormatting sqref="A7">
    <cfRule type="cellIs" dxfId="257" priority="778" operator="lessThan">
      <formula>0</formula>
    </cfRule>
    <cfRule type="cellIs" dxfId="256" priority="779" operator="lessThan">
      <formula>0</formula>
    </cfRule>
    <cfRule type="cellIs" dxfId="255" priority="780" operator="lessThan">
      <formula>0</formula>
    </cfRule>
    <cfRule type="cellIs" dxfId="254" priority="781" operator="lessThan">
      <formula>0</formula>
    </cfRule>
  </conditionalFormatting>
  <conditionalFormatting sqref="C14:J14">
    <cfRule type="cellIs" dxfId="253" priority="277" operator="lessThan">
      <formula>0</formula>
    </cfRule>
  </conditionalFormatting>
  <conditionalFormatting sqref="A36:L46">
    <cfRule type="cellIs" dxfId="252" priority="253" operator="lessThan">
      <formula>0</formula>
    </cfRule>
  </conditionalFormatting>
  <conditionalFormatting sqref="A35">
    <cfRule type="cellIs" dxfId="251" priority="252" operator="lessThan">
      <formula>0</formula>
    </cfRule>
  </conditionalFormatting>
  <conditionalFormatting sqref="A51:L61">
    <cfRule type="cellIs" dxfId="250" priority="251" operator="lessThan">
      <formula>0</formula>
    </cfRule>
  </conditionalFormatting>
  <conditionalFormatting sqref="A50">
    <cfRule type="cellIs" dxfId="249" priority="250" operator="lessThan">
      <formula>0</formula>
    </cfRule>
  </conditionalFormatting>
  <conditionalFormatting sqref="A66:L76">
    <cfRule type="cellIs" dxfId="248" priority="249" operator="lessThan">
      <formula>0</formula>
    </cfRule>
  </conditionalFormatting>
  <conditionalFormatting sqref="A65">
    <cfRule type="cellIs" dxfId="247" priority="248" operator="lessThan">
      <formula>0</formula>
    </cfRule>
  </conditionalFormatting>
  <conditionalFormatting sqref="AA19 O19 O47:AA48 AA34:AA46 O62:AA63 AA49:AA61 AA64:AA76 O21:AA33">
    <cfRule type="cellIs" dxfId="246" priority="242" operator="lessThan">
      <formula>0</formula>
    </cfRule>
  </conditionalFormatting>
  <conditionalFormatting sqref="AA13 O13">
    <cfRule type="cellIs" dxfId="245" priority="243" operator="lessThan">
      <formula>0</formula>
    </cfRule>
    <cfRule type="cellIs" dxfId="244" priority="244" operator="lessThan">
      <formula>0</formula>
    </cfRule>
    <cfRule type="cellIs" dxfId="243" priority="245" operator="lessThan">
      <formula>0</formula>
    </cfRule>
    <cfRule type="cellIs" dxfId="242" priority="246" operator="lessThan">
      <formula>0</formula>
    </cfRule>
  </conditionalFormatting>
  <conditionalFormatting sqref="O15:AA18 P14 Y14:AA14">
    <cfRule type="cellIs" dxfId="241" priority="247" operator="lessThan">
      <formula>0</formula>
    </cfRule>
  </conditionalFormatting>
  <conditionalFormatting sqref="O20">
    <cfRule type="cellIs" dxfId="240" priority="241" operator="lessThan">
      <formula>0</formula>
    </cfRule>
  </conditionalFormatting>
  <conditionalFormatting sqref="O34">
    <cfRule type="cellIs" dxfId="239" priority="240" operator="lessThan">
      <formula>0</formula>
    </cfRule>
  </conditionalFormatting>
  <conditionalFormatting sqref="O49">
    <cfRule type="cellIs" dxfId="238" priority="239" operator="lessThan">
      <formula>0</formula>
    </cfRule>
  </conditionalFormatting>
  <conditionalFormatting sqref="O64">
    <cfRule type="cellIs" dxfId="237" priority="238" operator="lessThan">
      <formula>0</formula>
    </cfRule>
  </conditionalFormatting>
  <conditionalFormatting sqref="Q14:X14">
    <cfRule type="cellIs" dxfId="236" priority="237" operator="lessThan">
      <formula>0</formula>
    </cfRule>
  </conditionalFormatting>
  <conditionalFormatting sqref="O36:Z46">
    <cfRule type="cellIs" dxfId="235" priority="236" operator="lessThan">
      <formula>0</formula>
    </cfRule>
  </conditionalFormatting>
  <conditionalFormatting sqref="O35">
    <cfRule type="cellIs" dxfId="234" priority="235" operator="lessThan">
      <formula>0</formula>
    </cfRule>
  </conditionalFormatting>
  <conditionalFormatting sqref="O51:Z61">
    <cfRule type="cellIs" dxfId="233" priority="234" operator="lessThan">
      <formula>0</formula>
    </cfRule>
  </conditionalFormatting>
  <conditionalFormatting sqref="O50">
    <cfRule type="cellIs" dxfId="232" priority="233" operator="lessThan">
      <formula>0</formula>
    </cfRule>
  </conditionalFormatting>
  <conditionalFormatting sqref="O66:Z76">
    <cfRule type="cellIs" dxfId="231" priority="232" operator="lessThan">
      <formula>0</formula>
    </cfRule>
  </conditionalFormatting>
  <conditionalFormatting sqref="O65">
    <cfRule type="cellIs" dxfId="230" priority="231" operator="lessThan">
      <formula>0</formula>
    </cfRule>
  </conditionalFormatting>
  <conditionalFormatting sqref="AB19 AB77:AO77 AB21:AB76">
    <cfRule type="cellIs" dxfId="229" priority="225" operator="lessThan">
      <formula>0</formula>
    </cfRule>
  </conditionalFormatting>
  <conditionalFormatting sqref="AB13">
    <cfRule type="cellIs" dxfId="228" priority="226" operator="lessThan">
      <formula>0</formula>
    </cfRule>
    <cfRule type="cellIs" dxfId="227" priority="227" operator="lessThan">
      <formula>0</formula>
    </cfRule>
    <cfRule type="cellIs" dxfId="226" priority="228" operator="lessThan">
      <formula>0</formula>
    </cfRule>
    <cfRule type="cellIs" dxfId="225" priority="229" operator="lessThan">
      <formula>0</formula>
    </cfRule>
  </conditionalFormatting>
  <conditionalFormatting sqref="AB14:AB18">
    <cfRule type="cellIs" dxfId="224" priority="230" operator="lessThan">
      <formula>0</formula>
    </cfRule>
  </conditionalFormatting>
  <conditionalFormatting sqref="AO19 AC19 AC47:AO48 AO34:AO46 AC62:AO63 AO49:AO61 AO64:AO76 AC21:AO33">
    <cfRule type="cellIs" dxfId="223" priority="219" operator="lessThan">
      <formula>0</formula>
    </cfRule>
  </conditionalFormatting>
  <conditionalFormatting sqref="AO13 AC13">
    <cfRule type="cellIs" dxfId="222" priority="220" operator="lessThan">
      <formula>0</formula>
    </cfRule>
    <cfRule type="cellIs" dxfId="221" priority="221" operator="lessThan">
      <formula>0</formula>
    </cfRule>
    <cfRule type="cellIs" dxfId="220" priority="222" operator="lessThan">
      <formula>0</formula>
    </cfRule>
    <cfRule type="cellIs" dxfId="219" priority="223" operator="lessThan">
      <formula>0</formula>
    </cfRule>
  </conditionalFormatting>
  <conditionalFormatting sqref="AC15:AO18 AD14 AM14:AO14">
    <cfRule type="cellIs" dxfId="218" priority="224" operator="lessThan">
      <formula>0</formula>
    </cfRule>
  </conditionalFormatting>
  <conditionalFormatting sqref="AC20">
    <cfRule type="cellIs" dxfId="217" priority="218" operator="lessThan">
      <formula>0</formula>
    </cfRule>
  </conditionalFormatting>
  <conditionalFormatting sqref="AC34">
    <cfRule type="cellIs" dxfId="216" priority="217" operator="lessThan">
      <formula>0</formula>
    </cfRule>
  </conditionalFormatting>
  <conditionalFormatting sqref="AC49">
    <cfRule type="cellIs" dxfId="215" priority="216" operator="lessThan">
      <formula>0</formula>
    </cfRule>
  </conditionalFormatting>
  <conditionalFormatting sqref="AC64">
    <cfRule type="cellIs" dxfId="214" priority="215" operator="lessThan">
      <formula>0</formula>
    </cfRule>
  </conditionalFormatting>
  <conditionalFormatting sqref="AE14:AL14">
    <cfRule type="cellIs" dxfId="213" priority="214" operator="lessThan">
      <formula>0</formula>
    </cfRule>
  </conditionalFormatting>
  <conditionalFormatting sqref="AC36:AN46">
    <cfRule type="cellIs" dxfId="212" priority="213" operator="lessThan">
      <formula>0</formula>
    </cfRule>
  </conditionalFormatting>
  <conditionalFormatting sqref="AC35">
    <cfRule type="cellIs" dxfId="211" priority="212" operator="lessThan">
      <formula>0</formula>
    </cfRule>
  </conditionalFormatting>
  <conditionalFormatting sqref="AC51:AN61">
    <cfRule type="cellIs" dxfId="210" priority="211" operator="lessThan">
      <formula>0</formula>
    </cfRule>
  </conditionalFormatting>
  <conditionalFormatting sqref="AC50">
    <cfRule type="cellIs" dxfId="209" priority="210" operator="lessThan">
      <formula>0</formula>
    </cfRule>
  </conditionalFormatting>
  <conditionalFormatting sqref="AC66:AN76">
    <cfRule type="cellIs" dxfId="208" priority="209" operator="lessThan">
      <formula>0</formula>
    </cfRule>
  </conditionalFormatting>
  <conditionalFormatting sqref="AC65">
    <cfRule type="cellIs" dxfId="207" priority="208" operator="lessThan">
      <formula>0</formula>
    </cfRule>
  </conditionalFormatting>
  <conditionalFormatting sqref="AP19 AP77:BC77 AP21:AP76">
    <cfRule type="cellIs" dxfId="206" priority="202" operator="lessThan">
      <formula>0</formula>
    </cfRule>
  </conditionalFormatting>
  <conditionalFormatting sqref="AP13">
    <cfRule type="cellIs" dxfId="205" priority="203" operator="lessThan">
      <formula>0</formula>
    </cfRule>
    <cfRule type="cellIs" dxfId="204" priority="204" operator="lessThan">
      <formula>0</formula>
    </cfRule>
    <cfRule type="cellIs" dxfId="203" priority="205" operator="lessThan">
      <formula>0</formula>
    </cfRule>
    <cfRule type="cellIs" dxfId="202" priority="206" operator="lessThan">
      <formula>0</formula>
    </cfRule>
  </conditionalFormatting>
  <conditionalFormatting sqref="AP14:AP18">
    <cfRule type="cellIs" dxfId="201" priority="207" operator="lessThan">
      <formula>0</formula>
    </cfRule>
  </conditionalFormatting>
  <conditionalFormatting sqref="BC19 AQ19 AQ47:BC48 BC34:BC46 AQ62:BC63 BC49:BC61 BC64:BC76 AQ21:BC33">
    <cfRule type="cellIs" dxfId="200" priority="196" operator="lessThan">
      <formula>0</formula>
    </cfRule>
  </conditionalFormatting>
  <conditionalFormatting sqref="BC13 AQ13">
    <cfRule type="cellIs" dxfId="199" priority="197" operator="lessThan">
      <formula>0</formula>
    </cfRule>
    <cfRule type="cellIs" dxfId="198" priority="198" operator="lessThan">
      <formula>0</formula>
    </cfRule>
    <cfRule type="cellIs" dxfId="197" priority="199" operator="lessThan">
      <formula>0</formula>
    </cfRule>
    <cfRule type="cellIs" dxfId="196" priority="200" operator="lessThan">
      <formula>0</formula>
    </cfRule>
  </conditionalFormatting>
  <conditionalFormatting sqref="AQ15:BC18 AR14 BA14:BC14">
    <cfRule type="cellIs" dxfId="195" priority="201" operator="lessThan">
      <formula>0</formula>
    </cfRule>
  </conditionalFormatting>
  <conditionalFormatting sqref="AQ20">
    <cfRule type="cellIs" dxfId="194" priority="195" operator="lessThan">
      <formula>0</formula>
    </cfRule>
  </conditionalFormatting>
  <conditionalFormatting sqref="AQ34">
    <cfRule type="cellIs" dxfId="193" priority="194" operator="lessThan">
      <formula>0</formula>
    </cfRule>
  </conditionalFormatting>
  <conditionalFormatting sqref="AQ49">
    <cfRule type="cellIs" dxfId="192" priority="193" operator="lessThan">
      <formula>0</formula>
    </cfRule>
  </conditionalFormatting>
  <conditionalFormatting sqref="AQ64">
    <cfRule type="cellIs" dxfId="191" priority="192" operator="lessThan">
      <formula>0</formula>
    </cfRule>
  </conditionalFormatting>
  <conditionalFormatting sqref="AS14:AZ14">
    <cfRule type="cellIs" dxfId="190" priority="191" operator="lessThan">
      <formula>0</formula>
    </cfRule>
  </conditionalFormatting>
  <conditionalFormatting sqref="AQ36:BB46">
    <cfRule type="cellIs" dxfId="189" priority="190" operator="lessThan">
      <formula>0</formula>
    </cfRule>
  </conditionalFormatting>
  <conditionalFormatting sqref="AQ35">
    <cfRule type="cellIs" dxfId="188" priority="189" operator="lessThan">
      <formula>0</formula>
    </cfRule>
  </conditionalFormatting>
  <conditionalFormatting sqref="AQ51:BB61">
    <cfRule type="cellIs" dxfId="187" priority="188" operator="lessThan">
      <formula>0</formula>
    </cfRule>
  </conditionalFormatting>
  <conditionalFormatting sqref="AQ50">
    <cfRule type="cellIs" dxfId="186" priority="187" operator="lessThan">
      <formula>0</formula>
    </cfRule>
  </conditionalFormatting>
  <conditionalFormatting sqref="AQ66:BB76">
    <cfRule type="cellIs" dxfId="185" priority="186" operator="lessThan">
      <formula>0</formula>
    </cfRule>
  </conditionalFormatting>
  <conditionalFormatting sqref="AQ65">
    <cfRule type="cellIs" dxfId="184" priority="185" operator="lessThan">
      <formula>0</formula>
    </cfRule>
  </conditionalFormatting>
  <conditionalFormatting sqref="BD19 BD77:BQ77 BD21:BD76">
    <cfRule type="cellIs" dxfId="183" priority="179" operator="lessThan">
      <formula>0</formula>
    </cfRule>
  </conditionalFormatting>
  <conditionalFormatting sqref="BD13">
    <cfRule type="cellIs" dxfId="182" priority="180" operator="lessThan">
      <formula>0</formula>
    </cfRule>
    <cfRule type="cellIs" dxfId="181" priority="181" operator="lessThan">
      <formula>0</formula>
    </cfRule>
    <cfRule type="cellIs" dxfId="180" priority="182" operator="lessThan">
      <formula>0</formula>
    </cfRule>
    <cfRule type="cellIs" dxfId="179" priority="183" operator="lessThan">
      <formula>0</formula>
    </cfRule>
  </conditionalFormatting>
  <conditionalFormatting sqref="BD14:BD18">
    <cfRule type="cellIs" dxfId="178" priority="184" operator="lessThan">
      <formula>0</formula>
    </cfRule>
  </conditionalFormatting>
  <conditionalFormatting sqref="BQ19 BE19 BE47:BQ48 BQ34:BQ46 BE62:BQ63 BQ49:BQ61 BQ64:BQ76 BE21:BQ33">
    <cfRule type="cellIs" dxfId="177" priority="173" operator="lessThan">
      <formula>0</formula>
    </cfRule>
  </conditionalFormatting>
  <conditionalFormatting sqref="BQ13 BE13">
    <cfRule type="cellIs" dxfId="176" priority="174" operator="lessThan">
      <formula>0</formula>
    </cfRule>
    <cfRule type="cellIs" dxfId="175" priority="175" operator="lessThan">
      <formula>0</formula>
    </cfRule>
    <cfRule type="cellIs" dxfId="174" priority="176" operator="lessThan">
      <formula>0</formula>
    </cfRule>
    <cfRule type="cellIs" dxfId="173" priority="177" operator="lessThan">
      <formula>0</formula>
    </cfRule>
  </conditionalFormatting>
  <conditionalFormatting sqref="BE15:BQ18 BF14 BO14:BQ14">
    <cfRule type="cellIs" dxfId="172" priority="178" operator="lessThan">
      <formula>0</formula>
    </cfRule>
  </conditionalFormatting>
  <conditionalFormatting sqref="BE20">
    <cfRule type="cellIs" dxfId="171" priority="172" operator="lessThan">
      <formula>0</formula>
    </cfRule>
  </conditionalFormatting>
  <conditionalFormatting sqref="BE34">
    <cfRule type="cellIs" dxfId="170" priority="171" operator="lessThan">
      <formula>0</formula>
    </cfRule>
  </conditionalFormatting>
  <conditionalFormatting sqref="BE49">
    <cfRule type="cellIs" dxfId="169" priority="170" operator="lessThan">
      <formula>0</formula>
    </cfRule>
  </conditionalFormatting>
  <conditionalFormatting sqref="BE64">
    <cfRule type="cellIs" dxfId="168" priority="169" operator="lessThan">
      <formula>0</formula>
    </cfRule>
  </conditionalFormatting>
  <conditionalFormatting sqref="BG14:BN14">
    <cfRule type="cellIs" dxfId="167" priority="168" operator="lessThan">
      <formula>0</formula>
    </cfRule>
  </conditionalFormatting>
  <conditionalFormatting sqref="BE36:BP46">
    <cfRule type="cellIs" dxfId="166" priority="167" operator="lessThan">
      <formula>0</formula>
    </cfRule>
  </conditionalFormatting>
  <conditionalFormatting sqref="BE35">
    <cfRule type="cellIs" dxfId="165" priority="166" operator="lessThan">
      <formula>0</formula>
    </cfRule>
  </conditionalFormatting>
  <conditionalFormatting sqref="BE51:BP61">
    <cfRule type="cellIs" dxfId="164" priority="165" operator="lessThan">
      <formula>0</formula>
    </cfRule>
  </conditionalFormatting>
  <conditionalFormatting sqref="BE50">
    <cfRule type="cellIs" dxfId="163" priority="164" operator="lessThan">
      <formula>0</formula>
    </cfRule>
  </conditionalFormatting>
  <conditionalFormatting sqref="BE66:BP76">
    <cfRule type="cellIs" dxfId="162" priority="163" operator="lessThan">
      <formula>0</formula>
    </cfRule>
  </conditionalFormatting>
  <conditionalFormatting sqref="BE65">
    <cfRule type="cellIs" dxfId="161" priority="162" operator="lessThan">
      <formula>0</formula>
    </cfRule>
  </conditionalFormatting>
  <conditionalFormatting sqref="BR19 BR77:CE77 BR21:BR76">
    <cfRule type="cellIs" dxfId="160" priority="156" operator="lessThan">
      <formula>0</formula>
    </cfRule>
  </conditionalFormatting>
  <conditionalFormatting sqref="BR13">
    <cfRule type="cellIs" dxfId="159" priority="157" operator="lessThan">
      <formula>0</formula>
    </cfRule>
    <cfRule type="cellIs" dxfId="158" priority="158" operator="lessThan">
      <formula>0</formula>
    </cfRule>
    <cfRule type="cellIs" dxfId="157" priority="159" operator="lessThan">
      <formula>0</formula>
    </cfRule>
    <cfRule type="cellIs" dxfId="156" priority="160" operator="lessThan">
      <formula>0</formula>
    </cfRule>
  </conditionalFormatting>
  <conditionalFormatting sqref="BR14:BR18">
    <cfRule type="cellIs" dxfId="155" priority="161" operator="lessThan">
      <formula>0</formula>
    </cfRule>
  </conditionalFormatting>
  <conditionalFormatting sqref="CE19 BS19 BS47:CE48 CE34:CE46 BS62:CE63 CE49:CE61 CE64:CE76 BS21:CE33">
    <cfRule type="cellIs" dxfId="154" priority="150" operator="lessThan">
      <formula>0</formula>
    </cfRule>
  </conditionalFormatting>
  <conditionalFormatting sqref="CE13 BS13">
    <cfRule type="cellIs" dxfId="153" priority="151" operator="lessThan">
      <formula>0</formula>
    </cfRule>
    <cfRule type="cellIs" dxfId="152" priority="152" operator="lessThan">
      <formula>0</formula>
    </cfRule>
    <cfRule type="cellIs" dxfId="151" priority="153" operator="lessThan">
      <formula>0</formula>
    </cfRule>
    <cfRule type="cellIs" dxfId="150" priority="154" operator="lessThan">
      <formula>0</formula>
    </cfRule>
  </conditionalFormatting>
  <conditionalFormatting sqref="BS15:CE18 BT14 CC14:CE14">
    <cfRule type="cellIs" dxfId="149" priority="155" operator="lessThan">
      <formula>0</formula>
    </cfRule>
  </conditionalFormatting>
  <conditionalFormatting sqref="BS20">
    <cfRule type="cellIs" dxfId="148" priority="149" operator="lessThan">
      <formula>0</formula>
    </cfRule>
  </conditionalFormatting>
  <conditionalFormatting sqref="BS34">
    <cfRule type="cellIs" dxfId="147" priority="148" operator="lessThan">
      <formula>0</formula>
    </cfRule>
  </conditionalFormatting>
  <conditionalFormatting sqref="BS49">
    <cfRule type="cellIs" dxfId="146" priority="147" operator="lessThan">
      <formula>0</formula>
    </cfRule>
  </conditionalFormatting>
  <conditionalFormatting sqref="BS64">
    <cfRule type="cellIs" dxfId="145" priority="146" operator="lessThan">
      <formula>0</formula>
    </cfRule>
  </conditionalFormatting>
  <conditionalFormatting sqref="BU14:CB14">
    <cfRule type="cellIs" dxfId="144" priority="145" operator="lessThan">
      <formula>0</formula>
    </cfRule>
  </conditionalFormatting>
  <conditionalFormatting sqref="BS36:CD46">
    <cfRule type="cellIs" dxfId="143" priority="144" operator="lessThan">
      <formula>0</formula>
    </cfRule>
  </conditionalFormatting>
  <conditionalFormatting sqref="BS35">
    <cfRule type="cellIs" dxfId="142" priority="143" operator="lessThan">
      <formula>0</formula>
    </cfRule>
  </conditionalFormatting>
  <conditionalFormatting sqref="BS51:CD61">
    <cfRule type="cellIs" dxfId="141" priority="142" operator="lessThan">
      <formula>0</formula>
    </cfRule>
  </conditionalFormatting>
  <conditionalFormatting sqref="BS50">
    <cfRule type="cellIs" dxfId="140" priority="141" operator="lessThan">
      <formula>0</formula>
    </cfRule>
  </conditionalFormatting>
  <conditionalFormatting sqref="BS66:CD76">
    <cfRule type="cellIs" dxfId="139" priority="140" operator="lessThan">
      <formula>0</formula>
    </cfRule>
  </conditionalFormatting>
  <conditionalFormatting sqref="BS65">
    <cfRule type="cellIs" dxfId="138" priority="139" operator="lessThan">
      <formula>0</formula>
    </cfRule>
  </conditionalFormatting>
  <conditionalFormatting sqref="CF19 CF77:CS77 CF21:CF76">
    <cfRule type="cellIs" dxfId="137" priority="133" operator="lessThan">
      <formula>0</formula>
    </cfRule>
  </conditionalFormatting>
  <conditionalFormatting sqref="CF13">
    <cfRule type="cellIs" dxfId="136" priority="134" operator="lessThan">
      <formula>0</formula>
    </cfRule>
    <cfRule type="cellIs" dxfId="135" priority="135" operator="lessThan">
      <formula>0</formula>
    </cfRule>
    <cfRule type="cellIs" dxfId="134" priority="136" operator="lessThan">
      <formula>0</formula>
    </cfRule>
    <cfRule type="cellIs" dxfId="133" priority="137" operator="lessThan">
      <formula>0</formula>
    </cfRule>
  </conditionalFormatting>
  <conditionalFormatting sqref="CF14:CF18">
    <cfRule type="cellIs" dxfId="132" priority="138" operator="lessThan">
      <formula>0</formula>
    </cfRule>
  </conditionalFormatting>
  <conditionalFormatting sqref="CS19 CG19 CG47:CS48 CS34:CS46 CG62:CS63 CS49:CS61 CS64:CS76 CG21:CS33">
    <cfRule type="cellIs" dxfId="131" priority="127" operator="lessThan">
      <formula>0</formula>
    </cfRule>
  </conditionalFormatting>
  <conditionalFormatting sqref="CS13 CG13">
    <cfRule type="cellIs" dxfId="130" priority="128" operator="lessThan">
      <formula>0</formula>
    </cfRule>
    <cfRule type="cellIs" dxfId="129" priority="129" operator="lessThan">
      <formula>0</formula>
    </cfRule>
    <cfRule type="cellIs" dxfId="128" priority="130" operator="lessThan">
      <formula>0</formula>
    </cfRule>
    <cfRule type="cellIs" dxfId="127" priority="131" operator="lessThan">
      <formula>0</formula>
    </cfRule>
  </conditionalFormatting>
  <conditionalFormatting sqref="CG15:CS18 CH14 CQ14:CS14">
    <cfRule type="cellIs" dxfId="126" priority="132" operator="lessThan">
      <formula>0</formula>
    </cfRule>
  </conditionalFormatting>
  <conditionalFormatting sqref="CG20">
    <cfRule type="cellIs" dxfId="125" priority="126" operator="lessThan">
      <formula>0</formula>
    </cfRule>
  </conditionalFormatting>
  <conditionalFormatting sqref="CG34">
    <cfRule type="cellIs" dxfId="124" priority="125" operator="lessThan">
      <formula>0</formula>
    </cfRule>
  </conditionalFormatting>
  <conditionalFormatting sqref="CG49">
    <cfRule type="cellIs" dxfId="123" priority="124" operator="lessThan">
      <formula>0</formula>
    </cfRule>
  </conditionalFormatting>
  <conditionalFormatting sqref="CG64">
    <cfRule type="cellIs" dxfId="122" priority="123" operator="lessThan">
      <formula>0</formula>
    </cfRule>
  </conditionalFormatting>
  <conditionalFormatting sqref="CI14:CP14">
    <cfRule type="cellIs" dxfId="121" priority="122" operator="lessThan">
      <formula>0</formula>
    </cfRule>
  </conditionalFormatting>
  <conditionalFormatting sqref="CG36:CR46">
    <cfRule type="cellIs" dxfId="120" priority="121" operator="lessThan">
      <formula>0</formula>
    </cfRule>
  </conditionalFormatting>
  <conditionalFormatting sqref="CG35">
    <cfRule type="cellIs" dxfId="119" priority="120" operator="lessThan">
      <formula>0</formula>
    </cfRule>
  </conditionalFormatting>
  <conditionalFormatting sqref="CG51:CR61">
    <cfRule type="cellIs" dxfId="118" priority="119" operator="lessThan">
      <formula>0</formula>
    </cfRule>
  </conditionalFormatting>
  <conditionalFormatting sqref="CG50">
    <cfRule type="cellIs" dxfId="117" priority="118" operator="lessThan">
      <formula>0</formula>
    </cfRule>
  </conditionalFormatting>
  <conditionalFormatting sqref="CG66:CR76">
    <cfRule type="cellIs" dxfId="116" priority="117" operator="lessThan">
      <formula>0</formula>
    </cfRule>
  </conditionalFormatting>
  <conditionalFormatting sqref="CG65">
    <cfRule type="cellIs" dxfId="115" priority="116" operator="lessThan">
      <formula>0</formula>
    </cfRule>
  </conditionalFormatting>
  <conditionalFormatting sqref="CT19 CT77:DG77 CT21:CT76">
    <cfRule type="cellIs" dxfId="114" priority="110" operator="lessThan">
      <formula>0</formula>
    </cfRule>
  </conditionalFormatting>
  <conditionalFormatting sqref="CT13">
    <cfRule type="cellIs" dxfId="113" priority="111" operator="lessThan">
      <formula>0</formula>
    </cfRule>
    <cfRule type="cellIs" dxfId="112" priority="112" operator="lessThan">
      <formula>0</formula>
    </cfRule>
    <cfRule type="cellIs" dxfId="111" priority="113" operator="lessThan">
      <formula>0</formula>
    </cfRule>
    <cfRule type="cellIs" dxfId="110" priority="114" operator="lessThan">
      <formula>0</formula>
    </cfRule>
  </conditionalFormatting>
  <conditionalFormatting sqref="CT14:CT18">
    <cfRule type="cellIs" dxfId="109" priority="115" operator="lessThan">
      <formula>0</formula>
    </cfRule>
  </conditionalFormatting>
  <conditionalFormatting sqref="DG19 CU19 CU47:DG48 DG34:DG46 CU62:DG63 DG49:DG61 DG64:DG76 CU21:DG33">
    <cfRule type="cellIs" dxfId="108" priority="104" operator="lessThan">
      <formula>0</formula>
    </cfRule>
  </conditionalFormatting>
  <conditionalFormatting sqref="DG13 CU13">
    <cfRule type="cellIs" dxfId="107" priority="105" operator="lessThan">
      <formula>0</formula>
    </cfRule>
    <cfRule type="cellIs" dxfId="106" priority="106" operator="lessThan">
      <formula>0</formula>
    </cfRule>
    <cfRule type="cellIs" dxfId="105" priority="107" operator="lessThan">
      <formula>0</formula>
    </cfRule>
    <cfRule type="cellIs" dxfId="104" priority="108" operator="lessThan">
      <formula>0</formula>
    </cfRule>
  </conditionalFormatting>
  <conditionalFormatting sqref="CU15:DG18 CV14 DE14:DG14">
    <cfRule type="cellIs" dxfId="103" priority="109" operator="lessThan">
      <formula>0</formula>
    </cfRule>
  </conditionalFormatting>
  <conditionalFormatting sqref="CU20">
    <cfRule type="cellIs" dxfId="102" priority="103" operator="lessThan">
      <formula>0</formula>
    </cfRule>
  </conditionalFormatting>
  <conditionalFormatting sqref="CU34">
    <cfRule type="cellIs" dxfId="101" priority="102" operator="lessThan">
      <formula>0</formula>
    </cfRule>
  </conditionalFormatting>
  <conditionalFormatting sqref="CU49">
    <cfRule type="cellIs" dxfId="100" priority="101" operator="lessThan">
      <formula>0</formula>
    </cfRule>
  </conditionalFormatting>
  <conditionalFormatting sqref="CU64">
    <cfRule type="cellIs" dxfId="99" priority="100" operator="lessThan">
      <formula>0</formula>
    </cfRule>
  </conditionalFormatting>
  <conditionalFormatting sqref="CW14:DD14">
    <cfRule type="cellIs" dxfId="98" priority="99" operator="lessThan">
      <formula>0</formula>
    </cfRule>
  </conditionalFormatting>
  <conditionalFormatting sqref="CU36:DF46">
    <cfRule type="cellIs" dxfId="97" priority="98" operator="lessThan">
      <formula>0</formula>
    </cfRule>
  </conditionalFormatting>
  <conditionalFormatting sqref="CU35">
    <cfRule type="cellIs" dxfId="96" priority="97" operator="lessThan">
      <formula>0</formula>
    </cfRule>
  </conditionalFormatting>
  <conditionalFormatting sqref="CU51:DF61">
    <cfRule type="cellIs" dxfId="95" priority="96" operator="lessThan">
      <formula>0</formula>
    </cfRule>
  </conditionalFormatting>
  <conditionalFormatting sqref="CU50">
    <cfRule type="cellIs" dxfId="94" priority="95" operator="lessThan">
      <formula>0</formula>
    </cfRule>
  </conditionalFormatting>
  <conditionalFormatting sqref="CU66:DF76">
    <cfRule type="cellIs" dxfId="93" priority="94" operator="lessThan">
      <formula>0</formula>
    </cfRule>
  </conditionalFormatting>
  <conditionalFormatting sqref="CU65">
    <cfRule type="cellIs" dxfId="92" priority="93" operator="lessThan">
      <formula>0</formula>
    </cfRule>
  </conditionalFormatting>
  <conditionalFormatting sqref="DH19 DH77:DU77 DH21:DH76">
    <cfRule type="cellIs" dxfId="91" priority="87" operator="lessThan">
      <formula>0</formula>
    </cfRule>
  </conditionalFormatting>
  <conditionalFormatting sqref="DH13">
    <cfRule type="cellIs" dxfId="90" priority="88" operator="lessThan">
      <formula>0</formula>
    </cfRule>
    <cfRule type="cellIs" dxfId="89" priority="89" operator="lessThan">
      <formula>0</formula>
    </cfRule>
    <cfRule type="cellIs" dxfId="88" priority="90" operator="lessThan">
      <formula>0</formula>
    </cfRule>
    <cfRule type="cellIs" dxfId="87" priority="91" operator="lessThan">
      <formula>0</formula>
    </cfRule>
  </conditionalFormatting>
  <conditionalFormatting sqref="DH14:DH18">
    <cfRule type="cellIs" dxfId="86" priority="92" operator="lessThan">
      <formula>0</formula>
    </cfRule>
  </conditionalFormatting>
  <conditionalFormatting sqref="DU19 DI19 DI47:DU48 DU34:DU46 DI62:DU63 DU49:DU61 DU64:DU76 DI21:DU33">
    <cfRule type="cellIs" dxfId="85" priority="81" operator="lessThan">
      <formula>0</formula>
    </cfRule>
  </conditionalFormatting>
  <conditionalFormatting sqref="DU13 DI13">
    <cfRule type="cellIs" dxfId="84" priority="82" operator="lessThan">
      <formula>0</formula>
    </cfRule>
    <cfRule type="cellIs" dxfId="83" priority="83" operator="lessThan">
      <formula>0</formula>
    </cfRule>
    <cfRule type="cellIs" dxfId="82" priority="84" operator="lessThan">
      <formula>0</formula>
    </cfRule>
    <cfRule type="cellIs" dxfId="81" priority="85" operator="lessThan">
      <formula>0</formula>
    </cfRule>
  </conditionalFormatting>
  <conditionalFormatting sqref="DI15:DU18 DJ14 DS14:DU14">
    <cfRule type="cellIs" dxfId="80" priority="86" operator="lessThan">
      <formula>0</formula>
    </cfRule>
  </conditionalFormatting>
  <conditionalFormatting sqref="DI20">
    <cfRule type="cellIs" dxfId="79" priority="80" operator="lessThan">
      <formula>0</formula>
    </cfRule>
  </conditionalFormatting>
  <conditionalFormatting sqref="DI34">
    <cfRule type="cellIs" dxfId="78" priority="79" operator="lessThan">
      <formula>0</formula>
    </cfRule>
  </conditionalFormatting>
  <conditionalFormatting sqref="DI49">
    <cfRule type="cellIs" dxfId="77" priority="78" operator="lessThan">
      <formula>0</formula>
    </cfRule>
  </conditionalFormatting>
  <conditionalFormatting sqref="DI64">
    <cfRule type="cellIs" dxfId="76" priority="77" operator="lessThan">
      <formula>0</formula>
    </cfRule>
  </conditionalFormatting>
  <conditionalFormatting sqref="DK14:DR14">
    <cfRule type="cellIs" dxfId="75" priority="76" operator="lessThan">
      <formula>0</formula>
    </cfRule>
  </conditionalFormatting>
  <conditionalFormatting sqref="DI36:DT46">
    <cfRule type="cellIs" dxfId="74" priority="75" operator="lessThan">
      <formula>0</formula>
    </cfRule>
  </conditionalFormatting>
  <conditionalFormatting sqref="DI35">
    <cfRule type="cellIs" dxfId="73" priority="74" operator="lessThan">
      <formula>0</formula>
    </cfRule>
  </conditionalFormatting>
  <conditionalFormatting sqref="DI51:DT61">
    <cfRule type="cellIs" dxfId="72" priority="73" operator="lessThan">
      <formula>0</formula>
    </cfRule>
  </conditionalFormatting>
  <conditionalFormatting sqref="DI50">
    <cfRule type="cellIs" dxfId="71" priority="72" operator="lessThan">
      <formula>0</formula>
    </cfRule>
  </conditionalFormatting>
  <conditionalFormatting sqref="DI66:DT76">
    <cfRule type="cellIs" dxfId="70" priority="71" operator="lessThan">
      <formula>0</formula>
    </cfRule>
  </conditionalFormatting>
  <conditionalFormatting sqref="DI65">
    <cfRule type="cellIs" dxfId="69" priority="70" operator="lessThan">
      <formula>0</formula>
    </cfRule>
  </conditionalFormatting>
  <conditionalFormatting sqref="DV19 DV77:EI77 DV21:DV76">
    <cfRule type="cellIs" dxfId="68" priority="64" operator="lessThan">
      <formula>0</formula>
    </cfRule>
  </conditionalFormatting>
  <conditionalFormatting sqref="DV13">
    <cfRule type="cellIs" dxfId="67" priority="65" operator="lessThan">
      <formula>0</formula>
    </cfRule>
    <cfRule type="cellIs" dxfId="66" priority="66" operator="lessThan">
      <formula>0</formula>
    </cfRule>
    <cfRule type="cellIs" dxfId="65" priority="67" operator="lessThan">
      <formula>0</formula>
    </cfRule>
    <cfRule type="cellIs" dxfId="64" priority="68" operator="lessThan">
      <formula>0</formula>
    </cfRule>
  </conditionalFormatting>
  <conditionalFormatting sqref="DV14:DV18">
    <cfRule type="cellIs" dxfId="63" priority="69" operator="lessThan">
      <formula>0</formula>
    </cfRule>
  </conditionalFormatting>
  <conditionalFormatting sqref="EI19 DW19 DW47:EI48 EI34:EI46 DW62:EI63 EI49:EI61 EI64:EI76 DW21:EI33">
    <cfRule type="cellIs" dxfId="62" priority="58" operator="lessThan">
      <formula>0</formula>
    </cfRule>
  </conditionalFormatting>
  <conditionalFormatting sqref="EI13 DW13">
    <cfRule type="cellIs" dxfId="61" priority="59" operator="lessThan">
      <formula>0</formula>
    </cfRule>
    <cfRule type="cellIs" dxfId="60" priority="60" operator="lessThan">
      <formula>0</formula>
    </cfRule>
    <cfRule type="cellIs" dxfId="59" priority="61" operator="lessThan">
      <formula>0</formula>
    </cfRule>
    <cfRule type="cellIs" dxfId="58" priority="62" operator="lessThan">
      <formula>0</formula>
    </cfRule>
  </conditionalFormatting>
  <conditionalFormatting sqref="DW15:EI18 DX14 EG14:EI14">
    <cfRule type="cellIs" dxfId="57" priority="63" operator="lessThan">
      <formula>0</formula>
    </cfRule>
  </conditionalFormatting>
  <conditionalFormatting sqref="DW20">
    <cfRule type="cellIs" dxfId="56" priority="57" operator="lessThan">
      <formula>0</formula>
    </cfRule>
  </conditionalFormatting>
  <conditionalFormatting sqref="DW34">
    <cfRule type="cellIs" dxfId="55" priority="56" operator="lessThan">
      <formula>0</formula>
    </cfRule>
  </conditionalFormatting>
  <conditionalFormatting sqref="DW49">
    <cfRule type="cellIs" dxfId="54" priority="55" operator="lessThan">
      <formula>0</formula>
    </cfRule>
  </conditionalFormatting>
  <conditionalFormatting sqref="DW64">
    <cfRule type="cellIs" dxfId="53" priority="54" operator="lessThan">
      <formula>0</formula>
    </cfRule>
  </conditionalFormatting>
  <conditionalFormatting sqref="DY14:EF14">
    <cfRule type="cellIs" dxfId="52" priority="53" operator="lessThan">
      <formula>0</formula>
    </cfRule>
  </conditionalFormatting>
  <conditionalFormatting sqref="DW36:EH46">
    <cfRule type="cellIs" dxfId="51" priority="52" operator="lessThan">
      <formula>0</formula>
    </cfRule>
  </conditionalFormatting>
  <conditionalFormatting sqref="DW35">
    <cfRule type="cellIs" dxfId="50" priority="51" operator="lessThan">
      <formula>0</formula>
    </cfRule>
  </conditionalFormatting>
  <conditionalFormatting sqref="DW51:EH61">
    <cfRule type="cellIs" dxfId="49" priority="50" operator="lessThan">
      <formula>0</formula>
    </cfRule>
  </conditionalFormatting>
  <conditionalFormatting sqref="DW50">
    <cfRule type="cellIs" dxfId="48" priority="49" operator="lessThan">
      <formula>0</formula>
    </cfRule>
  </conditionalFormatting>
  <conditionalFormatting sqref="DW66:EH76">
    <cfRule type="cellIs" dxfId="47" priority="48" operator="lessThan">
      <formula>0</formula>
    </cfRule>
  </conditionalFormatting>
  <conditionalFormatting sqref="DW65">
    <cfRule type="cellIs" dxfId="46" priority="47" operator="lessThan">
      <formula>0</formula>
    </cfRule>
  </conditionalFormatting>
  <conditionalFormatting sqref="EJ19 EJ77:EW77 EJ21:EJ76">
    <cfRule type="cellIs" dxfId="45" priority="41" operator="lessThan">
      <formula>0</formula>
    </cfRule>
  </conditionalFormatting>
  <conditionalFormatting sqref="EJ13">
    <cfRule type="cellIs" dxfId="44" priority="42" operator="lessThan">
      <formula>0</formula>
    </cfRule>
    <cfRule type="cellIs" dxfId="43" priority="43" operator="lessThan">
      <formula>0</formula>
    </cfRule>
    <cfRule type="cellIs" dxfId="42" priority="44" operator="lessThan">
      <formula>0</formula>
    </cfRule>
    <cfRule type="cellIs" dxfId="41" priority="45" operator="lessThan">
      <formula>0</formula>
    </cfRule>
  </conditionalFormatting>
  <conditionalFormatting sqref="EJ14:EJ18">
    <cfRule type="cellIs" dxfId="40" priority="46" operator="lessThan">
      <formula>0</formula>
    </cfRule>
  </conditionalFormatting>
  <conditionalFormatting sqref="EW19 EK19 EK47:EW48 EW34:EW46 EK62:EW63 EW49:EW61 EW64:EW76 EK21:EW33">
    <cfRule type="cellIs" dxfId="39" priority="35" operator="lessThan">
      <formula>0</formula>
    </cfRule>
  </conditionalFormatting>
  <conditionalFormatting sqref="EW13 EK13">
    <cfRule type="cellIs" dxfId="38" priority="36" operator="lessThan">
      <formula>0</formula>
    </cfRule>
    <cfRule type="cellIs" dxfId="37" priority="37" operator="lessThan">
      <formula>0</formula>
    </cfRule>
    <cfRule type="cellIs" dxfId="36" priority="38" operator="lessThan">
      <formula>0</formula>
    </cfRule>
    <cfRule type="cellIs" dxfId="35" priority="39" operator="lessThan">
      <formula>0</formula>
    </cfRule>
  </conditionalFormatting>
  <conditionalFormatting sqref="EK15:EW18 EL14 EU14:EW14">
    <cfRule type="cellIs" dxfId="34" priority="40" operator="lessThan">
      <formula>0</formula>
    </cfRule>
  </conditionalFormatting>
  <conditionalFormatting sqref="EK20">
    <cfRule type="cellIs" dxfId="33" priority="34" operator="lessThan">
      <formula>0</formula>
    </cfRule>
  </conditionalFormatting>
  <conditionalFormatting sqref="EK34">
    <cfRule type="cellIs" dxfId="32" priority="33" operator="lessThan">
      <formula>0</formula>
    </cfRule>
  </conditionalFormatting>
  <conditionalFormatting sqref="EK49">
    <cfRule type="cellIs" dxfId="31" priority="32" operator="lessThan">
      <formula>0</formula>
    </cfRule>
  </conditionalFormatting>
  <conditionalFormatting sqref="EK64">
    <cfRule type="cellIs" dxfId="30" priority="31" operator="lessThan">
      <formula>0</formula>
    </cfRule>
  </conditionalFormatting>
  <conditionalFormatting sqref="EM14:ET14">
    <cfRule type="cellIs" dxfId="29" priority="30" operator="lessThan">
      <formula>0</formula>
    </cfRule>
  </conditionalFormatting>
  <conditionalFormatting sqref="EK36:EV46">
    <cfRule type="cellIs" dxfId="28" priority="29" operator="lessThan">
      <formula>0</formula>
    </cfRule>
  </conditionalFormatting>
  <conditionalFormatting sqref="EK35">
    <cfRule type="cellIs" dxfId="27" priority="28" operator="lessThan">
      <formula>0</formula>
    </cfRule>
  </conditionalFormatting>
  <conditionalFormatting sqref="EK51:EV61">
    <cfRule type="cellIs" dxfId="26" priority="27" operator="lessThan">
      <formula>0</formula>
    </cfRule>
  </conditionalFormatting>
  <conditionalFormatting sqref="EK50">
    <cfRule type="cellIs" dxfId="25" priority="26" operator="lessThan">
      <formula>0</formula>
    </cfRule>
  </conditionalFormatting>
  <conditionalFormatting sqref="EK66:EV76">
    <cfRule type="cellIs" dxfId="24" priority="25" operator="lessThan">
      <formula>0</formula>
    </cfRule>
  </conditionalFormatting>
  <conditionalFormatting sqref="EK65">
    <cfRule type="cellIs" dxfId="23" priority="24" operator="lessThan">
      <formula>0</formula>
    </cfRule>
  </conditionalFormatting>
  <conditionalFormatting sqref="EX19 EX77:FK77 EX21:EX76">
    <cfRule type="cellIs" dxfId="22" priority="18" operator="lessThan">
      <formula>0</formula>
    </cfRule>
  </conditionalFormatting>
  <conditionalFormatting sqref="EX13">
    <cfRule type="cellIs" dxfId="21" priority="19" operator="lessThan">
      <formula>0</formula>
    </cfRule>
    <cfRule type="cellIs" dxfId="20" priority="20" operator="lessThan">
      <formula>0</formula>
    </cfRule>
    <cfRule type="cellIs" dxfId="19" priority="21" operator="lessThan">
      <formula>0</formula>
    </cfRule>
    <cfRule type="cellIs" dxfId="18" priority="22" operator="lessThan">
      <formula>0</formula>
    </cfRule>
  </conditionalFormatting>
  <conditionalFormatting sqref="EX14:EX18">
    <cfRule type="cellIs" dxfId="17" priority="23" operator="lessThan">
      <formula>0</formula>
    </cfRule>
  </conditionalFormatting>
  <conditionalFormatting sqref="FK19 EY19 EY47:FK48 FK34:FK46 EY62:FK63 FK49:FK61 FK64:FK76 EY21:FK33">
    <cfRule type="cellIs" dxfId="16" priority="12" operator="lessThan">
      <formula>0</formula>
    </cfRule>
  </conditionalFormatting>
  <conditionalFormatting sqref="FK13 EY13">
    <cfRule type="cellIs" dxfId="15" priority="13" operator="lessThan">
      <formula>0</formula>
    </cfRule>
    <cfRule type="cellIs" dxfId="14" priority="14" operator="lessThan">
      <formula>0</formula>
    </cfRule>
    <cfRule type="cellIs" dxfId="13" priority="15" operator="lessThan">
      <formula>0</formula>
    </cfRule>
    <cfRule type="cellIs" dxfId="12" priority="16" operator="lessThan">
      <formula>0</formula>
    </cfRule>
  </conditionalFormatting>
  <conditionalFormatting sqref="EY15:FK18 EZ14 FI14:FK14">
    <cfRule type="cellIs" dxfId="11" priority="17" operator="lessThan">
      <formula>0</formula>
    </cfRule>
  </conditionalFormatting>
  <conditionalFormatting sqref="EY20">
    <cfRule type="cellIs" dxfId="10" priority="11" operator="lessThan">
      <formula>0</formula>
    </cfRule>
  </conditionalFormatting>
  <conditionalFormatting sqref="EY34">
    <cfRule type="cellIs" dxfId="9" priority="10" operator="lessThan">
      <formula>0</formula>
    </cfRule>
  </conditionalFormatting>
  <conditionalFormatting sqref="EY49">
    <cfRule type="cellIs" dxfId="8" priority="9" operator="lessThan">
      <formula>0</formula>
    </cfRule>
  </conditionalFormatting>
  <conditionalFormatting sqref="EY64">
    <cfRule type="cellIs" dxfId="7" priority="8" operator="lessThan">
      <formula>0</formula>
    </cfRule>
  </conditionalFormatting>
  <conditionalFormatting sqref="FA14:FH14">
    <cfRule type="cellIs" dxfId="6" priority="7" operator="lessThan">
      <formula>0</formula>
    </cfRule>
  </conditionalFormatting>
  <conditionalFormatting sqref="EY36:FJ46">
    <cfRule type="cellIs" dxfId="5" priority="6" operator="lessThan">
      <formula>0</formula>
    </cfRule>
  </conditionalFormatting>
  <conditionalFormatting sqref="EY35">
    <cfRule type="cellIs" dxfId="4" priority="5" operator="lessThan">
      <formula>0</formula>
    </cfRule>
  </conditionalFormatting>
  <conditionalFormatting sqref="EY51:FJ61">
    <cfRule type="cellIs" dxfId="3" priority="4" operator="lessThan">
      <formula>0</formula>
    </cfRule>
  </conditionalFormatting>
  <conditionalFormatting sqref="EY50">
    <cfRule type="cellIs" dxfId="2" priority="3" operator="lessThan">
      <formula>0</formula>
    </cfRule>
  </conditionalFormatting>
  <conditionalFormatting sqref="EY66:FJ76">
    <cfRule type="cellIs" dxfId="1" priority="2" operator="lessThan">
      <formula>0</formula>
    </cfRule>
  </conditionalFormatting>
  <conditionalFormatting sqref="EY65">
    <cfRule type="cellIs" dxfId="0" priority="1" operator="lessThan">
      <formula>0</formula>
    </cfRule>
  </conditionalFormatting>
  <dataValidations count="2">
    <dataValidation type="custom" errorStyle="warning" allowBlank="1" showInputMessage="1" showErrorMessage="1" errorTitle="Data anomaly" error="Check input" sqref="BK72:BK77 EB73:EB77 T73:T77 AA13:AA65536 BC13:BC65536 AW72:AW77 CE13:CE65536 EI13:EJ77 EC72:EC77 DG13:DG65536 DU13:DU65536 C31:C32 B48 B63 D30:D32 G42:G48 G57:G63 B78:B65536 E29:E32 H41:H48 H56:H63 F73:F65536 G72:G65536 F28:F32 I40:I48 I55:I63 H71:H65536 G27:G32 J39:J48 J54:J63 I70:I65536 H26:H32 K38:K48 K53:K63 J69:J65536 I25:I32 C46:C48 C61:C63 K68:K65536 J24:J32 L37:L48 L52:L63 L67:L65536 K23:K32 D45:D48 D60:D63 C76:C65536 E44:E48 E59:E63 EW13:EX77 U72:U77 L22:L33 B32:B33 V71:V77 BQ13:BQ65536 AI72:AI77 BQ11 AX71:AX77 W70:W77 CE11 BL71:BL77 X69:X77 CS11 BX73:BX77 Y68:Y77 DG11 CU15:CU65536 Z67:Z77 DU11 CZ73:CZ77 ED71:ED77 EE70:EE77 CM72:CM77 R75:R77 EQ72:EQ77 EF69:EF77 BM70:BM77 AY70:AY77 EG68:EG77 EH67:EH77 DZ75:DZ77 AJ71:AJ77 EA74:EA77 AK70:AK77 AL69:AL77 AM68:AM77 AN67:AN77 AF75:AF77 DY31:DY32 ER71:ER77 DX48 ES70:ES77 ET69:ET77 AZ69:AZ77 BA68:BA77 BB67:BB77 AT75:AT77 AU74:AU77 BE15:BE65536 AG74:AG77 AB2:AB65536 EU68:EU77 EV67:EV77 EN75:EN77 BN69:BN77 BO68:BO77 BP67:BP77 BH75:BH77 AE31:AE32 AD48 DX63 DZ30:DZ32 BI74:BI77 BG31:BG32 BF48 BF63 BH30:BH32 BK42:BK48 BK57:BK63 BI29:BI32 BL41:BL48 BY72:BY77 BL56:BL63 BZ71:BZ77 CN71:CN77 CG15:CG65536 CO70:CO77 EC42:EC48 CP69:CP77 EC57:EC63 DA72:DA77 DB71:DB77 DN73:DN77 DO72:DO77 DP71:DP77 BJ28:BJ32 BM40:BM48 DH2:DH65536 DQ70:DQ77 EJ2:EJ10 N2:N65536 EK15:EK77 EA29:EA32 EO74:EO77 ED41:ED48 ED56:ED63 EB28:EB32 EE40:EE48 EE55:EE63 EC27:EC32 EF39:EF48 EF54:EF63 ED26:ED32 EG38:EG48 EG53:EG63 EE25:EE32 DY46:DY48 DY61:DY63 EF24:EF32 EH37:EH48 EH52:EH63 EG23:EG32 DZ45:DZ48 DZ60:DZ63 EA44:EA48 EA59:EA63 EH22:EH33 DX32:DX33 DX20 DY76:DY77 EH20 DX14:DX18 DX35 EH35 EB43:EB48 EM31:EM32 EL48 EL63 EN30:EN32 EQ42:EQ48 EQ57:EQ63 EO29:EO32 ER41:ER48 ER56:ER63 EP28:EP32 ES40:ES48 ES55:ES63 EQ27:EQ32 ET39:ET48 ET54:ET63 ER26:ER32 EU38:EU48 EU53:EU63 ES25:ES32 EM46:EM48 EM61:EM63 ET24:ET32 EV37:EV48 EV52:EV63 EU23:EU32 EN45:EN48 EN60:EN63 EB58:EB63 EO44:EO48 EO59:EO63 EV22:EV33 O15:O65536 EL32:EL33 EL20 EM76:EM77 AD63 EV20 EL14:EL18 S74:S77 Q31:Q32 P48 P63 R30:R32 U42:U48 U57:U63 S29:S32 V41:V48 V56:V63 T28:T32 W40:W48 W55:W63 U27:U32 X39:X48 X54:X63 V26:V32 Y38:Y48 Y53:Y63 W25:W32 Q46:Q48 Q61:Q63 X24:X32 Z37:Z48 Z52:Z63 Y23:Y32 R45:R48 R60:R63 S44:S48 AC15:AC65536 AF30:AF32 BM55:BM63 AI42:AI48 AI57:AI63 AG29:AG32 AJ41:AJ48 AJ56:AJ63 AH28:AH32 AK40:AK48 AK55:AK63 AI27:AI32 AL39:AL48 AL54:AL63 AJ26:AJ32 AM38:AM48 AM53:AM63 AK25:AK32 AE46:AE48 AE61:AE63 AL24:AL32 AN37:AN48 AN52:AN63 AM23:AM32 AF45:AF48 AF60:AF63 AG44:AG48 AG59:AG63 AN22:AN33 AD32:AD33 AD20 AE76:AE77 AN20 AQ15:AQ65536 AS31:AS32 BK27:BK32 BN39:BN48 BN54:BN63 BL26:BL32 CA70:CA77 S59:S63 AR48 AR63 AT30:AT32 AW42:AW48 AW57:AW63 AU29:AU32 AX41:AX48 AX56:AX63 AV28:AV32 AY40:AY48 AY55:AY63 AW27:AW32 AZ39:AZ48 AZ54:AZ63 AX26:AX32 BA38:BA48 BA53:BA63 AY25:AY32 AS46:AS48 AS61:AS63 AZ24:AZ32 BB37:BB48 BB52:BB63 BA23:BA32 AT45:AT48 BO38:BO48 BO53:BO63 BM25:BM32 CT2:CT65536 BG46:BG48 BG61:BG63 BN24:BN32 BP37:BP48 BP52:BP63 BO23:BO32 BH45:BH48 BH60:BH63 BI44:BI48 BS15:BS65536 BI59:BI63 BP22:BP33 BF32:BF33 BF20 BE11:BF11 AT60:AT63 A15:A65536 AQ11:BC11 BS11:BT11 CG11:CH11 DW11:DX11 B20 B12:C12 CB69:CB77 L12 L20 B14:B18 DV2:DV65536 EL35 AP2:AP65536 AD14:AD18 EV35 EP43:EP48 DW13 D75:D65536 B35 L35 AU44:AU48 CF2:CF65536 AU59:AU63 BB22:BB33 BG76:BG77 AD35 BR2:BR65536 Z22:Z33 AR32:AR33 AR20 P32:P33 P20 AN35 AH43:AH48 F43:F48 AH58:AH63 F58:F63 Q76:Q77 Z20 EH15:EH18 AC13 A2:A13 DX50 EH50 E74:E65536 BP20 P14:P18 P35 CC68:CC77 CQ68:CQ77 DC70:DC77 L15:L18 DR69:DR77 DX65 AO13:AO65536 EX2:EX10 Z35 B50 T43:T48 T58:T63 O13 AN15:AN18 BD2:BD65536 BF14:BF18 M12:M65536 L50 AS76:AS77 DD69:DD77 Z15:Z18 P50 Z50 P65 B65 EP58:EP63 EH65 L65 Z65 AD50 AN50 AD65 BB20 AR14:AR18 AR35 BB35 AV43:AV48 AN65 AV58:AV63 AQ13 BB15:BB18 AR50 BB50 AR65 BF35 BP35 BJ43:BJ48 BB65 BJ58:BJ63 BE13 BP15:BP18 BF50 BP50 BF65 CD67:CD77 BV75:BV77 BW74:BW77 BU31:BU32 BT48 BT63 BV30:BV32 BY42:BY48 BY57:BY63 BW29:BW32 BZ41:BZ48 BZ56:BZ63 BX28:BX32 CA40:CA48 CA55:CA63 BY27:BY32 CB39:CB48 CB54:CB63 BZ26:BZ32 CC38:CC48 CC53:CC63 CA25:CA32 BU46:BU48 BU61:BU63 CB24:CB32 CD37:CD48 CD52:CD63 CC23:CC32 BV45:BV48 BV60:BV63 BW44:BW48 BW59:BW63 CD22:CD33 BT32:BT33 BT20 BU76:BU77 CD20 BT14:BT18 BT35 CD35 BP65 BX43:BX48 BX58:BX63 BS13 CD15:CD18 BT50 CD50 BT65 CR67:CR77 CJ75:CJ77 CK74:CK77 CI31:CI32 CH48 CH63 CJ30:CJ32 CM42:CM48 CM57:CM63 CK29:CK32 CN41:CN48 CN56:CN63 CL28:CL32 CO40:CO48 CO55:CO63 CM27:CM32 CP39:CP48 CP54:CP63 CN26:CN32 CQ38:CQ48 CQ53:CQ63 CO25:CO32 CI46:CI48 CI61:CI63 CP24:CP32 CR37:CR48 CR52:CR63 CQ23:CQ32 CJ45:CJ48 CJ60:CJ63 CK44:CK48 CK59:CK63 CR22:CR33 CH32:CH33 CH20 CI76:CI77 CR20 CH14:CH18 CH35 CR35 CD65 CL43:CL48 CL58:CL63 CG13 CR15:CR18 CH50 CR50 CH65 DE68:DE77 DF67:DF77 CX75:CX77 CY74:CY77 CW31:CW32 CV48 CV63 CX30:CX32 DA42:DA48 DA57:DA63 CY29:CY32 DB41:DB48 DB56:DB63 CZ28:CZ32 DC40:DC48 DC55:DC63 DA27:DA32 DD39:DD48 DD54:DD63 DB26:DB32 DE38:DE48 DE53:DE63 DC25:DC32 CW46:CW48 CW61:CW63 DD24:DD32 DF37:DF48 DF52:DF63 DE23:DE32 CX45:CX48 CX60:CX63 CY44:CY48 CY59:CY63 DF22:DF33 CV32:CV33 CV20 CW76:CW77 DF20 CV14:CV18 CV35 DF35 CR65 CZ43:CZ48 CZ58:CZ63 CU13 DF15:DF18 CV50 DF50 CV65 DS68:DS77 DT67:DT77 DL75:DL77 DM74:DM77 DK31:DK32 DJ48 DJ63 DL30:DL32 DO42:DO48 DO57:DO63 DM29:DM32 DP41:DP48 DP56:DP63 DN28:DN32 DQ40:DQ48 DQ55:DQ63 DO27:DO32 DR39:DR48 DR54:DR63 DP26:DP32 DS38:DS48 DS53:DS63 DQ25:DQ32 DK46:DK48 DK61:DK63 DR24:DR32 DT37:DT48 DT52:DT63 DS23:DS32 DL45:DL48 DL60:DL63 DM44:DM48 DM59:DM63 DT22:DT33 DJ32:DJ33 DJ20 DK76:DK77 DT20 DJ14:DJ18 DJ35 DT35 DN43:DN48 DF65 DN58:DN63 DI13 DT15:DT18 DJ50 DT50 DJ65 DT65 EK13 EV15:EV18 EL50 EV50 EL65 EV65 AH73:AH77 AV73:AV77 BJ73:BJ77 CS13:CS65536 CL73:CL77 DI15:DI65536 DW15:DW65536 EP73:EP77 FD73:FD77 FK13:FK77 FE72:FE77 FF71:FF77 FG70:FG77 FH69:FH77 FI68:FI77 FJ67:FJ77 FB75:FB77 EY15:EY77 FC74:FC77 FA31:FA32 EZ48 EZ63 FB30:FB32 FE42:FE48 FE57:FE63 FC29:FC32 FF41:FF48 FF56:FF63 FD28:FD32 FG40:FG48 FG55:FG63 FE27:FE32 FH39:FH48 FH54:FH63 FF26:FF32 FI38:FI48 FI53:FI63 FG25:FG32 FA46:FA48 FA61:FA63 FH24:FH32 FJ37:FJ48 FJ52:FJ63 FI23:FI32 FB45:FB48 FB60:FB63 FC44:FC48 FC59:FC63 FJ22:FJ33 EZ32:EZ33 EZ20 FA76:FA77 FJ20 EZ14:EZ18 EZ35 FJ35 FD43:FD48 FD58:FD63 EY13 FJ15:FJ18 EZ50 FJ50 EZ65 FJ65">
      <formula1>"if(B24:FL80&lt;0,""Check"","""")"</formula1>
    </dataValidation>
    <dataValidation type="whole" errorStyle="warning" operator="greaterThan" allowBlank="1" showInputMessage="1" showErrorMessage="1" errorTitle="Data anomaly" error="Check input" sqref="L21 BT66:BT77 CD21 CV66:CV77 DX66:DX77 EL66:EL77 EH21 AD66:AD77 AR66:AR77 BF66:BF77 BT36:BT47 CH66:CH77 CR21 BT21:BT31 B36:B47 DF21 DX36:DX47 P66:P77 Z21 AN21 BB21 BP21 BU21:BU30 CH36:CH47 CV36:CV47 BV21:BV29 CH21:CH31 CV21:CV31 EV21 P36:P47 AD36:AD47 AR36:AR47 BF36:BF47 BW21:BW28 BX21:BX27 CI21:CI30 CW21:CW30 CJ21:CJ29 CK21:CK28 EL36:EL47 EL21:EL31 P21:P31 AD21:AD31 AR21:AR31 BF21:BF31 BY21:BY26 BZ21:BZ25 CL21:CL27 B21:B31 CM21:CM26 CN21:CN25 EM21:EM30 C21:C30 CO21:CO24 CP21:CP23 CX21:CX29 D21:D29 CQ21:CQ22 CR36 CY21:CY28 E21:E28 CI36:CI45 CJ36:CJ44 CZ21:CZ27 F21:F27 CK36:CK43 CL36:CL42 DA21:DA26 G21:G26 CM36:CM41 CN36:CN40 DB21:DB25 H21:H25 CO36:CO39 CP36:CP38 DC21:DC24 I21:I24 CQ36:CQ37 CH51:CH62 DD21:DD23 J21:J23 CR51 DE21:DE22 DX21:DX31 K21:K22 DF36 CI51:CI60 DJ66:DJ77 CA21:CA24 CB21:CB23 CW36:CW45 CX36:CX44 CC21:CC22 CD36 BU36:BU45 BV36:BV44 BW36:BW43 BX36:BX42 BY36:BY41 BZ36:BZ40 CA36:CA39 CB36:CB38 CC36:CC37 BT51:BT62 CD51 CJ51:CJ59 CK51:CK58 CL51:CL57 CM51:CM56 CN51:CN55 CO51:CO54 CP51:CP53 CQ51:CQ52 CR66 CI66:CI75 CJ66:CJ74 CK66:CK73 CL66:CL72 EN21:EN29 EO21:EO28 EP21:EP27 EQ21:EQ26 ER21:ER25 ES21:ES24 ET21:ET23 EU21:EU22 EV36 EM36:EM45 L36 CM66:CM71 CN66:CN70 C36:C45 CO66:CO69 CP66:CP68 D36:D44 CY36:CY43 CZ36:CZ42 E36:E43 DA36:DA41 DB36:DB40 F36:F42 DC36:DC39 DD36:DD38 G36:G41 DE36:DE37 CV51:CV62 H36:H40 DF51 CW51:CW60 I36:I39 CX51:CX59 DT21 J36:J38 CY51:CY58 CZ51:CZ57 K36:K37 DA51:DA56 B51:B62 L51 C51:C60 D51:D59 E51:E58 F51:F57 G51:G56 H51:H55 I51:I54 J51:J53 K51:K52 DB51:DB55 DC51:DC54 DD51:DD53 DE51:DE52 DF66 CW66:CW75 CX66:CX74 DY21:DY30 CY66:CY73 CZ66:CZ72 DA66:DA71 DB66:DB70 DC66:DC69 DD66:DD68 DE66:DE67 DJ36:DJ47 DJ21:DJ31 DK21:DK30 DL21:DL29 DM21:DM28 DN21:DN27 DO21:DO26 DP21:DP25 DQ21:DQ24 DR21:DR23 DS21:DS22 DT36 DK36:DK45 DL36:DL44 DM36:DM43 DN36:DN42 DO36:DO41 DP36:DP40 DQ36:DQ39 DR36:DR38 DS36:DS37 DJ51:DJ62 DT51 DK51:DK60 DL51:DL59 DZ21:DZ29 EA21:EA28 EB21:EB27 EC21:EC26 ED21:ED25 EE21:EE24 EF21:EF23 EN36:EN44 EG21:EG22 EH36 DY36:DY45 DZ36:DZ44 EA36:EA43 EB36:EB42 EC36:EC41 ED36:ED40 EE36:EE39 EF36:EF38 EG36:EG37 DX51:DX62 EH51 DY51:DY60 DZ51:DZ59 EA51:EA58 EB51:EB57 EC51:EC56 ED51:ED55 EE51:EE54 EF51:EF53 EG51:EG52 EH66 DY66:DY75 DZ66:DZ74 EA66:EA73 EB66:EB72 EC66:EC71 ED66:ED70 EE66:EE69 EF66:EF68 EG66:EG67 EO36:EO43 EP36:EP42 EQ36:EQ41 ER36:ER40 ES36:ES39 ET36:ET38 EU36:EU37 Q21:Q30 EL51:EL62 EV51 EM51:EM60 EN51:EN59 EO51:EO58 EP51:EP57 EQ51:EQ56 ER51:ER55 ES51:ES54 ET51:ET53 EU51:EU52 EV66 EM66:EM75 EN66:EN74 EO66:EO73 EP66:EP72 EQ66:EQ71 ER66:ER70 ES66:ES69 ET66:ET68 EU66:EU67 B66:B77 L66 C66:C75 D66:D74 E66:E73 F66:F72 G66:G71 H66:H70 I66:I69 J66:J68 K66:K67 R21:R29 S21:S28 T21:T27 U21:U26 V21:V25 W21:W24 X21:X23 AE21:AE30 Y21:Y22 Z36 Q36:Q45 R36:R44 S36:S43 T36:T42 U36:U41 V36:V40 W36:W39 X36:X38 Y36:Y37 P51:P62 Z51 Q51:Q60 R51:R59 S51:S58 T51:T57 U51:U56 V51:V55 W51:W54 X51:X53 Y51:Y52 Z66 Q66:Q75 R66:R74 S66:S73 T66:T72 U66:U71 V66:V70 W66:W69 X66:X68 Y66:Y67 AF21:AF29 AG21:AG28 AH21:AH27 AI21:AI26 AJ21:AJ25 AK21:AK24 AL21:AL23 AS21:AS30 AM21:AM22 AN36 AE36:AE45 AF36:AF44 AG36:AG43 AH36:AH42 AI36:AI41 AJ36:AJ40 AK36:AK39 AL36:AL38 AM36:AM37 AD51:AD62 AN51 AE51:AE60 AF51:AF59 AG51:AG58 AH51:AH57 AI51:AI56 AJ51:AJ55 AK51:AK54 AL51:AL53 AM51:AM52 AN66 AE66:AE75 AF66:AF74 AG66:AG73 AH66:AH72 AI66:AI71 AJ66:AJ70 AK66:AK69 AL66:AL68 AM66:AM67 AT21:AT29 AU21:AU28 AV21:AV27 AW21:AW26 AX21:AX25 AY21:AY24 AZ21:AZ23 BG21:BG30 BA21:BA22 BB36 AS36:AS45 AT36:AT44 AU36:AU43 AV36:AV42 AW36:AW41 AX36:AX40 AY36:AY39 AZ36:AZ38 BA36:BA37 AR51:AR62 BB51 AS51:AS60 AT51:AT59 AU51:AU58 AV51:AV57 AW51:AW56 AX51:AX55 AY51:AY54 AZ51:AZ53 BA51:BA52 BB66 AS66:AS75 AT66:AT74 AU66:AU73 AV66:AV72 AW66:AW71 AX66:AX70 AY66:AY69 AZ66:AZ68 BA66:BA67 BH21:BH29 BI21:BI28 BJ21:BJ27 BK21:BK26 BL21:BL25 BM21:BM24 BN21:BN23 BU51:BU60 BO21:BO22 BP36 BG36:BG45 BH36:BH44 BI36:BI43 BJ36:BJ42 BK36:BK41 BL36:BL40 BM36:BM39 BN36:BN38 BO36:BO37 BF51:BF62 BP51 BG51:BG60 BH51:BH59 BI51:BI58 BJ51:BJ57 BK51:BK56 BL51:BL55 BM51:BM54 BN51:BN53 BO51:BO52 BP66 BG66:BG75 BH66:BH74 BI66:BI73 BJ66:BJ72 BK66:BK71 BL66:BL70 BM66:BM69 BN66:BN68 BO66:BO67 BV51:BV59 BW51:BW58 BX51:BX57 BY51:BY56 BZ51:BZ55 CA51:CA54 CB51:CB53 CC51:CC52 CD66 BU66:BU75 BV66:BV74 BW66:BW73 BX66:BX72 BY66:BY71 BZ66:BZ70 CA66:CA69 CB66:CB68 CC66:CC67 CQ66:CQ67 DM51:DM58 DN51:DN57 DO51:DO56 DP51:DP55 DQ51:DQ54 DR51:DR53 DS51:DS52 DT66 DK66:DK75 DL66:DL74 DM66:DM73 DN66:DN72 DO66:DO71 DP66:DP70 DQ66:DQ69 DR66:DR68 DS66:DS67 EZ66:EZ77 FJ21 EZ36:EZ47 EZ21:EZ31 FA21:FA30 FB21:FB29 FC21:FC28 FD21:FD27 FE21:FE26 FF21:FF25 FG21:FG24 FH21:FH23 FI21:FI22 FJ36 FA36:FA45 FB36:FB44 FC36:FC43 FD36:FD42 FE36:FE41 FF36:FF40 FG36:FG39 FH36:FH38 FI36:FI37 EZ51:EZ62 FJ51 FA51:FA60 FB51:FB59 FC51:FC58 FD51:FD57 FE51:FE56 FF51:FF55 FG51:FG54 FH51:FH53 FI51:FI52 FJ66 FA66:FA75 FB66:FB74 FC66:FC73 FD66:FD72 FE66:FE71 FF66:FF70 FG66:FG69 FH66:FH68 FI66:FI67">
      <formula1>-1</formula1>
    </dataValidation>
  </dataValidations>
  <pageMargins left="0.51181102362204722" right="0.51181102362204722" top="0.51181102362204722" bottom="0.31496062992125984" header="0.19685039370078741" footer="0.11811023622047245"/>
  <pageSetup paperSize="5" scale="58" fitToWidth="0" orientation="landscape" r:id="rId1"/>
  <headerFooter>
    <oddFooter>&amp;R&amp;"Arial,Bold"&amp;10Page 68</oddFooter>
  </headerFooter>
  <colBreaks count="11" manualBreakCount="11">
    <brk id="13" max="1048575" man="1"/>
    <brk id="27" max="1048575" man="1"/>
    <brk id="41" max="1048575" man="1"/>
    <brk id="55" max="1048575" man="1"/>
    <brk id="69" max="1048575" man="1"/>
    <brk id="83" max="1048575" man="1"/>
    <brk id="97" max="1048575" man="1"/>
    <brk id="111" max="1048575" man="1"/>
    <brk id="125" max="1048575" man="1"/>
    <brk id="139" max="1048575" man="1"/>
    <brk id="153"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5"/>
    <pageSetUpPr fitToPage="1"/>
  </sheetPr>
  <dimension ref="A1:T72"/>
  <sheetViews>
    <sheetView showGridLines="0" zoomScale="85" zoomScaleNormal="85" zoomScaleSheetLayoutView="75" zoomScalePageLayoutView="50" workbookViewId="0">
      <pane xSplit="4" ySplit="14" topLeftCell="F15" activePane="bottomRight" state="frozen"/>
      <selection activeCell="E9" sqref="E9"/>
      <selection pane="topRight" activeCell="E9" sqref="E9"/>
      <selection pane="bottomLeft" activeCell="E9" sqref="E9"/>
      <selection pane="bottomRight"/>
    </sheetView>
  </sheetViews>
  <sheetFormatPr defaultColWidth="9" defaultRowHeight="12.75" customHeight="1" x14ac:dyDescent="0.2"/>
  <cols>
    <col min="1" max="1" width="3.140625" style="34" customWidth="1"/>
    <col min="2" max="2" width="2.28515625" style="34" customWidth="1"/>
    <col min="3" max="3" width="29.85546875" style="34" customWidth="1"/>
    <col min="4" max="4" width="16.5703125" style="34" customWidth="1"/>
    <col min="5" max="5" width="13.85546875" style="34" customWidth="1"/>
    <col min="6" max="6" width="14" style="34" customWidth="1"/>
    <col min="7" max="16" width="17.7109375" style="34" customWidth="1"/>
    <col min="17" max="18" width="17.7109375" style="99" customWidth="1"/>
    <col min="19" max="19" width="9" style="34"/>
    <col min="20" max="20" width="21.28515625" style="34" bestFit="1" customWidth="1"/>
    <col min="21" max="16384" width="9" style="34"/>
  </cols>
  <sheetData>
    <row r="1" spans="1:20" s="181" customFormat="1" ht="15.75" customHeight="1" thickTop="1" thickBot="1" x14ac:dyDescent="0.25">
      <c r="A1" s="1136"/>
      <c r="B1" s="1136"/>
      <c r="C1" s="1136"/>
      <c r="D1" s="1136"/>
      <c r="E1" s="1136"/>
      <c r="F1" s="1136"/>
      <c r="G1" s="1136"/>
      <c r="H1" s="1136"/>
      <c r="I1" s="1136"/>
      <c r="J1" s="1136"/>
      <c r="K1" s="1136"/>
      <c r="L1" s="1136"/>
      <c r="M1" s="1136"/>
      <c r="N1" s="1136"/>
      <c r="O1" s="1136"/>
      <c r="P1" s="1136"/>
      <c r="Q1" s="1137"/>
      <c r="R1" s="1137"/>
      <c r="S1" s="776"/>
      <c r="T1" s="3117" t="s">
        <v>2247</v>
      </c>
    </row>
    <row r="2" spans="1:20" s="181" customFormat="1" ht="15.75" customHeight="1" thickTop="1" thickBot="1" x14ac:dyDescent="0.3">
      <c r="A2" s="4231" t="s">
        <v>2222</v>
      </c>
      <c r="B2" s="4232"/>
      <c r="C2" s="4232"/>
      <c r="D2" s="4232"/>
      <c r="E2" s="4232"/>
      <c r="F2" s="4232"/>
      <c r="G2" s="4232"/>
      <c r="H2" s="4232"/>
      <c r="I2" s="4232"/>
      <c r="J2" s="4232"/>
      <c r="K2" s="4232"/>
      <c r="L2" s="4232"/>
      <c r="M2" s="4232"/>
      <c r="N2" s="4232"/>
      <c r="O2" s="4232"/>
      <c r="P2" s="4232"/>
      <c r="Q2" s="4232"/>
      <c r="R2" s="4232"/>
      <c r="T2" s="3117" t="s">
        <v>2248</v>
      </c>
    </row>
    <row r="3" spans="1:20" s="181" customFormat="1" ht="15.75" customHeight="1" thickTop="1" thickBot="1" x14ac:dyDescent="0.25">
      <c r="A3" s="1136"/>
      <c r="B3" s="1136"/>
      <c r="C3" s="1136"/>
      <c r="D3" s="1136"/>
      <c r="E3" s="1136"/>
      <c r="F3" s="1136"/>
      <c r="G3" s="1136"/>
      <c r="H3" s="1136"/>
      <c r="I3" s="1136"/>
      <c r="J3" s="1136"/>
      <c r="K3" s="1136"/>
      <c r="L3" s="1136"/>
      <c r="M3" s="1136"/>
      <c r="N3" s="1136"/>
      <c r="O3" s="1136"/>
      <c r="P3" s="1136"/>
      <c r="Q3" s="1137"/>
      <c r="R3" s="1137"/>
      <c r="T3" s="3117" t="s">
        <v>2249</v>
      </c>
    </row>
    <row r="4" spans="1:20" s="181" customFormat="1" ht="15.75" customHeight="1" thickTop="1" thickBot="1" x14ac:dyDescent="0.3">
      <c r="A4" s="3443" t="s">
        <v>2366</v>
      </c>
      <c r="B4" s="3442"/>
      <c r="C4" s="3442"/>
      <c r="D4" s="3442"/>
      <c r="E4" s="3442"/>
      <c r="F4" s="3442"/>
      <c r="G4" s="3442"/>
      <c r="H4" s="3442"/>
      <c r="I4" s="3442"/>
      <c r="J4" s="3442"/>
      <c r="K4" s="3442"/>
      <c r="L4" s="3442"/>
      <c r="M4" s="3442"/>
      <c r="N4" s="3442"/>
      <c r="O4" s="3442"/>
      <c r="P4" s="3442"/>
      <c r="Q4" s="3442"/>
      <c r="R4" s="3442"/>
      <c r="T4" s="3117" t="s">
        <v>2250</v>
      </c>
    </row>
    <row r="5" spans="1:20" s="181" customFormat="1" ht="14.1" customHeight="1" thickTop="1" x14ac:dyDescent="0.25">
      <c r="A5" s="3442" t="s">
        <v>388</v>
      </c>
      <c r="B5" s="3442"/>
      <c r="C5" s="3442"/>
      <c r="D5" s="3442"/>
      <c r="E5" s="3442"/>
      <c r="F5" s="3442"/>
      <c r="G5" s="3442"/>
      <c r="H5" s="3442"/>
      <c r="I5" s="3442"/>
      <c r="J5" s="3442"/>
      <c r="K5" s="3442"/>
      <c r="L5" s="3442"/>
      <c r="M5" s="3442"/>
      <c r="N5" s="3442"/>
      <c r="O5" s="3442"/>
      <c r="P5" s="3442"/>
      <c r="Q5" s="3442"/>
      <c r="R5" s="3442"/>
    </row>
    <row r="6" spans="1:20" s="181" customFormat="1" ht="14.1" customHeight="1" x14ac:dyDescent="0.2">
      <c r="A6" s="1136"/>
      <c r="B6" s="1136"/>
      <c r="C6" s="1136"/>
      <c r="D6" s="1136"/>
      <c r="E6" s="1136"/>
      <c r="F6" s="1136"/>
      <c r="G6" s="1136"/>
      <c r="H6" s="1136"/>
      <c r="I6" s="1136"/>
      <c r="J6" s="1136"/>
      <c r="K6" s="1136"/>
      <c r="L6" s="1136"/>
      <c r="M6" s="1136"/>
      <c r="N6" s="1136"/>
      <c r="O6" s="1136"/>
      <c r="P6" s="1136"/>
      <c r="Q6" s="1137"/>
      <c r="R6" s="1137"/>
    </row>
    <row r="7" spans="1:20" ht="12.75" customHeight="1" thickBot="1" x14ac:dyDescent="0.25">
      <c r="A7" s="1044"/>
      <c r="B7" s="1044"/>
      <c r="C7" s="1044"/>
      <c r="D7" s="1044"/>
      <c r="E7" s="1044"/>
      <c r="F7" s="1044"/>
      <c r="G7" s="1044"/>
      <c r="H7" s="1044"/>
      <c r="I7" s="1044"/>
      <c r="J7" s="1044"/>
      <c r="K7" s="1044"/>
      <c r="L7" s="1044"/>
      <c r="M7" s="1044"/>
      <c r="N7" s="1044"/>
      <c r="O7" s="1044"/>
      <c r="P7" s="1044"/>
      <c r="Q7" s="2896"/>
      <c r="R7" s="2896"/>
    </row>
    <row r="8" spans="1:20" ht="12.75" customHeight="1" x14ac:dyDescent="0.2">
      <c r="A8" s="3854" t="s">
        <v>537</v>
      </c>
      <c r="B8" s="3855"/>
      <c r="C8" s="3856"/>
      <c r="D8" s="3786" t="s">
        <v>538</v>
      </c>
      <c r="E8" s="3786" t="s">
        <v>539</v>
      </c>
      <c r="F8" s="3933" t="s">
        <v>540</v>
      </c>
      <c r="G8" s="3933" t="s">
        <v>541</v>
      </c>
      <c r="H8" s="3933" t="s">
        <v>542</v>
      </c>
      <c r="I8" s="4126" t="s">
        <v>329</v>
      </c>
      <c r="J8" s="4126"/>
      <c r="K8" s="4220" t="s">
        <v>2260</v>
      </c>
      <c r="L8" s="4221"/>
      <c r="M8" s="4221"/>
      <c r="N8" s="4221"/>
      <c r="O8" s="4221"/>
      <c r="P8" s="4222"/>
      <c r="Q8" s="3861" t="s">
        <v>1630</v>
      </c>
      <c r="R8" s="4233"/>
    </row>
    <row r="9" spans="1:20" ht="12.75" customHeight="1" x14ac:dyDescent="0.2">
      <c r="A9" s="3857"/>
      <c r="B9" s="3530"/>
      <c r="C9" s="3531"/>
      <c r="D9" s="3891"/>
      <c r="E9" s="3891"/>
      <c r="F9" s="3515"/>
      <c r="G9" s="3515"/>
      <c r="H9" s="3515"/>
      <c r="I9" s="3891" t="s">
        <v>366</v>
      </c>
      <c r="J9" s="3515" t="s">
        <v>543</v>
      </c>
      <c r="K9" s="4223" t="s">
        <v>1628</v>
      </c>
      <c r="L9" s="4223"/>
      <c r="M9" s="4223"/>
      <c r="N9" s="4223"/>
      <c r="O9" s="4223" t="s">
        <v>1629</v>
      </c>
      <c r="P9" s="4223"/>
      <c r="Q9" s="3513"/>
      <c r="R9" s="3520"/>
    </row>
    <row r="10" spans="1:20" ht="12.75" customHeight="1" x14ac:dyDescent="0.2">
      <c r="A10" s="3857"/>
      <c r="B10" s="3530"/>
      <c r="C10" s="3531"/>
      <c r="D10" s="3891"/>
      <c r="E10" s="3891"/>
      <c r="F10" s="3515"/>
      <c r="G10" s="3515"/>
      <c r="H10" s="3515"/>
      <c r="I10" s="3891"/>
      <c r="J10" s="3515"/>
      <c r="K10" s="4223" t="s">
        <v>1051</v>
      </c>
      <c r="L10" s="4223"/>
      <c r="M10" s="4223" t="s">
        <v>1052</v>
      </c>
      <c r="N10" s="4223"/>
      <c r="O10" s="3515" t="s">
        <v>366</v>
      </c>
      <c r="P10" s="3515" t="s">
        <v>543</v>
      </c>
      <c r="Q10" s="3513" t="s">
        <v>366</v>
      </c>
      <c r="R10" s="3520" t="s">
        <v>543</v>
      </c>
    </row>
    <row r="11" spans="1:20" ht="12.75" customHeight="1" x14ac:dyDescent="0.2">
      <c r="A11" s="3857"/>
      <c r="B11" s="3530"/>
      <c r="C11" s="3531"/>
      <c r="D11" s="3891"/>
      <c r="E11" s="3891"/>
      <c r="F11" s="3515"/>
      <c r="G11" s="3515"/>
      <c r="H11" s="3515"/>
      <c r="I11" s="3891"/>
      <c r="J11" s="3515"/>
      <c r="K11" s="3891" t="s">
        <v>366</v>
      </c>
      <c r="L11" s="3515" t="s">
        <v>543</v>
      </c>
      <c r="M11" s="3891" t="s">
        <v>366</v>
      </c>
      <c r="N11" s="3515" t="s">
        <v>543</v>
      </c>
      <c r="O11" s="3515"/>
      <c r="P11" s="3515"/>
      <c r="Q11" s="3513"/>
      <c r="R11" s="3520"/>
    </row>
    <row r="12" spans="1:20" ht="12.75" customHeight="1" x14ac:dyDescent="0.2">
      <c r="A12" s="3857"/>
      <c r="B12" s="3530"/>
      <c r="C12" s="3531"/>
      <c r="D12" s="3891"/>
      <c r="E12" s="3891"/>
      <c r="F12" s="3515"/>
      <c r="G12" s="3515"/>
      <c r="H12" s="3515"/>
      <c r="I12" s="3891"/>
      <c r="J12" s="3515"/>
      <c r="K12" s="3891"/>
      <c r="L12" s="3515"/>
      <c r="M12" s="3891"/>
      <c r="N12" s="3515"/>
      <c r="O12" s="3515"/>
      <c r="P12" s="3515"/>
      <c r="Q12" s="3513"/>
      <c r="R12" s="3520"/>
    </row>
    <row r="13" spans="1:20" ht="12.75" customHeight="1" x14ac:dyDescent="0.2">
      <c r="A13" s="3858"/>
      <c r="B13" s="3859"/>
      <c r="C13" s="3860"/>
      <c r="D13" s="3891"/>
      <c r="E13" s="3891"/>
      <c r="F13" s="3515"/>
      <c r="G13" s="560" t="s">
        <v>77</v>
      </c>
      <c r="H13" s="560" t="s">
        <v>77</v>
      </c>
      <c r="I13" s="560" t="s">
        <v>77</v>
      </c>
      <c r="J13" s="560" t="s">
        <v>77</v>
      </c>
      <c r="K13" s="560" t="s">
        <v>77</v>
      </c>
      <c r="L13" s="560" t="s">
        <v>77</v>
      </c>
      <c r="M13" s="560" t="s">
        <v>77</v>
      </c>
      <c r="N13" s="560" t="s">
        <v>77</v>
      </c>
      <c r="O13" s="560" t="s">
        <v>77</v>
      </c>
      <c r="P13" s="560" t="s">
        <v>77</v>
      </c>
      <c r="Q13" s="358" t="s">
        <v>77</v>
      </c>
      <c r="R13" s="359" t="s">
        <v>77</v>
      </c>
    </row>
    <row r="14" spans="1:20" ht="12.75" customHeight="1" thickBot="1" x14ac:dyDescent="0.25">
      <c r="A14" s="4224" t="s">
        <v>70</v>
      </c>
      <c r="B14" s="4225"/>
      <c r="C14" s="4124"/>
      <c r="D14" s="360" t="s">
        <v>71</v>
      </c>
      <c r="E14" s="360" t="s">
        <v>72</v>
      </c>
      <c r="F14" s="360" t="s">
        <v>73</v>
      </c>
      <c r="G14" s="360" t="s">
        <v>74</v>
      </c>
      <c r="H14" s="360" t="s">
        <v>267</v>
      </c>
      <c r="I14" s="360" t="s">
        <v>268</v>
      </c>
      <c r="J14" s="360" t="s">
        <v>269</v>
      </c>
      <c r="K14" s="360" t="s">
        <v>270</v>
      </c>
      <c r="L14" s="360" t="s">
        <v>271</v>
      </c>
      <c r="M14" s="360" t="s">
        <v>272</v>
      </c>
      <c r="N14" s="360" t="s">
        <v>273</v>
      </c>
      <c r="O14" s="360" t="s">
        <v>274</v>
      </c>
      <c r="P14" s="360" t="s">
        <v>275</v>
      </c>
      <c r="Q14" s="361" t="s">
        <v>276</v>
      </c>
      <c r="R14" s="362" t="s">
        <v>277</v>
      </c>
    </row>
    <row r="15" spans="1:20" ht="12.75" customHeight="1" x14ac:dyDescent="0.2">
      <c r="A15" s="2907"/>
      <c r="B15" s="1393"/>
      <c r="C15" s="2908"/>
      <c r="D15" s="2897"/>
      <c r="E15" s="2897"/>
      <c r="F15" s="2897"/>
      <c r="G15" s="2897"/>
      <c r="H15" s="2897"/>
      <c r="I15" s="2897"/>
      <c r="J15" s="2897"/>
      <c r="K15" s="2897"/>
      <c r="L15" s="2897"/>
      <c r="M15" s="2897"/>
      <c r="N15" s="2897"/>
      <c r="O15" s="2897"/>
      <c r="P15" s="2897"/>
      <c r="Q15" s="2898"/>
      <c r="R15" s="2899"/>
    </row>
    <row r="16" spans="1:20" ht="12.75" customHeight="1" x14ac:dyDescent="0.2">
      <c r="A16" s="2909" t="s">
        <v>35</v>
      </c>
      <c r="B16" s="1213" t="s">
        <v>287</v>
      </c>
      <c r="C16" s="2818"/>
      <c r="D16" s="2600"/>
      <c r="E16" s="2600"/>
      <c r="F16" s="2600"/>
      <c r="G16" s="2900"/>
      <c r="H16" s="2901"/>
      <c r="I16" s="2900"/>
      <c r="J16" s="2900"/>
      <c r="K16" s="2900"/>
      <c r="L16" s="2900"/>
      <c r="M16" s="2900"/>
      <c r="N16" s="2900"/>
      <c r="O16" s="2900"/>
      <c r="P16" s="2900"/>
      <c r="Q16" s="2900"/>
      <c r="R16" s="2902"/>
    </row>
    <row r="17" spans="1:18" ht="12.75" customHeight="1" x14ac:dyDescent="0.2">
      <c r="A17" s="2870"/>
      <c r="B17" s="2910" t="s">
        <v>36</v>
      </c>
      <c r="C17" s="2916"/>
      <c r="D17" s="2681"/>
      <c r="E17" s="2681"/>
      <c r="F17" s="2681"/>
      <c r="G17" s="2616"/>
      <c r="H17" s="2917"/>
      <c r="I17" s="2616"/>
      <c r="J17" s="2616"/>
      <c r="K17" s="2616"/>
      <c r="L17" s="2616"/>
      <c r="M17" s="2616"/>
      <c r="N17" s="2616"/>
      <c r="O17" s="2616"/>
      <c r="P17" s="2616"/>
      <c r="Q17" s="2616">
        <f>I17-K17-M17-O17</f>
        <v>0</v>
      </c>
      <c r="R17" s="2918">
        <f>J17-L17-N17-P17</f>
        <v>0</v>
      </c>
    </row>
    <row r="18" spans="1:18" ht="12.75" customHeight="1" x14ac:dyDescent="0.2">
      <c r="A18" s="2870"/>
      <c r="B18" s="2910" t="s">
        <v>37</v>
      </c>
      <c r="C18" s="2919"/>
      <c r="D18" s="2682"/>
      <c r="E18" s="2682"/>
      <c r="F18" s="2682"/>
      <c r="G18" s="2617"/>
      <c r="H18" s="2920"/>
      <c r="I18" s="2617"/>
      <c r="J18" s="2617"/>
      <c r="K18" s="2617"/>
      <c r="L18" s="2617"/>
      <c r="M18" s="2617"/>
      <c r="N18" s="2617"/>
      <c r="O18" s="2617"/>
      <c r="P18" s="2617"/>
      <c r="Q18" s="2617">
        <f t="shared" ref="Q18:R20" si="0">I18-K18-M18-O18</f>
        <v>0</v>
      </c>
      <c r="R18" s="2921">
        <f t="shared" si="0"/>
        <v>0</v>
      </c>
    </row>
    <row r="19" spans="1:18" ht="12.75" customHeight="1" x14ac:dyDescent="0.2">
      <c r="A19" s="2870"/>
      <c r="B19" s="2910" t="s">
        <v>38</v>
      </c>
      <c r="C19" s="2919"/>
      <c r="D19" s="2682"/>
      <c r="E19" s="2682"/>
      <c r="F19" s="2682"/>
      <c r="G19" s="2617"/>
      <c r="H19" s="2920"/>
      <c r="I19" s="2617"/>
      <c r="J19" s="2617"/>
      <c r="K19" s="2617"/>
      <c r="L19" s="2617"/>
      <c r="M19" s="2617"/>
      <c r="N19" s="2617"/>
      <c r="O19" s="2617"/>
      <c r="P19" s="2617"/>
      <c r="Q19" s="2617">
        <f t="shared" si="0"/>
        <v>0</v>
      </c>
      <c r="R19" s="2921">
        <f t="shared" si="0"/>
        <v>0</v>
      </c>
    </row>
    <row r="20" spans="1:18" ht="12.75" customHeight="1" thickBot="1" x14ac:dyDescent="0.25">
      <c r="A20" s="2870"/>
      <c r="B20" s="2910" t="s">
        <v>51</v>
      </c>
      <c r="C20" s="2919"/>
      <c r="D20" s="2682"/>
      <c r="E20" s="2682"/>
      <c r="F20" s="2682"/>
      <c r="G20" s="2922"/>
      <c r="H20" s="2920"/>
      <c r="I20" s="2922"/>
      <c r="J20" s="2922"/>
      <c r="K20" s="2922"/>
      <c r="L20" s="2922"/>
      <c r="M20" s="2922"/>
      <c r="N20" s="2922"/>
      <c r="O20" s="2922"/>
      <c r="P20" s="2922"/>
      <c r="Q20" s="2922">
        <f t="shared" si="0"/>
        <v>0</v>
      </c>
      <c r="R20" s="2925">
        <f t="shared" si="0"/>
        <v>0</v>
      </c>
    </row>
    <row r="21" spans="1:18" s="197" customFormat="1" ht="12.75" customHeight="1" x14ac:dyDescent="0.2">
      <c r="A21" s="2911"/>
      <c r="B21" s="1213" t="s">
        <v>1631</v>
      </c>
      <c r="C21" s="2913"/>
      <c r="D21" s="2914"/>
      <c r="E21" s="2914"/>
      <c r="F21" s="2914"/>
      <c r="G21" s="2924">
        <f>SUM(G17:G20)</f>
        <v>0</v>
      </c>
      <c r="H21" s="2915"/>
      <c r="I21" s="2924">
        <f t="shared" ref="I21:R21" si="1">SUM(I17:I20)</f>
        <v>0</v>
      </c>
      <c r="J21" s="2924">
        <f t="shared" si="1"/>
        <v>0</v>
      </c>
      <c r="K21" s="2924">
        <f t="shared" si="1"/>
        <v>0</v>
      </c>
      <c r="L21" s="2924">
        <f t="shared" si="1"/>
        <v>0</v>
      </c>
      <c r="M21" s="2924">
        <f t="shared" si="1"/>
        <v>0</v>
      </c>
      <c r="N21" s="2924">
        <f t="shared" si="1"/>
        <v>0</v>
      </c>
      <c r="O21" s="2924">
        <f t="shared" si="1"/>
        <v>0</v>
      </c>
      <c r="P21" s="2924">
        <f t="shared" si="1"/>
        <v>0</v>
      </c>
      <c r="Q21" s="2924">
        <f t="shared" si="1"/>
        <v>0</v>
      </c>
      <c r="R21" s="2927">
        <f t="shared" si="1"/>
        <v>0</v>
      </c>
    </row>
    <row r="22" spans="1:18" ht="12.75" customHeight="1" x14ac:dyDescent="0.2">
      <c r="A22" s="2870"/>
      <c r="B22" s="1209"/>
      <c r="C22" s="2607"/>
      <c r="D22" s="2600"/>
      <c r="E22" s="2600"/>
      <c r="F22" s="2600"/>
      <c r="G22" s="2923"/>
      <c r="H22" s="2901"/>
      <c r="I22" s="2923"/>
      <c r="J22" s="2923"/>
      <c r="K22" s="2923"/>
      <c r="L22" s="2923"/>
      <c r="M22" s="2923"/>
      <c r="N22" s="2923"/>
      <c r="O22" s="2923"/>
      <c r="P22" s="2923"/>
      <c r="Q22" s="2923"/>
      <c r="R22" s="2926"/>
    </row>
    <row r="23" spans="1:18" ht="12.75" customHeight="1" x14ac:dyDescent="0.2">
      <c r="A23" s="2909" t="s">
        <v>50</v>
      </c>
      <c r="B23" s="1213" t="s">
        <v>498</v>
      </c>
      <c r="C23" s="2818"/>
      <c r="D23" s="2600"/>
      <c r="E23" s="2600"/>
      <c r="F23" s="2600"/>
      <c r="G23" s="2900"/>
      <c r="H23" s="2901"/>
      <c r="I23" s="2900"/>
      <c r="J23" s="2900"/>
      <c r="K23" s="2900"/>
      <c r="L23" s="2900"/>
      <c r="M23" s="2900"/>
      <c r="N23" s="2900"/>
      <c r="O23" s="2900"/>
      <c r="P23" s="2900"/>
      <c r="Q23" s="2900"/>
      <c r="R23" s="2902"/>
    </row>
    <row r="24" spans="1:18" ht="12.75" customHeight="1" x14ac:dyDescent="0.2">
      <c r="A24" s="2870"/>
      <c r="B24" s="2910" t="s">
        <v>36</v>
      </c>
      <c r="C24" s="2916"/>
      <c r="D24" s="2681"/>
      <c r="E24" s="2681"/>
      <c r="F24" s="2681"/>
      <c r="G24" s="2616"/>
      <c r="H24" s="2917"/>
      <c r="I24" s="2616"/>
      <c r="J24" s="2616"/>
      <c r="K24" s="2616"/>
      <c r="L24" s="2616"/>
      <c r="M24" s="2616"/>
      <c r="N24" s="2616"/>
      <c r="O24" s="2616"/>
      <c r="P24" s="2616"/>
      <c r="Q24" s="2616">
        <f>I24-K24-M24-O24</f>
        <v>0</v>
      </c>
      <c r="R24" s="2918">
        <f>J24-L24-N24-P24</f>
        <v>0</v>
      </c>
    </row>
    <row r="25" spans="1:18" ht="12.75" customHeight="1" x14ac:dyDescent="0.2">
      <c r="A25" s="2870"/>
      <c r="B25" s="2910" t="s">
        <v>37</v>
      </c>
      <c r="C25" s="2919"/>
      <c r="D25" s="2682"/>
      <c r="E25" s="2682"/>
      <c r="F25" s="2682"/>
      <c r="G25" s="2617"/>
      <c r="H25" s="2920"/>
      <c r="I25" s="2617"/>
      <c r="J25" s="2617"/>
      <c r="K25" s="2617"/>
      <c r="L25" s="2617"/>
      <c r="M25" s="2617"/>
      <c r="N25" s="2617"/>
      <c r="O25" s="2617"/>
      <c r="P25" s="2617"/>
      <c r="Q25" s="2617">
        <f t="shared" ref="Q25:Q27" si="2">I25-K25-M25-O25</f>
        <v>0</v>
      </c>
      <c r="R25" s="2921">
        <f t="shared" ref="R25:R27" si="3">J25-L25-N25-P25</f>
        <v>0</v>
      </c>
    </row>
    <row r="26" spans="1:18" ht="12.75" customHeight="1" x14ac:dyDescent="0.2">
      <c r="A26" s="2870"/>
      <c r="B26" s="2910" t="s">
        <v>38</v>
      </c>
      <c r="C26" s="2919"/>
      <c r="D26" s="2682"/>
      <c r="E26" s="2682"/>
      <c r="F26" s="2682"/>
      <c r="G26" s="2617"/>
      <c r="H26" s="2920"/>
      <c r="I26" s="2617"/>
      <c r="J26" s="2617"/>
      <c r="K26" s="2617"/>
      <c r="L26" s="2617"/>
      <c r="M26" s="2617"/>
      <c r="N26" s="2617"/>
      <c r="O26" s="2617"/>
      <c r="P26" s="2617"/>
      <c r="Q26" s="2617">
        <f t="shared" si="2"/>
        <v>0</v>
      </c>
      <c r="R26" s="2921">
        <f t="shared" si="3"/>
        <v>0</v>
      </c>
    </row>
    <row r="27" spans="1:18" ht="12.75" customHeight="1" thickBot="1" x14ac:dyDescent="0.25">
      <c r="A27" s="2870"/>
      <c r="B27" s="2910" t="s">
        <v>51</v>
      </c>
      <c r="C27" s="2919"/>
      <c r="D27" s="2682"/>
      <c r="E27" s="2682"/>
      <c r="F27" s="2682"/>
      <c r="G27" s="2922"/>
      <c r="H27" s="2920"/>
      <c r="I27" s="2922"/>
      <c r="J27" s="2922"/>
      <c r="K27" s="2922"/>
      <c r="L27" s="2922"/>
      <c r="M27" s="2922"/>
      <c r="N27" s="2922"/>
      <c r="O27" s="2922"/>
      <c r="P27" s="2922"/>
      <c r="Q27" s="2922">
        <f t="shared" si="2"/>
        <v>0</v>
      </c>
      <c r="R27" s="2925">
        <f t="shared" si="3"/>
        <v>0</v>
      </c>
    </row>
    <row r="28" spans="1:18" s="197" customFormat="1" ht="12.75" customHeight="1" x14ac:dyDescent="0.2">
      <c r="A28" s="2911"/>
      <c r="B28" s="1213" t="s">
        <v>1632</v>
      </c>
      <c r="C28" s="2913"/>
      <c r="D28" s="2914"/>
      <c r="E28" s="2914"/>
      <c r="F28" s="2914"/>
      <c r="G28" s="2924">
        <f>SUM(G24:G27)</f>
        <v>0</v>
      </c>
      <c r="H28" s="2915"/>
      <c r="I28" s="2924">
        <f t="shared" ref="I28:R28" si="4">SUM(I24:I27)</f>
        <v>0</v>
      </c>
      <c r="J28" s="2924">
        <f t="shared" si="4"/>
        <v>0</v>
      </c>
      <c r="K28" s="2924">
        <f t="shared" si="4"/>
        <v>0</v>
      </c>
      <c r="L28" s="2924">
        <f t="shared" si="4"/>
        <v>0</v>
      </c>
      <c r="M28" s="2924">
        <f t="shared" si="4"/>
        <v>0</v>
      </c>
      <c r="N28" s="2924">
        <f t="shared" si="4"/>
        <v>0</v>
      </c>
      <c r="O28" s="2924">
        <f t="shared" si="4"/>
        <v>0</v>
      </c>
      <c r="P28" s="2924">
        <f t="shared" si="4"/>
        <v>0</v>
      </c>
      <c r="Q28" s="2924">
        <f t="shared" si="4"/>
        <v>0</v>
      </c>
      <c r="R28" s="2927">
        <f t="shared" si="4"/>
        <v>0</v>
      </c>
    </row>
    <row r="29" spans="1:18" ht="12.75" customHeight="1" x14ac:dyDescent="0.2">
      <c r="A29" s="2911"/>
      <c r="B29" s="1213"/>
      <c r="C29" s="2818"/>
      <c r="D29" s="2600"/>
      <c r="E29" s="2600"/>
      <c r="F29" s="2600"/>
      <c r="G29" s="2900"/>
      <c r="H29" s="2901"/>
      <c r="I29" s="2900"/>
      <c r="J29" s="2900"/>
      <c r="K29" s="2900"/>
      <c r="L29" s="2900"/>
      <c r="M29" s="2900"/>
      <c r="N29" s="2900"/>
      <c r="O29" s="2900"/>
      <c r="P29" s="2900"/>
      <c r="Q29" s="2900"/>
      <c r="R29" s="2902"/>
    </row>
    <row r="30" spans="1:18" ht="12.75" customHeight="1" x14ac:dyDescent="0.2">
      <c r="A30" s="2909" t="s">
        <v>114</v>
      </c>
      <c r="B30" s="1213" t="s">
        <v>364</v>
      </c>
      <c r="C30" s="2818"/>
      <c r="D30" s="2600"/>
      <c r="E30" s="2600"/>
      <c r="F30" s="2600"/>
      <c r="G30" s="2900"/>
      <c r="H30" s="2901"/>
      <c r="I30" s="2900"/>
      <c r="J30" s="2900"/>
      <c r="K30" s="2900"/>
      <c r="L30" s="2900"/>
      <c r="M30" s="2900"/>
      <c r="N30" s="2900"/>
      <c r="O30" s="2900"/>
      <c r="P30" s="2900"/>
      <c r="Q30" s="2900"/>
      <c r="R30" s="2902"/>
    </row>
    <row r="31" spans="1:18" ht="12.75" customHeight="1" x14ac:dyDescent="0.2">
      <c r="A31" s="2870"/>
      <c r="B31" s="2910" t="s">
        <v>36</v>
      </c>
      <c r="C31" s="2916"/>
      <c r="D31" s="2681"/>
      <c r="E31" s="2681"/>
      <c r="F31" s="2681"/>
      <c r="G31" s="2616"/>
      <c r="H31" s="2917"/>
      <c r="I31" s="2616"/>
      <c r="J31" s="2616"/>
      <c r="K31" s="2616"/>
      <c r="L31" s="2616"/>
      <c r="M31" s="2616"/>
      <c r="N31" s="2616"/>
      <c r="O31" s="2616"/>
      <c r="P31" s="2616"/>
      <c r="Q31" s="2616">
        <f>I31-K31-M31-O31</f>
        <v>0</v>
      </c>
      <c r="R31" s="2918">
        <f>J31-L31-N31-P31</f>
        <v>0</v>
      </c>
    </row>
    <row r="32" spans="1:18" ht="12.75" customHeight="1" x14ac:dyDescent="0.2">
      <c r="A32" s="2870"/>
      <c r="B32" s="2910" t="s">
        <v>37</v>
      </c>
      <c r="C32" s="2919"/>
      <c r="D32" s="2682"/>
      <c r="E32" s="2682"/>
      <c r="F32" s="2682"/>
      <c r="G32" s="2617"/>
      <c r="H32" s="2920"/>
      <c r="I32" s="2617"/>
      <c r="J32" s="2617"/>
      <c r="K32" s="2617"/>
      <c r="L32" s="2617"/>
      <c r="M32" s="2617"/>
      <c r="N32" s="2617"/>
      <c r="O32" s="2617"/>
      <c r="P32" s="2617"/>
      <c r="Q32" s="2617">
        <f t="shared" ref="Q32:Q34" si="5">I32-K32-M32-O32</f>
        <v>0</v>
      </c>
      <c r="R32" s="2921">
        <f t="shared" ref="R32:R34" si="6">J32-L32-N32-P32</f>
        <v>0</v>
      </c>
    </row>
    <row r="33" spans="1:18" ht="12.75" customHeight="1" x14ac:dyDescent="0.2">
      <c r="A33" s="2870"/>
      <c r="B33" s="2910" t="s">
        <v>38</v>
      </c>
      <c r="C33" s="2919"/>
      <c r="D33" s="2682"/>
      <c r="E33" s="2682"/>
      <c r="F33" s="2682"/>
      <c r="G33" s="2617"/>
      <c r="H33" s="2920"/>
      <c r="I33" s="2617"/>
      <c r="J33" s="2617"/>
      <c r="K33" s="2617"/>
      <c r="L33" s="2617"/>
      <c r="M33" s="2617"/>
      <c r="N33" s="2617"/>
      <c r="O33" s="2617"/>
      <c r="P33" s="2617"/>
      <c r="Q33" s="2617">
        <f t="shared" si="5"/>
        <v>0</v>
      </c>
      <c r="R33" s="2921">
        <f t="shared" si="6"/>
        <v>0</v>
      </c>
    </row>
    <row r="34" spans="1:18" ht="12.75" customHeight="1" thickBot="1" x14ac:dyDescent="0.25">
      <c r="A34" s="2870"/>
      <c r="B34" s="2910" t="s">
        <v>51</v>
      </c>
      <c r="C34" s="2919"/>
      <c r="D34" s="2682"/>
      <c r="E34" s="2682"/>
      <c r="F34" s="2682"/>
      <c r="G34" s="2922"/>
      <c r="H34" s="2920"/>
      <c r="I34" s="2922"/>
      <c r="J34" s="2922"/>
      <c r="K34" s="2922"/>
      <c r="L34" s="2922"/>
      <c r="M34" s="2922"/>
      <c r="N34" s="2922"/>
      <c r="O34" s="2922"/>
      <c r="P34" s="2922"/>
      <c r="Q34" s="2922">
        <f t="shared" si="5"/>
        <v>0</v>
      </c>
      <c r="R34" s="2925">
        <f t="shared" si="6"/>
        <v>0</v>
      </c>
    </row>
    <row r="35" spans="1:18" s="197" customFormat="1" ht="12.75" customHeight="1" x14ac:dyDescent="0.2">
      <c r="A35" s="2911"/>
      <c r="B35" s="1213" t="s">
        <v>1633</v>
      </c>
      <c r="C35" s="2913"/>
      <c r="D35" s="2914"/>
      <c r="E35" s="2914"/>
      <c r="F35" s="2914"/>
      <c r="G35" s="2924">
        <f>SUM(G31:G34)</f>
        <v>0</v>
      </c>
      <c r="H35" s="2915"/>
      <c r="I35" s="2924">
        <f t="shared" ref="I35:R35" si="7">SUM(I31:I34)</f>
        <v>0</v>
      </c>
      <c r="J35" s="2924">
        <f t="shared" si="7"/>
        <v>0</v>
      </c>
      <c r="K35" s="2924">
        <f t="shared" si="7"/>
        <v>0</v>
      </c>
      <c r="L35" s="2924">
        <f t="shared" si="7"/>
        <v>0</v>
      </c>
      <c r="M35" s="2924">
        <f t="shared" si="7"/>
        <v>0</v>
      </c>
      <c r="N35" s="2924">
        <f t="shared" si="7"/>
        <v>0</v>
      </c>
      <c r="O35" s="2924">
        <f t="shared" si="7"/>
        <v>0</v>
      </c>
      <c r="P35" s="2924">
        <f t="shared" si="7"/>
        <v>0</v>
      </c>
      <c r="Q35" s="2924">
        <f t="shared" si="7"/>
        <v>0</v>
      </c>
      <c r="R35" s="2927">
        <f t="shared" si="7"/>
        <v>0</v>
      </c>
    </row>
    <row r="36" spans="1:18" ht="12.75" customHeight="1" x14ac:dyDescent="0.2">
      <c r="A36" s="2911"/>
      <c r="B36" s="1213"/>
      <c r="C36" s="2818"/>
      <c r="D36" s="2600"/>
      <c r="E36" s="2600"/>
      <c r="F36" s="2600"/>
      <c r="G36" s="2900"/>
      <c r="H36" s="2901"/>
      <c r="I36" s="2900"/>
      <c r="J36" s="2900"/>
      <c r="K36" s="2900"/>
      <c r="L36" s="2900"/>
      <c r="M36" s="2900"/>
      <c r="N36" s="2900"/>
      <c r="O36" s="2900"/>
      <c r="P36" s="2900"/>
      <c r="Q36" s="2900"/>
      <c r="R36" s="2902"/>
    </row>
    <row r="37" spans="1:18" ht="12.75" customHeight="1" x14ac:dyDescent="0.2">
      <c r="A37" s="2909" t="s">
        <v>126</v>
      </c>
      <c r="B37" s="1213" t="s">
        <v>1634</v>
      </c>
      <c r="C37" s="2818"/>
      <c r="D37" s="2600"/>
      <c r="E37" s="2600"/>
      <c r="F37" s="2600"/>
      <c r="G37" s="2900"/>
      <c r="H37" s="2901"/>
      <c r="I37" s="2900"/>
      <c r="J37" s="2900"/>
      <c r="K37" s="2900"/>
      <c r="L37" s="2900"/>
      <c r="M37" s="2900"/>
      <c r="N37" s="2900"/>
      <c r="O37" s="2900"/>
      <c r="P37" s="2900"/>
      <c r="Q37" s="2900"/>
      <c r="R37" s="2902"/>
    </row>
    <row r="38" spans="1:18" ht="12.75" customHeight="1" x14ac:dyDescent="0.2">
      <c r="A38" s="2870"/>
      <c r="B38" s="2910" t="s">
        <v>36</v>
      </c>
      <c r="C38" s="2916"/>
      <c r="D38" s="2681"/>
      <c r="E38" s="2681"/>
      <c r="F38" s="2681"/>
      <c r="G38" s="2616"/>
      <c r="H38" s="2917"/>
      <c r="I38" s="2616"/>
      <c r="J38" s="2616"/>
      <c r="K38" s="2616"/>
      <c r="L38" s="2616"/>
      <c r="M38" s="2616"/>
      <c r="N38" s="2616"/>
      <c r="O38" s="2616"/>
      <c r="P38" s="2616"/>
      <c r="Q38" s="2616">
        <f>I38-K38-M38-O38</f>
        <v>0</v>
      </c>
      <c r="R38" s="2918">
        <f>J38-L38-N38-P38</f>
        <v>0</v>
      </c>
    </row>
    <row r="39" spans="1:18" ht="12.75" customHeight="1" x14ac:dyDescent="0.2">
      <c r="A39" s="2870"/>
      <c r="B39" s="2910" t="s">
        <v>37</v>
      </c>
      <c r="C39" s="2919"/>
      <c r="D39" s="2682"/>
      <c r="E39" s="2682"/>
      <c r="F39" s="2682"/>
      <c r="G39" s="2617"/>
      <c r="H39" s="2920"/>
      <c r="I39" s="2617"/>
      <c r="J39" s="2617"/>
      <c r="K39" s="2617"/>
      <c r="L39" s="2617"/>
      <c r="M39" s="2617"/>
      <c r="N39" s="2617"/>
      <c r="O39" s="2617"/>
      <c r="P39" s="2617"/>
      <c r="Q39" s="2617">
        <f t="shared" ref="Q39:Q41" si="8">I39-K39-M39-O39</f>
        <v>0</v>
      </c>
      <c r="R39" s="2921">
        <f t="shared" ref="R39:R41" si="9">J39-L39-N39-P39</f>
        <v>0</v>
      </c>
    </row>
    <row r="40" spans="1:18" ht="12.75" customHeight="1" x14ac:dyDescent="0.2">
      <c r="A40" s="2870"/>
      <c r="B40" s="2910" t="s">
        <v>38</v>
      </c>
      <c r="C40" s="2919"/>
      <c r="D40" s="2682"/>
      <c r="E40" s="2682"/>
      <c r="F40" s="2682"/>
      <c r="G40" s="2617"/>
      <c r="H40" s="2920"/>
      <c r="I40" s="2617"/>
      <c r="J40" s="2617"/>
      <c r="K40" s="2617"/>
      <c r="L40" s="2617"/>
      <c r="M40" s="2617"/>
      <c r="N40" s="2617"/>
      <c r="O40" s="2617"/>
      <c r="P40" s="2617"/>
      <c r="Q40" s="2617">
        <f t="shared" si="8"/>
        <v>0</v>
      </c>
      <c r="R40" s="2921">
        <f t="shared" si="9"/>
        <v>0</v>
      </c>
    </row>
    <row r="41" spans="1:18" ht="12.75" customHeight="1" thickBot="1" x14ac:dyDescent="0.25">
      <c r="A41" s="2870"/>
      <c r="B41" s="2910" t="s">
        <v>51</v>
      </c>
      <c r="C41" s="2919"/>
      <c r="D41" s="2682"/>
      <c r="E41" s="2682"/>
      <c r="F41" s="2682"/>
      <c r="G41" s="2922"/>
      <c r="H41" s="2920"/>
      <c r="I41" s="2922"/>
      <c r="J41" s="2922"/>
      <c r="K41" s="2922"/>
      <c r="L41" s="2922"/>
      <c r="M41" s="2922"/>
      <c r="N41" s="2922"/>
      <c r="O41" s="2922"/>
      <c r="P41" s="2922"/>
      <c r="Q41" s="2922">
        <f t="shared" si="8"/>
        <v>0</v>
      </c>
      <c r="R41" s="2925">
        <f t="shared" si="9"/>
        <v>0</v>
      </c>
    </row>
    <row r="42" spans="1:18" s="197" customFormat="1" ht="12.75" customHeight="1" x14ac:dyDescent="0.2">
      <c r="A42" s="2911"/>
      <c r="B42" s="1213" t="s">
        <v>1635</v>
      </c>
      <c r="C42" s="2913"/>
      <c r="D42" s="2914"/>
      <c r="E42" s="2914"/>
      <c r="F42" s="2914"/>
      <c r="G42" s="2924">
        <f>SUM(G38:G41)</f>
        <v>0</v>
      </c>
      <c r="H42" s="2915"/>
      <c r="I42" s="2924">
        <f t="shared" ref="I42:R42" si="10">SUM(I38:I41)</f>
        <v>0</v>
      </c>
      <c r="J42" s="2924">
        <f t="shared" si="10"/>
        <v>0</v>
      </c>
      <c r="K42" s="2924">
        <f t="shared" si="10"/>
        <v>0</v>
      </c>
      <c r="L42" s="2924">
        <f t="shared" si="10"/>
        <v>0</v>
      </c>
      <c r="M42" s="2924">
        <f t="shared" si="10"/>
        <v>0</v>
      </c>
      <c r="N42" s="2924">
        <f t="shared" si="10"/>
        <v>0</v>
      </c>
      <c r="O42" s="2924">
        <f t="shared" si="10"/>
        <v>0</v>
      </c>
      <c r="P42" s="2924">
        <f t="shared" si="10"/>
        <v>0</v>
      </c>
      <c r="Q42" s="2924">
        <f t="shared" si="10"/>
        <v>0</v>
      </c>
      <c r="R42" s="2927">
        <f t="shared" si="10"/>
        <v>0</v>
      </c>
    </row>
    <row r="43" spans="1:18" ht="12.75" customHeight="1" x14ac:dyDescent="0.2">
      <c r="A43" s="2911"/>
      <c r="B43" s="1213"/>
      <c r="C43" s="2818"/>
      <c r="D43" s="2600"/>
      <c r="E43" s="2600"/>
      <c r="F43" s="2600"/>
      <c r="G43" s="2900"/>
      <c r="H43" s="2901"/>
      <c r="I43" s="2900"/>
      <c r="J43" s="2900"/>
      <c r="K43" s="2900"/>
      <c r="L43" s="2900"/>
      <c r="M43" s="2900"/>
      <c r="N43" s="2900"/>
      <c r="O43" s="2900"/>
      <c r="P43" s="2900"/>
      <c r="Q43" s="2900"/>
      <c r="R43" s="2902"/>
    </row>
    <row r="44" spans="1:18" ht="12.75" customHeight="1" x14ac:dyDescent="0.2">
      <c r="A44" s="2909" t="s">
        <v>137</v>
      </c>
      <c r="B44" s="1213" t="s">
        <v>1636</v>
      </c>
      <c r="C44" s="2818"/>
      <c r="D44" s="2600"/>
      <c r="E44" s="2600"/>
      <c r="F44" s="2600"/>
      <c r="G44" s="2900"/>
      <c r="H44" s="2901"/>
      <c r="I44" s="2900"/>
      <c r="J44" s="2900"/>
      <c r="K44" s="2900"/>
      <c r="L44" s="2900"/>
      <c r="M44" s="2900"/>
      <c r="N44" s="2900"/>
      <c r="O44" s="2900"/>
      <c r="P44" s="2900"/>
      <c r="Q44" s="2900"/>
      <c r="R44" s="2902"/>
    </row>
    <row r="45" spans="1:18" ht="12.75" customHeight="1" x14ac:dyDescent="0.2">
      <c r="A45" s="2870"/>
      <c r="B45" s="2910" t="s">
        <v>36</v>
      </c>
      <c r="C45" s="2916"/>
      <c r="D45" s="2681"/>
      <c r="E45" s="2681"/>
      <c r="F45" s="2681"/>
      <c r="G45" s="2616"/>
      <c r="H45" s="2917"/>
      <c r="I45" s="2616"/>
      <c r="J45" s="2616"/>
      <c r="K45" s="2616"/>
      <c r="L45" s="2616"/>
      <c r="M45" s="2616"/>
      <c r="N45" s="2616"/>
      <c r="O45" s="2616"/>
      <c r="P45" s="2616"/>
      <c r="Q45" s="2616">
        <f>I45-K45-M45-O45</f>
        <v>0</v>
      </c>
      <c r="R45" s="2918">
        <f>J45-L45-N45-P45</f>
        <v>0</v>
      </c>
    </row>
    <row r="46" spans="1:18" ht="12.75" customHeight="1" x14ac:dyDescent="0.2">
      <c r="A46" s="2870"/>
      <c r="B46" s="2910" t="s">
        <v>37</v>
      </c>
      <c r="C46" s="2919"/>
      <c r="D46" s="2682"/>
      <c r="E46" s="2682"/>
      <c r="F46" s="2682"/>
      <c r="G46" s="2617"/>
      <c r="H46" s="2920"/>
      <c r="I46" s="2617"/>
      <c r="J46" s="2617"/>
      <c r="K46" s="2617"/>
      <c r="L46" s="2617"/>
      <c r="M46" s="2617"/>
      <c r="N46" s="2617"/>
      <c r="O46" s="2617"/>
      <c r="P46" s="2617"/>
      <c r="Q46" s="2617">
        <f t="shared" ref="Q46:Q48" si="11">I46-K46-M46-O46</f>
        <v>0</v>
      </c>
      <c r="R46" s="2921">
        <f t="shared" ref="R46:R48" si="12">J46-L46-N46-P46</f>
        <v>0</v>
      </c>
    </row>
    <row r="47" spans="1:18" ht="12.75" customHeight="1" x14ac:dyDescent="0.2">
      <c r="A47" s="2870"/>
      <c r="B47" s="2910" t="s">
        <v>38</v>
      </c>
      <c r="C47" s="2919"/>
      <c r="D47" s="2682"/>
      <c r="E47" s="2682"/>
      <c r="F47" s="2682"/>
      <c r="G47" s="2617"/>
      <c r="H47" s="2920"/>
      <c r="I47" s="2617"/>
      <c r="J47" s="2617"/>
      <c r="K47" s="2617"/>
      <c r="L47" s="2617"/>
      <c r="M47" s="2617"/>
      <c r="N47" s="2617"/>
      <c r="O47" s="2617"/>
      <c r="P47" s="2617"/>
      <c r="Q47" s="2617">
        <f t="shared" si="11"/>
        <v>0</v>
      </c>
      <c r="R47" s="2921">
        <f t="shared" si="12"/>
        <v>0</v>
      </c>
    </row>
    <row r="48" spans="1:18" s="197" customFormat="1" ht="12.75" customHeight="1" thickBot="1" x14ac:dyDescent="0.25">
      <c r="A48" s="2911"/>
      <c r="B48" s="1213" t="s">
        <v>1637</v>
      </c>
      <c r="C48" s="2919"/>
      <c r="D48" s="2682"/>
      <c r="E48" s="2682"/>
      <c r="F48" s="2682"/>
      <c r="G48" s="2922"/>
      <c r="H48" s="2920"/>
      <c r="I48" s="2922"/>
      <c r="J48" s="2922"/>
      <c r="K48" s="2922"/>
      <c r="L48" s="2922"/>
      <c r="M48" s="2922"/>
      <c r="N48" s="2922"/>
      <c r="O48" s="2922"/>
      <c r="P48" s="2922"/>
      <c r="Q48" s="2922">
        <f t="shared" si="11"/>
        <v>0</v>
      </c>
      <c r="R48" s="2925">
        <f t="shared" si="12"/>
        <v>0</v>
      </c>
    </row>
    <row r="49" spans="1:18" ht="12.75" customHeight="1" x14ac:dyDescent="0.2">
      <c r="A49" s="2911"/>
      <c r="B49" s="1213"/>
      <c r="C49" s="2913"/>
      <c r="D49" s="2914"/>
      <c r="E49" s="2914"/>
      <c r="F49" s="2914"/>
      <c r="G49" s="2924">
        <f>SUM(G45:G48)</f>
        <v>0</v>
      </c>
      <c r="H49" s="2915"/>
      <c r="I49" s="2924">
        <f t="shared" ref="I49:R49" si="13">SUM(I45:I48)</f>
        <v>0</v>
      </c>
      <c r="J49" s="2924">
        <f t="shared" si="13"/>
        <v>0</v>
      </c>
      <c r="K49" s="2924">
        <f t="shared" si="13"/>
        <v>0</v>
      </c>
      <c r="L49" s="2924">
        <f t="shared" si="13"/>
        <v>0</v>
      </c>
      <c r="M49" s="2924">
        <f t="shared" si="13"/>
        <v>0</v>
      </c>
      <c r="N49" s="2924">
        <f t="shared" si="13"/>
        <v>0</v>
      </c>
      <c r="O49" s="2924">
        <f t="shared" si="13"/>
        <v>0</v>
      </c>
      <c r="P49" s="2924">
        <f t="shared" si="13"/>
        <v>0</v>
      </c>
      <c r="Q49" s="2924">
        <f t="shared" si="13"/>
        <v>0</v>
      </c>
      <c r="R49" s="2927">
        <f t="shared" si="13"/>
        <v>0</v>
      </c>
    </row>
    <row r="50" spans="1:18" ht="12.75" customHeight="1" x14ac:dyDescent="0.2">
      <c r="A50" s="2909" t="s">
        <v>144</v>
      </c>
      <c r="B50" s="2796" t="s">
        <v>2232</v>
      </c>
      <c r="C50" s="2818"/>
      <c r="D50" s="2600"/>
      <c r="E50" s="2600"/>
      <c r="F50" s="2600"/>
      <c r="G50" s="2900"/>
      <c r="H50" s="2901"/>
      <c r="I50" s="2900"/>
      <c r="J50" s="2900"/>
      <c r="K50" s="2900"/>
      <c r="L50" s="2900"/>
      <c r="M50" s="2900"/>
      <c r="N50" s="2900"/>
      <c r="O50" s="2900"/>
      <c r="P50" s="2900"/>
      <c r="Q50" s="2900"/>
      <c r="R50" s="2902"/>
    </row>
    <row r="51" spans="1:18" ht="12.75" customHeight="1" x14ac:dyDescent="0.2">
      <c r="A51" s="2870"/>
      <c r="B51" s="2910" t="s">
        <v>36</v>
      </c>
      <c r="C51" s="2916"/>
      <c r="D51" s="2681"/>
      <c r="E51" s="2681"/>
      <c r="F51" s="2681"/>
      <c r="G51" s="2616"/>
      <c r="H51" s="2917"/>
      <c r="I51" s="2616"/>
      <c r="J51" s="2616"/>
      <c r="K51" s="2616"/>
      <c r="L51" s="2616"/>
      <c r="M51" s="2616"/>
      <c r="N51" s="2616"/>
      <c r="O51" s="2616"/>
      <c r="P51" s="2616"/>
      <c r="Q51" s="2616">
        <f>I51-K51-M51-O51</f>
        <v>0</v>
      </c>
      <c r="R51" s="2918">
        <f>J51-L51-N51-P51</f>
        <v>0</v>
      </c>
    </row>
    <row r="52" spans="1:18" ht="12.75" customHeight="1" x14ac:dyDescent="0.2">
      <c r="A52" s="2870"/>
      <c r="B52" s="2910" t="s">
        <v>37</v>
      </c>
      <c r="C52" s="2919"/>
      <c r="D52" s="2682"/>
      <c r="E52" s="2682"/>
      <c r="F52" s="2682"/>
      <c r="G52" s="2617"/>
      <c r="H52" s="2920"/>
      <c r="I52" s="2617"/>
      <c r="J52" s="2617"/>
      <c r="K52" s="2617"/>
      <c r="L52" s="2617"/>
      <c r="M52" s="2617"/>
      <c r="N52" s="2617"/>
      <c r="O52" s="2617"/>
      <c r="P52" s="2617"/>
      <c r="Q52" s="2617">
        <f t="shared" ref="Q52:Q54" si="14">I52-K52-M52-O52</f>
        <v>0</v>
      </c>
      <c r="R52" s="2921">
        <f t="shared" ref="R52:R54" si="15">J52-L52-N52-P52</f>
        <v>0</v>
      </c>
    </row>
    <row r="53" spans="1:18" ht="12.75" customHeight="1" x14ac:dyDescent="0.2">
      <c r="A53" s="2870"/>
      <c r="B53" s="2910" t="s">
        <v>38</v>
      </c>
      <c r="C53" s="2919"/>
      <c r="D53" s="2682"/>
      <c r="E53" s="2682"/>
      <c r="F53" s="2682"/>
      <c r="G53" s="2617"/>
      <c r="H53" s="2920"/>
      <c r="I53" s="2617"/>
      <c r="J53" s="2617"/>
      <c r="K53" s="2617"/>
      <c r="L53" s="2617"/>
      <c r="M53" s="2617"/>
      <c r="N53" s="2617"/>
      <c r="O53" s="2617"/>
      <c r="P53" s="2617"/>
      <c r="Q53" s="2617">
        <f t="shared" si="14"/>
        <v>0</v>
      </c>
      <c r="R53" s="2921">
        <f t="shared" si="15"/>
        <v>0</v>
      </c>
    </row>
    <row r="54" spans="1:18" s="197" customFormat="1" ht="12.75" customHeight="1" thickBot="1" x14ac:dyDescent="0.25">
      <c r="A54" s="2911"/>
      <c r="B54" s="2796" t="s">
        <v>2233</v>
      </c>
      <c r="C54" s="2919"/>
      <c r="D54" s="2682"/>
      <c r="E54" s="2682"/>
      <c r="F54" s="2682"/>
      <c r="G54" s="2922"/>
      <c r="H54" s="2920"/>
      <c r="I54" s="2922"/>
      <c r="J54" s="2922"/>
      <c r="K54" s="2922"/>
      <c r="L54" s="2922"/>
      <c r="M54" s="2922"/>
      <c r="N54" s="2922"/>
      <c r="O54" s="2922"/>
      <c r="P54" s="2922"/>
      <c r="Q54" s="2922">
        <f t="shared" si="14"/>
        <v>0</v>
      </c>
      <c r="R54" s="2925">
        <f t="shared" si="15"/>
        <v>0</v>
      </c>
    </row>
    <row r="55" spans="1:18" ht="12.75" customHeight="1" x14ac:dyDescent="0.2">
      <c r="A55" s="2911"/>
      <c r="B55" s="1213"/>
      <c r="C55" s="2913"/>
      <c r="D55" s="2914"/>
      <c r="E55" s="2914"/>
      <c r="F55" s="2914"/>
      <c r="G55" s="2924">
        <f>SUM(G51:G54)</f>
        <v>0</v>
      </c>
      <c r="H55" s="2915"/>
      <c r="I55" s="2924">
        <f t="shared" ref="I55:R55" si="16">SUM(I51:I54)</f>
        <v>0</v>
      </c>
      <c r="J55" s="2924">
        <f t="shared" si="16"/>
        <v>0</v>
      </c>
      <c r="K55" s="2924">
        <f t="shared" si="16"/>
        <v>0</v>
      </c>
      <c r="L55" s="2924">
        <f t="shared" si="16"/>
        <v>0</v>
      </c>
      <c r="M55" s="2924">
        <f t="shared" si="16"/>
        <v>0</v>
      </c>
      <c r="N55" s="2924">
        <f t="shared" si="16"/>
        <v>0</v>
      </c>
      <c r="O55" s="2924">
        <f t="shared" si="16"/>
        <v>0</v>
      </c>
      <c r="P55" s="2924">
        <f t="shared" si="16"/>
        <v>0</v>
      </c>
      <c r="Q55" s="2924">
        <f t="shared" si="16"/>
        <v>0</v>
      </c>
      <c r="R55" s="2927">
        <f t="shared" si="16"/>
        <v>0</v>
      </c>
    </row>
    <row r="56" spans="1:18" ht="12.75" customHeight="1" x14ac:dyDescent="0.2">
      <c r="A56" s="2909" t="s">
        <v>151</v>
      </c>
      <c r="B56" s="2796" t="s">
        <v>2234</v>
      </c>
      <c r="C56" s="2818"/>
      <c r="D56" s="2600"/>
      <c r="E56" s="2600"/>
      <c r="F56" s="2600"/>
      <c r="G56" s="2900"/>
      <c r="H56" s="2901"/>
      <c r="I56" s="2900"/>
      <c r="J56" s="2900"/>
      <c r="K56" s="2900"/>
      <c r="L56" s="2900"/>
      <c r="M56" s="2900"/>
      <c r="N56" s="2900"/>
      <c r="O56" s="2900"/>
      <c r="P56" s="2900"/>
      <c r="Q56" s="2900"/>
      <c r="R56" s="2902"/>
    </row>
    <row r="57" spans="1:18" ht="12.75" customHeight="1" x14ac:dyDescent="0.2">
      <c r="A57" s="2870"/>
      <c r="B57" s="2910" t="s">
        <v>36</v>
      </c>
      <c r="C57" s="2916"/>
      <c r="D57" s="2681"/>
      <c r="E57" s="2681"/>
      <c r="F57" s="2681"/>
      <c r="G57" s="2616"/>
      <c r="H57" s="2917"/>
      <c r="I57" s="2616"/>
      <c r="J57" s="2616"/>
      <c r="K57" s="2616"/>
      <c r="L57" s="2616"/>
      <c r="M57" s="2616"/>
      <c r="N57" s="2616"/>
      <c r="O57" s="2616"/>
      <c r="P57" s="2616"/>
      <c r="Q57" s="2616">
        <f>I57-K57-M57-O57</f>
        <v>0</v>
      </c>
      <c r="R57" s="2918">
        <f>J57-L57-N57-P57</f>
        <v>0</v>
      </c>
    </row>
    <row r="58" spans="1:18" ht="12.75" customHeight="1" x14ac:dyDescent="0.2">
      <c r="A58" s="2870"/>
      <c r="B58" s="2910" t="s">
        <v>37</v>
      </c>
      <c r="C58" s="2919"/>
      <c r="D58" s="2682"/>
      <c r="E58" s="2682"/>
      <c r="F58" s="2682"/>
      <c r="G58" s="2617"/>
      <c r="H58" s="2920"/>
      <c r="I58" s="2617"/>
      <c r="J58" s="2617"/>
      <c r="K58" s="2617"/>
      <c r="L58" s="2617"/>
      <c r="M58" s="2617"/>
      <c r="N58" s="2617"/>
      <c r="O58" s="2617"/>
      <c r="P58" s="2617"/>
      <c r="Q58" s="2617">
        <f t="shared" ref="Q58:Q60" si="17">I58-K58-M58-O58</f>
        <v>0</v>
      </c>
      <c r="R58" s="2921">
        <f t="shared" ref="R58:R60" si="18">J58-L58-N58-P58</f>
        <v>0</v>
      </c>
    </row>
    <row r="59" spans="1:18" ht="12.75" customHeight="1" x14ac:dyDescent="0.2">
      <c r="A59" s="2870"/>
      <c r="B59" s="2910" t="s">
        <v>38</v>
      </c>
      <c r="C59" s="2919"/>
      <c r="D59" s="2682"/>
      <c r="E59" s="2682"/>
      <c r="F59" s="2682"/>
      <c r="G59" s="2617"/>
      <c r="H59" s="2920"/>
      <c r="I59" s="2617"/>
      <c r="J59" s="2617"/>
      <c r="K59" s="2617"/>
      <c r="L59" s="2617"/>
      <c r="M59" s="2617"/>
      <c r="N59" s="2617"/>
      <c r="O59" s="2617"/>
      <c r="P59" s="2617"/>
      <c r="Q59" s="2617">
        <f t="shared" si="17"/>
        <v>0</v>
      </c>
      <c r="R59" s="2921">
        <f t="shared" si="18"/>
        <v>0</v>
      </c>
    </row>
    <row r="60" spans="1:18" s="197" customFormat="1" ht="12.75" customHeight="1" thickBot="1" x14ac:dyDescent="0.25">
      <c r="A60" s="2911"/>
      <c r="B60" s="2796" t="s">
        <v>2235</v>
      </c>
      <c r="C60" s="2919"/>
      <c r="D60" s="2682"/>
      <c r="E60" s="2682"/>
      <c r="F60" s="2682"/>
      <c r="G60" s="2922"/>
      <c r="H60" s="2920"/>
      <c r="I60" s="2922"/>
      <c r="J60" s="2922"/>
      <c r="K60" s="2922"/>
      <c r="L60" s="2922"/>
      <c r="M60" s="2922"/>
      <c r="N60" s="2922"/>
      <c r="O60" s="2922"/>
      <c r="P60" s="2922"/>
      <c r="Q60" s="2922">
        <f t="shared" si="17"/>
        <v>0</v>
      </c>
      <c r="R60" s="2925">
        <f t="shared" si="18"/>
        <v>0</v>
      </c>
    </row>
    <row r="61" spans="1:18" ht="12.75" customHeight="1" x14ac:dyDescent="0.2">
      <c r="A61" s="2911"/>
      <c r="B61" s="1213"/>
      <c r="C61" s="2913"/>
      <c r="D61" s="2914"/>
      <c r="E61" s="2914"/>
      <c r="F61" s="2914"/>
      <c r="G61" s="2924">
        <f>SUM(G57:G60)</f>
        <v>0</v>
      </c>
      <c r="H61" s="2915"/>
      <c r="I61" s="2924">
        <f t="shared" ref="I61:R61" si="19">SUM(I57:I60)</f>
        <v>0</v>
      </c>
      <c r="J61" s="2924">
        <f t="shared" si="19"/>
        <v>0</v>
      </c>
      <c r="K61" s="2924">
        <f t="shared" si="19"/>
        <v>0</v>
      </c>
      <c r="L61" s="2924">
        <f t="shared" si="19"/>
        <v>0</v>
      </c>
      <c r="M61" s="2924">
        <f t="shared" si="19"/>
        <v>0</v>
      </c>
      <c r="N61" s="2924">
        <f t="shared" si="19"/>
        <v>0</v>
      </c>
      <c r="O61" s="2924">
        <f t="shared" si="19"/>
        <v>0</v>
      </c>
      <c r="P61" s="2924">
        <f t="shared" si="19"/>
        <v>0</v>
      </c>
      <c r="Q61" s="2924">
        <f t="shared" si="19"/>
        <v>0</v>
      </c>
      <c r="R61" s="2927">
        <f t="shared" si="19"/>
        <v>0</v>
      </c>
    </row>
    <row r="62" spans="1:18" ht="12.75" customHeight="1" x14ac:dyDescent="0.2">
      <c r="A62" s="2909" t="s">
        <v>169</v>
      </c>
      <c r="B62" s="2796" t="s">
        <v>2236</v>
      </c>
      <c r="C62" s="2818"/>
      <c r="D62" s="2600"/>
      <c r="E62" s="2600"/>
      <c r="F62" s="2600"/>
      <c r="G62" s="2900"/>
      <c r="H62" s="2901"/>
      <c r="I62" s="2900"/>
      <c r="J62" s="2900"/>
      <c r="K62" s="2900"/>
      <c r="L62" s="2900"/>
      <c r="M62" s="2900"/>
      <c r="N62" s="2900"/>
      <c r="O62" s="2900"/>
      <c r="P62" s="2900"/>
      <c r="Q62" s="2900"/>
      <c r="R62" s="2902"/>
    </row>
    <row r="63" spans="1:18" ht="12.75" customHeight="1" x14ac:dyDescent="0.2">
      <c r="A63" s="2870"/>
      <c r="B63" s="2910" t="s">
        <v>36</v>
      </c>
      <c r="C63" s="2916"/>
      <c r="D63" s="2681"/>
      <c r="E63" s="2681"/>
      <c r="F63" s="2681"/>
      <c r="G63" s="2616"/>
      <c r="H63" s="2917"/>
      <c r="I63" s="2616"/>
      <c r="J63" s="2616"/>
      <c r="K63" s="2616"/>
      <c r="L63" s="2616"/>
      <c r="M63" s="2616"/>
      <c r="N63" s="2616"/>
      <c r="O63" s="2616"/>
      <c r="P63" s="2616"/>
      <c r="Q63" s="2616">
        <f>I63-K63-M63-O63</f>
        <v>0</v>
      </c>
      <c r="R63" s="2918">
        <f>J63-L63-N63-P63</f>
        <v>0</v>
      </c>
    </row>
    <row r="64" spans="1:18" ht="12.75" customHeight="1" x14ac:dyDescent="0.2">
      <c r="A64" s="2870"/>
      <c r="B64" s="2910" t="s">
        <v>37</v>
      </c>
      <c r="C64" s="2919"/>
      <c r="D64" s="2682"/>
      <c r="E64" s="2682"/>
      <c r="F64" s="2682"/>
      <c r="G64" s="2617"/>
      <c r="H64" s="2920"/>
      <c r="I64" s="2617"/>
      <c r="J64" s="2617"/>
      <c r="K64" s="2617"/>
      <c r="L64" s="2617"/>
      <c r="M64" s="2617"/>
      <c r="N64" s="2617"/>
      <c r="O64" s="2617"/>
      <c r="P64" s="2617"/>
      <c r="Q64" s="2617">
        <f t="shared" ref="Q64:Q66" si="20">I64-K64-M64-O64</f>
        <v>0</v>
      </c>
      <c r="R64" s="2921">
        <f t="shared" ref="R64:R66" si="21">J64-L64-N64-P64</f>
        <v>0</v>
      </c>
    </row>
    <row r="65" spans="1:18" ht="12.75" customHeight="1" x14ac:dyDescent="0.2">
      <c r="A65" s="2870"/>
      <c r="B65" s="2910" t="s">
        <v>38</v>
      </c>
      <c r="C65" s="2919"/>
      <c r="D65" s="2682"/>
      <c r="E65" s="2682"/>
      <c r="F65" s="2682"/>
      <c r="G65" s="2617"/>
      <c r="H65" s="2920"/>
      <c r="I65" s="2617"/>
      <c r="J65" s="2617"/>
      <c r="K65" s="2617"/>
      <c r="L65" s="2617"/>
      <c r="M65" s="2617"/>
      <c r="N65" s="2617"/>
      <c r="O65" s="2617"/>
      <c r="P65" s="2617"/>
      <c r="Q65" s="2617">
        <f t="shared" si="20"/>
        <v>0</v>
      </c>
      <c r="R65" s="2921">
        <f t="shared" si="21"/>
        <v>0</v>
      </c>
    </row>
    <row r="66" spans="1:18" s="197" customFormat="1" ht="12.75" customHeight="1" thickBot="1" x14ac:dyDescent="0.25">
      <c r="A66" s="2911"/>
      <c r="B66" s="2796" t="s">
        <v>2237</v>
      </c>
      <c r="C66" s="2919"/>
      <c r="D66" s="2682"/>
      <c r="E66" s="2682"/>
      <c r="F66" s="2682"/>
      <c r="G66" s="2922"/>
      <c r="H66" s="2920"/>
      <c r="I66" s="2922"/>
      <c r="J66" s="2922"/>
      <c r="K66" s="2922"/>
      <c r="L66" s="2922"/>
      <c r="M66" s="2922"/>
      <c r="N66" s="2922"/>
      <c r="O66" s="2922"/>
      <c r="P66" s="2922"/>
      <c r="Q66" s="2922">
        <f t="shared" si="20"/>
        <v>0</v>
      </c>
      <c r="R66" s="2925">
        <f t="shared" si="21"/>
        <v>0</v>
      </c>
    </row>
    <row r="67" spans="1:18" ht="12.75" customHeight="1" x14ac:dyDescent="0.2">
      <c r="A67" s="2870"/>
      <c r="B67" s="1209"/>
      <c r="C67" s="2913"/>
      <c r="D67" s="2914"/>
      <c r="E67" s="2914"/>
      <c r="F67" s="2914"/>
      <c r="G67" s="2924">
        <f>SUM(G63:G66)</f>
        <v>0</v>
      </c>
      <c r="H67" s="2915"/>
      <c r="I67" s="2924">
        <f t="shared" ref="I67:R67" si="22">SUM(I63:I66)</f>
        <v>0</v>
      </c>
      <c r="J67" s="2924">
        <f t="shared" si="22"/>
        <v>0</v>
      </c>
      <c r="K67" s="2924">
        <f t="shared" si="22"/>
        <v>0</v>
      </c>
      <c r="L67" s="2924">
        <f t="shared" si="22"/>
        <v>0</v>
      </c>
      <c r="M67" s="2924">
        <f t="shared" si="22"/>
        <v>0</v>
      </c>
      <c r="N67" s="2924">
        <f t="shared" si="22"/>
        <v>0</v>
      </c>
      <c r="O67" s="2924">
        <f t="shared" si="22"/>
        <v>0</v>
      </c>
      <c r="P67" s="2924">
        <f t="shared" si="22"/>
        <v>0</v>
      </c>
      <c r="Q67" s="2924">
        <f t="shared" si="22"/>
        <v>0</v>
      </c>
      <c r="R67" s="2927">
        <f t="shared" si="22"/>
        <v>0</v>
      </c>
    </row>
    <row r="68" spans="1:18" ht="12.75" customHeight="1" thickBot="1" x14ac:dyDescent="0.25">
      <c r="A68" s="2871"/>
      <c r="B68" s="1251"/>
      <c r="C68" s="2912"/>
      <c r="D68" s="2903"/>
      <c r="E68" s="2903"/>
      <c r="F68" s="2903"/>
      <c r="G68" s="2904"/>
      <c r="H68" s="2905"/>
      <c r="I68" s="2904"/>
      <c r="J68" s="2904"/>
      <c r="K68" s="2904"/>
      <c r="L68" s="2904"/>
      <c r="M68" s="2904"/>
      <c r="N68" s="2904"/>
      <c r="O68" s="2904"/>
      <c r="P68" s="2904"/>
      <c r="Q68" s="2904"/>
      <c r="R68" s="2906"/>
    </row>
    <row r="69" spans="1:18" ht="12.75" customHeight="1" thickBot="1" x14ac:dyDescent="0.25">
      <c r="A69" s="4226" t="s">
        <v>88</v>
      </c>
      <c r="B69" s="4227"/>
      <c r="C69" s="4228"/>
      <c r="D69" s="333"/>
      <c r="E69" s="333"/>
      <c r="F69" s="827"/>
      <c r="G69" s="364">
        <f>G21+G28+G35+G42+G48+G54+G60+G66</f>
        <v>0</v>
      </c>
      <c r="H69" s="363"/>
      <c r="I69" s="364">
        <f t="shared" ref="I69:R69" si="23">I21+I28+I35+I42+I48+I54+I60+I66</f>
        <v>0</v>
      </c>
      <c r="J69" s="364">
        <f t="shared" si="23"/>
        <v>0</v>
      </c>
      <c r="K69" s="364">
        <f t="shared" si="23"/>
        <v>0</v>
      </c>
      <c r="L69" s="364">
        <f t="shared" si="23"/>
        <v>0</v>
      </c>
      <c r="M69" s="364">
        <f t="shared" si="23"/>
        <v>0</v>
      </c>
      <c r="N69" s="364">
        <f t="shared" si="23"/>
        <v>0</v>
      </c>
      <c r="O69" s="364">
        <f t="shared" si="23"/>
        <v>0</v>
      </c>
      <c r="P69" s="364">
        <f t="shared" si="23"/>
        <v>0</v>
      </c>
      <c r="Q69" s="364">
        <f t="shared" si="23"/>
        <v>0</v>
      </c>
      <c r="R69" s="365">
        <f t="shared" si="23"/>
        <v>0</v>
      </c>
    </row>
    <row r="70" spans="1:18" ht="12.75" customHeight="1" x14ac:dyDescent="0.2">
      <c r="A70" s="366"/>
      <c r="B70" s="366"/>
      <c r="C70" s="366"/>
    </row>
    <row r="71" spans="1:18" s="189" customFormat="1" ht="12.75" customHeight="1" x14ac:dyDescent="0.2">
      <c r="A71" s="4229" t="s">
        <v>1444</v>
      </c>
      <c r="B71" s="4229"/>
      <c r="Q71" s="355"/>
      <c r="R71" s="355"/>
    </row>
    <row r="72" spans="1:18" s="189" customFormat="1" ht="12.75" customHeight="1" x14ac:dyDescent="0.2">
      <c r="A72" s="4230" t="s">
        <v>1638</v>
      </c>
      <c r="B72" s="4230"/>
      <c r="C72" s="4230"/>
      <c r="D72" s="4230"/>
      <c r="E72" s="4230"/>
      <c r="F72" s="4230"/>
      <c r="G72" s="4230"/>
      <c r="H72" s="4230"/>
      <c r="Q72" s="355"/>
      <c r="R72" s="355"/>
    </row>
  </sheetData>
  <mergeCells count="30">
    <mergeCell ref="A14:C14"/>
    <mergeCell ref="A69:C69"/>
    <mergeCell ref="A71:B71"/>
    <mergeCell ref="A72:H72"/>
    <mergeCell ref="A2:R2"/>
    <mergeCell ref="A4:R4"/>
    <mergeCell ref="D8:D13"/>
    <mergeCell ref="E8:E13"/>
    <mergeCell ref="F8:F13"/>
    <mergeCell ref="G8:G12"/>
    <mergeCell ref="H8:H12"/>
    <mergeCell ref="I8:J8"/>
    <mergeCell ref="Q8:R9"/>
    <mergeCell ref="I9:I12"/>
    <mergeCell ref="J9:J12"/>
    <mergeCell ref="K9:N9"/>
    <mergeCell ref="A5:R5"/>
    <mergeCell ref="P10:P12"/>
    <mergeCell ref="Q10:Q12"/>
    <mergeCell ref="R10:R12"/>
    <mergeCell ref="K11:K12"/>
    <mergeCell ref="L11:L12"/>
    <mergeCell ref="M11:M12"/>
    <mergeCell ref="N11:N12"/>
    <mergeCell ref="K8:P8"/>
    <mergeCell ref="K10:L10"/>
    <mergeCell ref="M10:N10"/>
    <mergeCell ref="O10:O12"/>
    <mergeCell ref="A8:C13"/>
    <mergeCell ref="O9:P9"/>
  </mergeCells>
  <hyperlinks>
    <hyperlink ref="T1" location="Content!A1" display="Content"/>
    <hyperlink ref="T2" location="'P4, E2 - SFP - Asset'!A1" display="SFP-Asset"/>
    <hyperlink ref="T3" location="'P5, E2 - SFP - Liab, NW '!A1" display="SFP-Liab and NW"/>
    <hyperlink ref="T4" location="'P6, E3 - SCI'!A1" display="SCI"/>
  </hyperlinks>
  <pageMargins left="0.5" right="0.5" top="1" bottom="0.5" header="0.2" footer="0.1"/>
  <pageSetup paperSize="5" scale="56" fitToHeight="0" orientation="landscape" r:id="rId1"/>
  <headerFooter>
    <oddFooter>&amp;R&amp;"Arial,Bold"&amp;10
Page 69</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5"/>
    <pageSetUpPr fitToPage="1"/>
  </sheetPr>
  <dimension ref="A1:N134"/>
  <sheetViews>
    <sheetView showGridLines="0" zoomScale="85" zoomScaleNormal="85" zoomScaleSheetLayoutView="75" zoomScalePageLayoutView="50" workbookViewId="0">
      <pane xSplit="6" ySplit="13" topLeftCell="G14" activePane="bottomRight" state="frozen"/>
      <selection activeCell="E9" sqref="E9"/>
      <selection pane="topRight" activeCell="E9" sqref="E9"/>
      <selection pane="bottomLeft" activeCell="E9" sqref="E9"/>
      <selection pane="bottomRight"/>
    </sheetView>
  </sheetViews>
  <sheetFormatPr defaultColWidth="9" defaultRowHeight="12.75" customHeight="1" x14ac:dyDescent="0.2"/>
  <cols>
    <col min="1" max="1" width="2.85546875" style="34" customWidth="1"/>
    <col min="2" max="3" width="2.85546875" style="684" customWidth="1"/>
    <col min="4" max="4" width="3.5703125" style="684" customWidth="1"/>
    <col min="5" max="5" width="31.7109375" style="34" customWidth="1"/>
    <col min="6" max="6" width="17.85546875" style="34" customWidth="1"/>
    <col min="7" max="7" width="16.85546875" style="99" customWidth="1"/>
    <col min="8" max="10" width="16.85546875" style="34" customWidth="1"/>
    <col min="11" max="12" width="16.85546875" style="99" customWidth="1"/>
    <col min="13" max="13" width="4.7109375" style="34" customWidth="1"/>
    <col min="14" max="14" width="21.28515625" style="34" bestFit="1" customWidth="1"/>
    <col min="15" max="16384" width="9" style="34"/>
  </cols>
  <sheetData>
    <row r="1" spans="1:14" s="181" customFormat="1" ht="15.75" customHeight="1" thickTop="1" thickBot="1" x14ac:dyDescent="0.25">
      <c r="A1" s="1136"/>
      <c r="B1" s="2929"/>
      <c r="C1" s="2929"/>
      <c r="D1" s="2929"/>
      <c r="E1" s="1136"/>
      <c r="F1" s="1136"/>
      <c r="G1" s="1137"/>
      <c r="H1" s="1136"/>
      <c r="I1" s="1136"/>
      <c r="J1" s="1136"/>
      <c r="K1" s="1137"/>
      <c r="L1" s="1137"/>
      <c r="M1" s="776"/>
      <c r="N1" s="3117" t="s">
        <v>2247</v>
      </c>
    </row>
    <row r="2" spans="1:14" s="181" customFormat="1" ht="15.75" customHeight="1" thickTop="1" thickBot="1" x14ac:dyDescent="0.3">
      <c r="A2" s="4231" t="s">
        <v>2222</v>
      </c>
      <c r="B2" s="4232"/>
      <c r="C2" s="4232"/>
      <c r="D2" s="4232"/>
      <c r="E2" s="4232"/>
      <c r="F2" s="4232"/>
      <c r="G2" s="4232"/>
      <c r="H2" s="4232"/>
      <c r="I2" s="4232"/>
      <c r="J2" s="4232"/>
      <c r="K2" s="4232"/>
      <c r="L2" s="4232"/>
      <c r="N2" s="3117" t="s">
        <v>2248</v>
      </c>
    </row>
    <row r="3" spans="1:14" s="181" customFormat="1" ht="15.75" customHeight="1" thickTop="1" thickBot="1" x14ac:dyDescent="0.25">
      <c r="A3" s="1136"/>
      <c r="B3" s="2929"/>
      <c r="C3" s="2929"/>
      <c r="D3" s="2929"/>
      <c r="E3" s="1136"/>
      <c r="F3" s="1136"/>
      <c r="G3" s="1137"/>
      <c r="H3" s="1136"/>
      <c r="I3" s="1136"/>
      <c r="J3" s="1136"/>
      <c r="K3" s="1137"/>
      <c r="L3" s="1137"/>
      <c r="N3" s="3117" t="s">
        <v>2249</v>
      </c>
    </row>
    <row r="4" spans="1:14" s="181" customFormat="1" ht="15.75" customHeight="1" thickTop="1" thickBot="1" x14ac:dyDescent="0.3">
      <c r="A4" s="3443" t="s">
        <v>2367</v>
      </c>
      <c r="B4" s="3442"/>
      <c r="C4" s="3442"/>
      <c r="D4" s="3442"/>
      <c r="E4" s="3442"/>
      <c r="F4" s="3442"/>
      <c r="G4" s="3442"/>
      <c r="H4" s="3442"/>
      <c r="I4" s="3442"/>
      <c r="J4" s="3442"/>
      <c r="K4" s="3442"/>
      <c r="L4" s="3442"/>
      <c r="N4" s="3117" t="s">
        <v>2250</v>
      </c>
    </row>
    <row r="5" spans="1:14" s="181" customFormat="1" ht="15.75" customHeight="1" thickTop="1" x14ac:dyDescent="0.25">
      <c r="A5" s="3442" t="s">
        <v>544</v>
      </c>
      <c r="B5" s="3442"/>
      <c r="C5" s="3442"/>
      <c r="D5" s="3442"/>
      <c r="E5" s="3442"/>
      <c r="F5" s="3442"/>
      <c r="G5" s="3442"/>
      <c r="H5" s="3442"/>
      <c r="I5" s="3442"/>
      <c r="J5" s="3442"/>
      <c r="K5" s="3442"/>
      <c r="L5" s="3442"/>
    </row>
    <row r="6" spans="1:14" s="181" customFormat="1" ht="14.1" customHeight="1" x14ac:dyDescent="0.2">
      <c r="A6" s="1136"/>
      <c r="B6" s="2929"/>
      <c r="C6" s="2929"/>
      <c r="D6" s="2929"/>
      <c r="E6" s="1136"/>
      <c r="F6" s="1136"/>
      <c r="G6" s="1137"/>
      <c r="H6" s="1136"/>
      <c r="I6" s="1136"/>
      <c r="J6" s="1136"/>
      <c r="K6" s="1137"/>
      <c r="L6" s="1137"/>
    </row>
    <row r="7" spans="1:14" ht="12.75" customHeight="1" thickBot="1" x14ac:dyDescent="0.25">
      <c r="A7" s="1044"/>
      <c r="B7" s="2928"/>
      <c r="C7" s="2928"/>
      <c r="D7" s="2928"/>
      <c r="E7" s="1044"/>
      <c r="F7" s="1044"/>
      <c r="G7" s="2896"/>
      <c r="H7" s="1044"/>
      <c r="I7" s="1044"/>
      <c r="J7" s="1044"/>
      <c r="K7" s="2896"/>
      <c r="L7" s="2896"/>
    </row>
    <row r="8" spans="1:14" ht="12.75" customHeight="1" x14ac:dyDescent="0.2">
      <c r="A8" s="4235" t="s">
        <v>2083</v>
      </c>
      <c r="B8" s="4236"/>
      <c r="C8" s="4236"/>
      <c r="D8" s="4236"/>
      <c r="E8" s="4237"/>
      <c r="F8" s="3933" t="s">
        <v>281</v>
      </c>
      <c r="G8" s="4126" t="s">
        <v>329</v>
      </c>
      <c r="H8" s="4126"/>
      <c r="I8" s="4126" t="s">
        <v>2260</v>
      </c>
      <c r="J8" s="4126"/>
      <c r="K8" s="3861" t="s">
        <v>1630</v>
      </c>
      <c r="L8" s="4233"/>
    </row>
    <row r="9" spans="1:14" ht="12.75" customHeight="1" x14ac:dyDescent="0.2">
      <c r="A9" s="4238"/>
      <c r="B9" s="4239"/>
      <c r="C9" s="4239"/>
      <c r="D9" s="4239"/>
      <c r="E9" s="4240"/>
      <c r="F9" s="3515"/>
      <c r="G9" s="4234" t="s">
        <v>366</v>
      </c>
      <c r="H9" s="3797" t="s">
        <v>543</v>
      </c>
      <c r="I9" s="3515" t="s">
        <v>366</v>
      </c>
      <c r="J9" s="3515" t="s">
        <v>543</v>
      </c>
      <c r="K9" s="3513" t="s">
        <v>366</v>
      </c>
      <c r="L9" s="3520" t="s">
        <v>543</v>
      </c>
    </row>
    <row r="10" spans="1:14" ht="12.75" customHeight="1" x14ac:dyDescent="0.2">
      <c r="A10" s="4238"/>
      <c r="B10" s="4239"/>
      <c r="C10" s="4239"/>
      <c r="D10" s="4239"/>
      <c r="E10" s="4240"/>
      <c r="F10" s="3515"/>
      <c r="G10" s="3865"/>
      <c r="H10" s="3543"/>
      <c r="I10" s="3515"/>
      <c r="J10" s="3515"/>
      <c r="K10" s="3513"/>
      <c r="L10" s="3520"/>
    </row>
    <row r="11" spans="1:14" ht="12.75" customHeight="1" x14ac:dyDescent="0.2">
      <c r="A11" s="4238"/>
      <c r="B11" s="4239"/>
      <c r="C11" s="4239"/>
      <c r="D11" s="4239"/>
      <c r="E11" s="4240"/>
      <c r="F11" s="3515"/>
      <c r="G11" s="3866"/>
      <c r="H11" s="3590"/>
      <c r="I11" s="3515"/>
      <c r="J11" s="3515"/>
      <c r="K11" s="3513"/>
      <c r="L11" s="3520"/>
    </row>
    <row r="12" spans="1:14" ht="12.75" customHeight="1" x14ac:dyDescent="0.2">
      <c r="A12" s="4241"/>
      <c r="B12" s="4242"/>
      <c r="C12" s="4242"/>
      <c r="D12" s="4242"/>
      <c r="E12" s="4243"/>
      <c r="F12" s="3515"/>
      <c r="G12" s="358" t="s">
        <v>77</v>
      </c>
      <c r="H12" s="560" t="s">
        <v>77</v>
      </c>
      <c r="I12" s="560" t="s">
        <v>77</v>
      </c>
      <c r="J12" s="560" t="s">
        <v>77</v>
      </c>
      <c r="K12" s="358" t="s">
        <v>77</v>
      </c>
      <c r="L12" s="359" t="s">
        <v>77</v>
      </c>
    </row>
    <row r="13" spans="1:14" ht="12.75" customHeight="1" thickBot="1" x14ac:dyDescent="0.25">
      <c r="A13" s="4224" t="s">
        <v>70</v>
      </c>
      <c r="B13" s="4225"/>
      <c r="C13" s="4225"/>
      <c r="D13" s="4225"/>
      <c r="E13" s="4124"/>
      <c r="F13" s="360" t="s">
        <v>71</v>
      </c>
      <c r="G13" s="361" t="s">
        <v>268</v>
      </c>
      <c r="H13" s="360" t="s">
        <v>269</v>
      </c>
      <c r="I13" s="360" t="s">
        <v>270</v>
      </c>
      <c r="J13" s="360" t="s">
        <v>271</v>
      </c>
      <c r="K13" s="361" t="s">
        <v>272</v>
      </c>
      <c r="L13" s="362" t="s">
        <v>273</v>
      </c>
    </row>
    <row r="14" spans="1:14" ht="12.75" customHeight="1" x14ac:dyDescent="0.2">
      <c r="A14" s="2907"/>
      <c r="B14" s="2934"/>
      <c r="C14" s="2934"/>
      <c r="D14" s="2934"/>
      <c r="E14" s="2908"/>
      <c r="F14" s="2897"/>
      <c r="G14" s="2898"/>
      <c r="H14" s="2897"/>
      <c r="I14" s="2897"/>
      <c r="J14" s="2897"/>
      <c r="K14" s="2898"/>
      <c r="L14" s="2899"/>
    </row>
    <row r="15" spans="1:14" ht="12.75" customHeight="1" x14ac:dyDescent="0.2">
      <c r="A15" s="2911"/>
      <c r="B15" s="2935"/>
      <c r="C15" s="2935"/>
      <c r="D15" s="2935"/>
      <c r="E15" s="2818"/>
      <c r="F15" s="2600"/>
      <c r="G15" s="2900"/>
      <c r="H15" s="2900"/>
      <c r="I15" s="2900"/>
      <c r="J15" s="2900"/>
      <c r="K15" s="2900"/>
      <c r="L15" s="2902"/>
    </row>
    <row r="16" spans="1:14" ht="12.75" customHeight="1" x14ac:dyDescent="0.2">
      <c r="A16" s="2936" t="s">
        <v>36</v>
      </c>
      <c r="B16" s="2937" t="s">
        <v>2216</v>
      </c>
      <c r="C16" s="2642"/>
      <c r="D16" s="2642"/>
      <c r="E16" s="2607"/>
      <c r="F16" s="2600"/>
      <c r="G16" s="2900"/>
      <c r="H16" s="2900"/>
      <c r="I16" s="2900"/>
      <c r="J16" s="2900"/>
      <c r="K16" s="2900"/>
      <c r="L16" s="2902"/>
    </row>
    <row r="17" spans="1:12" ht="12.75" customHeight="1" x14ac:dyDescent="0.2">
      <c r="A17" s="2870"/>
      <c r="B17" s="2938" t="s">
        <v>35</v>
      </c>
      <c r="C17" s="1209" t="s">
        <v>1051</v>
      </c>
      <c r="D17" s="1209"/>
      <c r="E17" s="2607"/>
      <c r="F17" s="2600"/>
      <c r="G17" s="2900"/>
      <c r="H17" s="2900"/>
      <c r="I17" s="2900"/>
      <c r="J17" s="2900"/>
      <c r="K17" s="2900"/>
      <c r="L17" s="2902"/>
    </row>
    <row r="18" spans="1:12" ht="12.75" customHeight="1" x14ac:dyDescent="0.2">
      <c r="A18" s="2870"/>
      <c r="B18" s="2939"/>
      <c r="C18" s="2938" t="s">
        <v>248</v>
      </c>
      <c r="D18" s="2948"/>
      <c r="E18" s="2916"/>
      <c r="F18" s="2600" t="s">
        <v>287</v>
      </c>
      <c r="G18" s="2616"/>
      <c r="H18" s="2616"/>
      <c r="I18" s="2616"/>
      <c r="J18" s="2616"/>
      <c r="K18" s="2616"/>
      <c r="L18" s="2918"/>
    </row>
    <row r="19" spans="1:12" ht="12.75" customHeight="1" x14ac:dyDescent="0.2">
      <c r="A19" s="2870"/>
      <c r="B19" s="2939"/>
      <c r="C19" s="2939"/>
      <c r="D19" s="2949"/>
      <c r="E19" s="2919"/>
      <c r="F19" s="2600" t="s">
        <v>498</v>
      </c>
      <c r="G19" s="2617"/>
      <c r="H19" s="2617"/>
      <c r="I19" s="2617"/>
      <c r="J19" s="2617"/>
      <c r="K19" s="2617"/>
      <c r="L19" s="2921"/>
    </row>
    <row r="20" spans="1:12" ht="12.75" customHeight="1" x14ac:dyDescent="0.2">
      <c r="A20" s="2870"/>
      <c r="B20" s="2939"/>
      <c r="C20" s="2939"/>
      <c r="D20" s="2949"/>
      <c r="E20" s="2919"/>
      <c r="F20" s="2600" t="s">
        <v>364</v>
      </c>
      <c r="G20" s="2617"/>
      <c r="H20" s="2617"/>
      <c r="I20" s="2617"/>
      <c r="J20" s="2617"/>
      <c r="K20" s="2617"/>
      <c r="L20" s="2921"/>
    </row>
    <row r="21" spans="1:12" ht="12.75" customHeight="1" x14ac:dyDescent="0.2">
      <c r="A21" s="2870"/>
      <c r="B21" s="2939"/>
      <c r="C21" s="2939"/>
      <c r="D21" s="2949"/>
      <c r="E21" s="2919"/>
      <c r="F21" s="2600" t="s">
        <v>1389</v>
      </c>
      <c r="G21" s="2617"/>
      <c r="H21" s="2617"/>
      <c r="I21" s="2617"/>
      <c r="J21" s="2617"/>
      <c r="K21" s="2617"/>
      <c r="L21" s="2921"/>
    </row>
    <row r="22" spans="1:12" ht="12.75" customHeight="1" x14ac:dyDescent="0.2">
      <c r="A22" s="2870"/>
      <c r="B22" s="2939"/>
      <c r="C22" s="2939"/>
      <c r="D22" s="2949"/>
      <c r="E22" s="2919"/>
      <c r="F22" s="2930" t="s">
        <v>964</v>
      </c>
      <c r="G22" s="2617"/>
      <c r="H22" s="2617"/>
      <c r="I22" s="2617"/>
      <c r="J22" s="2617"/>
      <c r="K22" s="2617"/>
      <c r="L22" s="2921"/>
    </row>
    <row r="23" spans="1:12" ht="12.75" customHeight="1" x14ac:dyDescent="0.2">
      <c r="A23" s="2870"/>
      <c r="B23" s="2939"/>
      <c r="C23" s="2939"/>
      <c r="D23" s="2949"/>
      <c r="E23" s="2919"/>
      <c r="F23" s="2600" t="s">
        <v>499</v>
      </c>
      <c r="G23" s="2617"/>
      <c r="H23" s="2617"/>
      <c r="I23" s="2617"/>
      <c r="J23" s="2617"/>
      <c r="K23" s="2617"/>
      <c r="L23" s="2921"/>
    </row>
    <row r="24" spans="1:12" ht="12.75" customHeight="1" x14ac:dyDescent="0.2">
      <c r="A24" s="2870"/>
      <c r="B24" s="2939"/>
      <c r="C24" s="2939"/>
      <c r="D24" s="2949"/>
      <c r="E24" s="2945"/>
      <c r="F24" s="2600"/>
      <c r="G24" s="2923"/>
      <c r="H24" s="2923"/>
      <c r="I24" s="2923"/>
      <c r="J24" s="2923"/>
      <c r="K24" s="2923"/>
      <c r="L24" s="2926"/>
    </row>
    <row r="25" spans="1:12" ht="12.75" customHeight="1" x14ac:dyDescent="0.2">
      <c r="A25" s="2870"/>
      <c r="B25" s="2939"/>
      <c r="C25" s="2938" t="s">
        <v>249</v>
      </c>
      <c r="D25" s="2949"/>
      <c r="E25" s="2916"/>
      <c r="F25" s="2600" t="s">
        <v>287</v>
      </c>
      <c r="G25" s="2616"/>
      <c r="H25" s="2616"/>
      <c r="I25" s="2616"/>
      <c r="J25" s="2616"/>
      <c r="K25" s="2616"/>
      <c r="L25" s="2918"/>
    </row>
    <row r="26" spans="1:12" ht="12.75" customHeight="1" x14ac:dyDescent="0.2">
      <c r="A26" s="2870"/>
      <c r="B26" s="2939"/>
      <c r="C26" s="1209"/>
      <c r="D26" s="2949"/>
      <c r="E26" s="2919"/>
      <c r="F26" s="2600" t="s">
        <v>498</v>
      </c>
      <c r="G26" s="2617"/>
      <c r="H26" s="2617"/>
      <c r="I26" s="2617"/>
      <c r="J26" s="2617"/>
      <c r="K26" s="2617"/>
      <c r="L26" s="2921"/>
    </row>
    <row r="27" spans="1:12" ht="12.75" customHeight="1" x14ac:dyDescent="0.2">
      <c r="A27" s="2870"/>
      <c r="B27" s="2939"/>
      <c r="C27" s="1209"/>
      <c r="D27" s="2949"/>
      <c r="E27" s="2919"/>
      <c r="F27" s="2600" t="s">
        <v>364</v>
      </c>
      <c r="G27" s="2617"/>
      <c r="H27" s="2617"/>
      <c r="I27" s="2617"/>
      <c r="J27" s="2617"/>
      <c r="K27" s="2617"/>
      <c r="L27" s="2921"/>
    </row>
    <row r="28" spans="1:12" ht="12.75" customHeight="1" x14ac:dyDescent="0.2">
      <c r="A28" s="2870"/>
      <c r="B28" s="2939"/>
      <c r="C28" s="1209"/>
      <c r="D28" s="2949"/>
      <c r="E28" s="2919"/>
      <c r="F28" s="2600" t="s">
        <v>1389</v>
      </c>
      <c r="G28" s="2617"/>
      <c r="H28" s="2617"/>
      <c r="I28" s="2617"/>
      <c r="J28" s="2617"/>
      <c r="K28" s="2617"/>
      <c r="L28" s="2921"/>
    </row>
    <row r="29" spans="1:12" ht="12.75" customHeight="1" x14ac:dyDescent="0.2">
      <c r="A29" s="2870"/>
      <c r="B29" s="2939"/>
      <c r="C29" s="1209"/>
      <c r="D29" s="2949"/>
      <c r="E29" s="2919"/>
      <c r="F29" s="2930" t="s">
        <v>964</v>
      </c>
      <c r="G29" s="2617"/>
      <c r="H29" s="2617"/>
      <c r="I29" s="2617"/>
      <c r="J29" s="2617"/>
      <c r="K29" s="2617"/>
      <c r="L29" s="2921"/>
    </row>
    <row r="30" spans="1:12" ht="12.75" customHeight="1" thickBot="1" x14ac:dyDescent="0.25">
      <c r="A30" s="2870"/>
      <c r="B30" s="2939"/>
      <c r="C30" s="1209"/>
      <c r="D30" s="2949"/>
      <c r="E30" s="2919"/>
      <c r="F30" s="2600" t="s">
        <v>499</v>
      </c>
      <c r="G30" s="2922"/>
      <c r="H30" s="2922"/>
      <c r="I30" s="2922"/>
      <c r="J30" s="2922"/>
      <c r="K30" s="2922"/>
      <c r="L30" s="2925"/>
    </row>
    <row r="31" spans="1:12" ht="12.75" customHeight="1" x14ac:dyDescent="0.2">
      <c r="A31" s="2870"/>
      <c r="B31" s="2939"/>
      <c r="C31" s="1213" t="s">
        <v>247</v>
      </c>
      <c r="D31" s="2944"/>
      <c r="E31" s="2607"/>
      <c r="F31" s="2600"/>
      <c r="G31" s="2946"/>
      <c r="H31" s="2946"/>
      <c r="I31" s="2946"/>
      <c r="J31" s="2946"/>
      <c r="K31" s="2946"/>
      <c r="L31" s="2947"/>
    </row>
    <row r="32" spans="1:12" ht="12.75" customHeight="1" x14ac:dyDescent="0.2">
      <c r="A32" s="2870"/>
      <c r="B32" s="2939"/>
      <c r="C32" s="1209"/>
      <c r="D32" s="1209"/>
      <c r="E32" s="2607"/>
      <c r="F32" s="2600"/>
      <c r="G32" s="2923"/>
      <c r="H32" s="2923"/>
      <c r="I32" s="2923"/>
      <c r="J32" s="2923"/>
      <c r="K32" s="2923"/>
      <c r="L32" s="2926"/>
    </row>
    <row r="33" spans="1:12" ht="12.75" customHeight="1" x14ac:dyDescent="0.2">
      <c r="A33" s="2870"/>
      <c r="B33" s="2940" t="s">
        <v>50</v>
      </c>
      <c r="C33" s="1209" t="s">
        <v>1052</v>
      </c>
      <c r="D33" s="1209"/>
      <c r="E33" s="2607"/>
      <c r="F33" s="2600"/>
      <c r="G33" s="2900"/>
      <c r="H33" s="2900"/>
      <c r="I33" s="2900"/>
      <c r="J33" s="2900"/>
      <c r="K33" s="2900"/>
      <c r="L33" s="2902"/>
    </row>
    <row r="34" spans="1:12" ht="12.75" customHeight="1" x14ac:dyDescent="0.2">
      <c r="A34" s="2870"/>
      <c r="B34" s="2939"/>
      <c r="C34" s="2938" t="s">
        <v>248</v>
      </c>
      <c r="D34" s="2948"/>
      <c r="E34" s="2916"/>
      <c r="F34" s="2600" t="s">
        <v>287</v>
      </c>
      <c r="G34" s="2616"/>
      <c r="H34" s="2616"/>
      <c r="I34" s="2616"/>
      <c r="J34" s="2616"/>
      <c r="K34" s="2616"/>
      <c r="L34" s="2918"/>
    </row>
    <row r="35" spans="1:12" ht="12.75" customHeight="1" x14ac:dyDescent="0.2">
      <c r="A35" s="2870"/>
      <c r="B35" s="2939"/>
      <c r="C35" s="2939"/>
      <c r="D35" s="2949"/>
      <c r="E35" s="2919"/>
      <c r="F35" s="2600" t="s">
        <v>498</v>
      </c>
      <c r="G35" s="2617"/>
      <c r="H35" s="2617"/>
      <c r="I35" s="2617"/>
      <c r="J35" s="2617"/>
      <c r="K35" s="2617"/>
      <c r="L35" s="2921"/>
    </row>
    <row r="36" spans="1:12" ht="12.75" customHeight="1" x14ac:dyDescent="0.2">
      <c r="A36" s="2870"/>
      <c r="B36" s="2939"/>
      <c r="C36" s="2939"/>
      <c r="D36" s="2949"/>
      <c r="E36" s="2919"/>
      <c r="F36" s="2600" t="s">
        <v>364</v>
      </c>
      <c r="G36" s="2617"/>
      <c r="H36" s="2617"/>
      <c r="I36" s="2617"/>
      <c r="J36" s="2617"/>
      <c r="K36" s="2617"/>
      <c r="L36" s="2921"/>
    </row>
    <row r="37" spans="1:12" ht="12.75" customHeight="1" x14ac:dyDescent="0.2">
      <c r="A37" s="2870"/>
      <c r="B37" s="2939"/>
      <c r="C37" s="2939"/>
      <c r="D37" s="2949"/>
      <c r="E37" s="2919"/>
      <c r="F37" s="2600" t="s">
        <v>1389</v>
      </c>
      <c r="G37" s="2617"/>
      <c r="H37" s="2617"/>
      <c r="I37" s="2617"/>
      <c r="J37" s="2617"/>
      <c r="K37" s="2617"/>
      <c r="L37" s="2921"/>
    </row>
    <row r="38" spans="1:12" ht="12.75" customHeight="1" x14ac:dyDescent="0.2">
      <c r="A38" s="2870"/>
      <c r="B38" s="2939"/>
      <c r="C38" s="2939"/>
      <c r="D38" s="2949"/>
      <c r="E38" s="2919"/>
      <c r="F38" s="2930" t="s">
        <v>964</v>
      </c>
      <c r="G38" s="2617"/>
      <c r="H38" s="2617"/>
      <c r="I38" s="2617"/>
      <c r="J38" s="2617"/>
      <c r="K38" s="2617"/>
      <c r="L38" s="2921"/>
    </row>
    <row r="39" spans="1:12" ht="12.75" customHeight="1" x14ac:dyDescent="0.2">
      <c r="A39" s="2870"/>
      <c r="B39" s="2939"/>
      <c r="C39" s="2939"/>
      <c r="D39" s="2949"/>
      <c r="E39" s="2919"/>
      <c r="F39" s="2600" t="s">
        <v>499</v>
      </c>
      <c r="G39" s="2617"/>
      <c r="H39" s="2617"/>
      <c r="I39" s="2617"/>
      <c r="J39" s="2617"/>
      <c r="K39" s="2617"/>
      <c r="L39" s="2921"/>
    </row>
    <row r="40" spans="1:12" ht="12.75" customHeight="1" x14ac:dyDescent="0.2">
      <c r="A40" s="2870"/>
      <c r="B40" s="2939"/>
      <c r="C40" s="2939"/>
      <c r="D40" s="2949"/>
      <c r="E40" s="2945"/>
      <c r="F40" s="2600"/>
      <c r="G40" s="2923"/>
      <c r="H40" s="2923"/>
      <c r="I40" s="2923"/>
      <c r="J40" s="2923"/>
      <c r="K40" s="2923"/>
      <c r="L40" s="2926"/>
    </row>
    <row r="41" spans="1:12" ht="12.75" customHeight="1" x14ac:dyDescent="0.2">
      <c r="A41" s="2870"/>
      <c r="B41" s="2939"/>
      <c r="C41" s="2938" t="s">
        <v>249</v>
      </c>
      <c r="D41" s="2949"/>
      <c r="E41" s="2916"/>
      <c r="F41" s="2600" t="s">
        <v>287</v>
      </c>
      <c r="G41" s="2616"/>
      <c r="H41" s="2616"/>
      <c r="I41" s="2616"/>
      <c r="J41" s="2616"/>
      <c r="K41" s="2616"/>
      <c r="L41" s="2918"/>
    </row>
    <row r="42" spans="1:12" ht="12.75" customHeight="1" x14ac:dyDescent="0.2">
      <c r="A42" s="2870"/>
      <c r="B42" s="2939"/>
      <c r="C42" s="1209"/>
      <c r="D42" s="2949"/>
      <c r="E42" s="2919"/>
      <c r="F42" s="2600" t="s">
        <v>498</v>
      </c>
      <c r="G42" s="2617"/>
      <c r="H42" s="2617"/>
      <c r="I42" s="2617"/>
      <c r="J42" s="2617"/>
      <c r="K42" s="2617"/>
      <c r="L42" s="2921"/>
    </row>
    <row r="43" spans="1:12" ht="12.75" customHeight="1" x14ac:dyDescent="0.2">
      <c r="A43" s="2870"/>
      <c r="B43" s="2939"/>
      <c r="C43" s="1209"/>
      <c r="D43" s="2949"/>
      <c r="E43" s="2919"/>
      <c r="F43" s="2600" t="s">
        <v>364</v>
      </c>
      <c r="G43" s="2617"/>
      <c r="H43" s="2617"/>
      <c r="I43" s="2617"/>
      <c r="J43" s="2617"/>
      <c r="K43" s="2617"/>
      <c r="L43" s="2921"/>
    </row>
    <row r="44" spans="1:12" ht="12.75" customHeight="1" x14ac:dyDescent="0.2">
      <c r="A44" s="2870"/>
      <c r="B44" s="2939"/>
      <c r="C44" s="1209"/>
      <c r="D44" s="2949"/>
      <c r="E44" s="2919"/>
      <c r="F44" s="2600" t="s">
        <v>1389</v>
      </c>
      <c r="G44" s="2617"/>
      <c r="H44" s="2617"/>
      <c r="I44" s="2617"/>
      <c r="J44" s="2617"/>
      <c r="K44" s="2617"/>
      <c r="L44" s="2921"/>
    </row>
    <row r="45" spans="1:12" ht="12.75" customHeight="1" x14ac:dyDescent="0.2">
      <c r="A45" s="2870"/>
      <c r="B45" s="2939"/>
      <c r="C45" s="1209"/>
      <c r="D45" s="2949"/>
      <c r="E45" s="2919"/>
      <c r="F45" s="2930" t="s">
        <v>964</v>
      </c>
      <c r="G45" s="2617"/>
      <c r="H45" s="2617"/>
      <c r="I45" s="2617"/>
      <c r="J45" s="2617"/>
      <c r="K45" s="2617"/>
      <c r="L45" s="2921"/>
    </row>
    <row r="46" spans="1:12" ht="12.75" customHeight="1" thickBot="1" x14ac:dyDescent="0.25">
      <c r="A46" s="2870"/>
      <c r="B46" s="2939"/>
      <c r="C46" s="1209"/>
      <c r="D46" s="2949"/>
      <c r="E46" s="2919"/>
      <c r="F46" s="2600" t="s">
        <v>499</v>
      </c>
      <c r="G46" s="2922"/>
      <c r="H46" s="2922"/>
      <c r="I46" s="2922"/>
      <c r="J46" s="2922"/>
      <c r="K46" s="2922"/>
      <c r="L46" s="2925"/>
    </row>
    <row r="47" spans="1:12" ht="12.75" customHeight="1" x14ac:dyDescent="0.2">
      <c r="A47" s="2870"/>
      <c r="B47" s="2939"/>
      <c r="C47" s="1213" t="s">
        <v>247</v>
      </c>
      <c r="D47" s="1209"/>
      <c r="E47" s="2607"/>
      <c r="F47" s="2600"/>
      <c r="G47" s="2946"/>
      <c r="H47" s="2946"/>
      <c r="I47" s="2946"/>
      <c r="J47" s="2946"/>
      <c r="K47" s="2946"/>
      <c r="L47" s="2947"/>
    </row>
    <row r="48" spans="1:12" ht="12.75" customHeight="1" x14ac:dyDescent="0.2">
      <c r="A48" s="2870"/>
      <c r="B48" s="2939"/>
      <c r="C48" s="2939"/>
      <c r="D48" s="2939"/>
      <c r="E48" s="2607"/>
      <c r="F48" s="2600"/>
      <c r="G48" s="2900"/>
      <c r="H48" s="2900"/>
      <c r="I48" s="2900"/>
      <c r="J48" s="2900"/>
      <c r="K48" s="2900"/>
      <c r="L48" s="2902"/>
    </row>
    <row r="49" spans="1:12" ht="12.75" customHeight="1" x14ac:dyDescent="0.2">
      <c r="A49" s="2936" t="s">
        <v>37</v>
      </c>
      <c r="B49" s="2642" t="s">
        <v>2110</v>
      </c>
      <c r="C49" s="2642"/>
      <c r="D49" s="2642"/>
      <c r="E49" s="2607"/>
      <c r="F49" s="2600"/>
      <c r="G49" s="2900"/>
      <c r="H49" s="2900"/>
      <c r="I49" s="2900"/>
      <c r="J49" s="2900"/>
      <c r="K49" s="2900"/>
      <c r="L49" s="2902"/>
    </row>
    <row r="50" spans="1:12" ht="12.75" customHeight="1" x14ac:dyDescent="0.2">
      <c r="A50" s="2870"/>
      <c r="B50" s="2938" t="s">
        <v>35</v>
      </c>
      <c r="C50" s="1209" t="s">
        <v>2111</v>
      </c>
      <c r="D50" s="1209"/>
      <c r="E50" s="2607"/>
      <c r="F50" s="2600"/>
      <c r="G50" s="2900"/>
      <c r="H50" s="2900"/>
      <c r="I50" s="2900"/>
      <c r="J50" s="2900"/>
      <c r="K50" s="2900">
        <f>G50-I50</f>
        <v>0</v>
      </c>
      <c r="L50" s="2902">
        <f>H50-J50</f>
        <v>0</v>
      </c>
    </row>
    <row r="51" spans="1:12" ht="12.75" customHeight="1" x14ac:dyDescent="0.2">
      <c r="A51" s="2870"/>
      <c r="B51" s="2939"/>
      <c r="C51" s="2938" t="s">
        <v>248</v>
      </c>
      <c r="D51" s="2948"/>
      <c r="E51" s="2916"/>
      <c r="F51" s="2600" t="s">
        <v>287</v>
      </c>
      <c r="G51" s="2616"/>
      <c r="H51" s="2616"/>
      <c r="I51" s="2616"/>
      <c r="J51" s="2616"/>
      <c r="K51" s="2616"/>
      <c r="L51" s="2918"/>
    </row>
    <row r="52" spans="1:12" ht="12.75" customHeight="1" x14ac:dyDescent="0.2">
      <c r="A52" s="2870"/>
      <c r="B52" s="2939"/>
      <c r="C52" s="2939"/>
      <c r="D52" s="2949"/>
      <c r="E52" s="2919"/>
      <c r="F52" s="2600" t="s">
        <v>498</v>
      </c>
      <c r="G52" s="2617"/>
      <c r="H52" s="2617"/>
      <c r="I52" s="2617"/>
      <c r="J52" s="2617"/>
      <c r="K52" s="2617"/>
      <c r="L52" s="2921"/>
    </row>
    <row r="53" spans="1:12" ht="12.75" customHeight="1" x14ac:dyDescent="0.2">
      <c r="A53" s="2870"/>
      <c r="B53" s="2939"/>
      <c r="C53" s="2939"/>
      <c r="D53" s="2949"/>
      <c r="E53" s="2919"/>
      <c r="F53" s="2600" t="s">
        <v>364</v>
      </c>
      <c r="G53" s="2617"/>
      <c r="H53" s="2617"/>
      <c r="I53" s="2617"/>
      <c r="J53" s="2617"/>
      <c r="K53" s="2617"/>
      <c r="L53" s="2921"/>
    </row>
    <row r="54" spans="1:12" ht="12.75" customHeight="1" x14ac:dyDescent="0.2">
      <c r="A54" s="2870"/>
      <c r="B54" s="2939"/>
      <c r="C54" s="2939"/>
      <c r="D54" s="2949"/>
      <c r="E54" s="2919"/>
      <c r="F54" s="2600" t="s">
        <v>1389</v>
      </c>
      <c r="G54" s="2617"/>
      <c r="H54" s="2617"/>
      <c r="I54" s="2617"/>
      <c r="J54" s="2617"/>
      <c r="K54" s="2617"/>
      <c r="L54" s="2921"/>
    </row>
    <row r="55" spans="1:12" ht="12.75" customHeight="1" x14ac:dyDescent="0.2">
      <c r="A55" s="2870"/>
      <c r="B55" s="2939"/>
      <c r="C55" s="2939"/>
      <c r="D55" s="2949"/>
      <c r="E55" s="2919"/>
      <c r="F55" s="2930" t="s">
        <v>964</v>
      </c>
      <c r="G55" s="2617"/>
      <c r="H55" s="2617"/>
      <c r="I55" s="2617"/>
      <c r="J55" s="2617"/>
      <c r="K55" s="2617"/>
      <c r="L55" s="2921"/>
    </row>
    <row r="56" spans="1:12" ht="12.75" customHeight="1" x14ac:dyDescent="0.2">
      <c r="A56" s="2870"/>
      <c r="B56" s="2939"/>
      <c r="C56" s="2939"/>
      <c r="D56" s="2949"/>
      <c r="E56" s="2919"/>
      <c r="F56" s="2600" t="s">
        <v>499</v>
      </c>
      <c r="G56" s="2617"/>
      <c r="H56" s="2617"/>
      <c r="I56" s="2617"/>
      <c r="J56" s="2617"/>
      <c r="K56" s="2617"/>
      <c r="L56" s="2921"/>
    </row>
    <row r="57" spans="1:12" ht="12.75" customHeight="1" x14ac:dyDescent="0.2">
      <c r="A57" s="2870"/>
      <c r="B57" s="2939"/>
      <c r="C57" s="2939"/>
      <c r="D57" s="2949"/>
      <c r="E57" s="2945"/>
      <c r="F57" s="2600"/>
      <c r="G57" s="2923"/>
      <c r="H57" s="2923"/>
      <c r="I57" s="2923"/>
      <c r="J57" s="2923"/>
      <c r="K57" s="2923"/>
      <c r="L57" s="2926"/>
    </row>
    <row r="58" spans="1:12" ht="12.75" customHeight="1" x14ac:dyDescent="0.2">
      <c r="A58" s="2870"/>
      <c r="B58" s="2939"/>
      <c r="C58" s="2938" t="s">
        <v>249</v>
      </c>
      <c r="D58" s="2949"/>
      <c r="E58" s="2916"/>
      <c r="F58" s="2600" t="s">
        <v>287</v>
      </c>
      <c r="G58" s="2616"/>
      <c r="H58" s="2616"/>
      <c r="I58" s="2616"/>
      <c r="J58" s="2616"/>
      <c r="K58" s="2616"/>
      <c r="L58" s="2918"/>
    </row>
    <row r="59" spans="1:12" ht="12.75" customHeight="1" x14ac:dyDescent="0.2">
      <c r="A59" s="2870"/>
      <c r="B59" s="2939"/>
      <c r="C59" s="1209"/>
      <c r="D59" s="2949"/>
      <c r="E59" s="2919"/>
      <c r="F59" s="2600" t="s">
        <v>498</v>
      </c>
      <c r="G59" s="2617"/>
      <c r="H59" s="2617"/>
      <c r="I59" s="2617"/>
      <c r="J59" s="2617"/>
      <c r="K59" s="2617"/>
      <c r="L59" s="2921"/>
    </row>
    <row r="60" spans="1:12" ht="12.75" customHeight="1" x14ac:dyDescent="0.2">
      <c r="A60" s="2870"/>
      <c r="B60" s="2939"/>
      <c r="C60" s="1209"/>
      <c r="D60" s="2949"/>
      <c r="E60" s="2919"/>
      <c r="F60" s="2600" t="s">
        <v>364</v>
      </c>
      <c r="G60" s="2617"/>
      <c r="H60" s="2617"/>
      <c r="I60" s="2617"/>
      <c r="J60" s="2617"/>
      <c r="K60" s="2617"/>
      <c r="L60" s="2921"/>
    </row>
    <row r="61" spans="1:12" ht="12.75" customHeight="1" x14ac:dyDescent="0.2">
      <c r="A61" s="2870"/>
      <c r="B61" s="2939"/>
      <c r="C61" s="1209"/>
      <c r="D61" s="2949"/>
      <c r="E61" s="2919"/>
      <c r="F61" s="2600" t="s">
        <v>1389</v>
      </c>
      <c r="G61" s="2617"/>
      <c r="H61" s="2617"/>
      <c r="I61" s="2617"/>
      <c r="J61" s="2617"/>
      <c r="K61" s="2617"/>
      <c r="L61" s="2921"/>
    </row>
    <row r="62" spans="1:12" ht="12.75" customHeight="1" x14ac:dyDescent="0.2">
      <c r="A62" s="2870"/>
      <c r="B62" s="2939"/>
      <c r="C62" s="1209"/>
      <c r="D62" s="2949"/>
      <c r="E62" s="2919"/>
      <c r="F62" s="2930" t="s">
        <v>964</v>
      </c>
      <c r="G62" s="2617"/>
      <c r="H62" s="2617"/>
      <c r="I62" s="2617"/>
      <c r="J62" s="2617"/>
      <c r="K62" s="2617"/>
      <c r="L62" s="2921"/>
    </row>
    <row r="63" spans="1:12" ht="12.75" customHeight="1" thickBot="1" x14ac:dyDescent="0.25">
      <c r="A63" s="2870"/>
      <c r="B63" s="2939"/>
      <c r="C63" s="1209"/>
      <c r="D63" s="2949"/>
      <c r="E63" s="2919"/>
      <c r="F63" s="2600" t="s">
        <v>499</v>
      </c>
      <c r="G63" s="2922"/>
      <c r="H63" s="2922"/>
      <c r="I63" s="2922"/>
      <c r="J63" s="2922"/>
      <c r="K63" s="2922"/>
      <c r="L63" s="2925"/>
    </row>
    <row r="64" spans="1:12" ht="12.75" customHeight="1" x14ac:dyDescent="0.2">
      <c r="A64" s="2870"/>
      <c r="B64" s="2939"/>
      <c r="C64" s="1213" t="s">
        <v>247</v>
      </c>
      <c r="D64" s="1209"/>
      <c r="E64" s="2607"/>
      <c r="F64" s="2600"/>
      <c r="G64" s="2946"/>
      <c r="H64" s="2946"/>
      <c r="I64" s="2946"/>
      <c r="J64" s="2946"/>
      <c r="K64" s="2946"/>
      <c r="L64" s="2947"/>
    </row>
    <row r="65" spans="1:12" ht="12.75" customHeight="1" x14ac:dyDescent="0.2">
      <c r="A65" s="2870"/>
      <c r="B65" s="2939"/>
      <c r="C65" s="1209"/>
      <c r="D65" s="1209"/>
      <c r="E65" s="2607"/>
      <c r="F65" s="2600"/>
      <c r="G65" s="2900"/>
      <c r="H65" s="2900"/>
      <c r="I65" s="2900"/>
      <c r="J65" s="2900"/>
      <c r="K65" s="2900"/>
      <c r="L65" s="2902"/>
    </row>
    <row r="66" spans="1:12" ht="12.75" customHeight="1" x14ac:dyDescent="0.2">
      <c r="A66" s="2870"/>
      <c r="B66" s="2940" t="s">
        <v>50</v>
      </c>
      <c r="C66" s="2940" t="s">
        <v>2217</v>
      </c>
      <c r="D66" s="1209"/>
      <c r="E66" s="2607"/>
      <c r="F66" s="2600"/>
      <c r="G66" s="2900"/>
      <c r="H66" s="2900"/>
      <c r="I66" s="2900"/>
      <c r="J66" s="2900"/>
      <c r="K66" s="2900"/>
      <c r="L66" s="2902"/>
    </row>
    <row r="67" spans="1:12" ht="12.75" customHeight="1" x14ac:dyDescent="0.2">
      <c r="A67" s="2870"/>
      <c r="B67" s="2939"/>
      <c r="C67" s="2940" t="s">
        <v>248</v>
      </c>
      <c r="D67" s="1209"/>
      <c r="E67" s="2607"/>
      <c r="F67" s="2600"/>
      <c r="G67" s="2900"/>
      <c r="H67" s="2900"/>
      <c r="I67" s="2900"/>
      <c r="J67" s="2900"/>
      <c r="K67" s="2900"/>
      <c r="L67" s="2902"/>
    </row>
    <row r="68" spans="1:12" ht="12.75" customHeight="1" x14ac:dyDescent="0.2">
      <c r="A68" s="2870"/>
      <c r="B68" s="2939"/>
      <c r="C68" s="1209"/>
      <c r="D68" s="2940" t="s">
        <v>1242</v>
      </c>
      <c r="E68" s="2916"/>
      <c r="F68" s="2600" t="s">
        <v>287</v>
      </c>
      <c r="G68" s="2616"/>
      <c r="H68" s="2616"/>
      <c r="I68" s="2616"/>
      <c r="J68" s="2616"/>
      <c r="K68" s="2616"/>
      <c r="L68" s="2918"/>
    </row>
    <row r="69" spans="1:12" ht="12.75" customHeight="1" x14ac:dyDescent="0.2">
      <c r="A69" s="2911"/>
      <c r="B69" s="2935"/>
      <c r="C69" s="1213"/>
      <c r="D69" s="1213"/>
      <c r="E69" s="2919"/>
      <c r="F69" s="2600" t="s">
        <v>498</v>
      </c>
      <c r="G69" s="2617"/>
      <c r="H69" s="2617"/>
      <c r="I69" s="2617"/>
      <c r="J69" s="2617"/>
      <c r="K69" s="2617"/>
      <c r="L69" s="2921"/>
    </row>
    <row r="70" spans="1:12" ht="12.75" customHeight="1" x14ac:dyDescent="0.2">
      <c r="A70" s="2911"/>
      <c r="B70" s="2939"/>
      <c r="C70" s="1209"/>
      <c r="D70" s="1209"/>
      <c r="E70" s="2919"/>
      <c r="F70" s="2600" t="s">
        <v>364</v>
      </c>
      <c r="G70" s="2617"/>
      <c r="H70" s="2617"/>
      <c r="I70" s="2617"/>
      <c r="J70" s="2617"/>
      <c r="K70" s="2617"/>
      <c r="L70" s="2921"/>
    </row>
    <row r="71" spans="1:12" ht="12.75" customHeight="1" x14ac:dyDescent="0.2">
      <c r="A71" s="2911"/>
      <c r="B71" s="2935"/>
      <c r="C71" s="1213"/>
      <c r="D71" s="1213"/>
      <c r="E71" s="2919"/>
      <c r="F71" s="2600" t="s">
        <v>1389</v>
      </c>
      <c r="G71" s="2617"/>
      <c r="H71" s="2617"/>
      <c r="I71" s="2617"/>
      <c r="J71" s="2617"/>
      <c r="K71" s="2617"/>
      <c r="L71" s="2921"/>
    </row>
    <row r="72" spans="1:12" ht="12.75" customHeight="1" x14ac:dyDescent="0.2">
      <c r="A72" s="2911"/>
      <c r="B72" s="2935"/>
      <c r="C72" s="1213"/>
      <c r="D72" s="1213"/>
      <c r="E72" s="2919"/>
      <c r="F72" s="2930" t="s">
        <v>964</v>
      </c>
      <c r="G72" s="2617"/>
      <c r="H72" s="2617"/>
      <c r="I72" s="2617"/>
      <c r="J72" s="2617"/>
      <c r="K72" s="2617"/>
      <c r="L72" s="2921"/>
    </row>
    <row r="73" spans="1:12" ht="12.75" customHeight="1" x14ac:dyDescent="0.2">
      <c r="A73" s="2911"/>
      <c r="B73" s="2935"/>
      <c r="C73" s="1213"/>
      <c r="D73" s="1213"/>
      <c r="E73" s="2919"/>
      <c r="F73" s="2600" t="s">
        <v>499</v>
      </c>
      <c r="G73" s="2617"/>
      <c r="H73" s="2617"/>
      <c r="I73" s="2617"/>
      <c r="J73" s="2617"/>
      <c r="K73" s="2617"/>
      <c r="L73" s="2921"/>
    </row>
    <row r="74" spans="1:12" ht="12.75" customHeight="1" x14ac:dyDescent="0.2">
      <c r="A74" s="2911"/>
      <c r="B74" s="2935"/>
      <c r="C74" s="1213"/>
      <c r="D74" s="1213"/>
      <c r="E74" s="2818"/>
      <c r="F74" s="2600"/>
      <c r="G74" s="2900"/>
      <c r="H74" s="2900"/>
      <c r="I74" s="2900"/>
      <c r="J74" s="2900"/>
      <c r="K74" s="2900"/>
      <c r="L74" s="2902"/>
    </row>
    <row r="75" spans="1:12" ht="12.75" customHeight="1" x14ac:dyDescent="0.2">
      <c r="A75" s="2870"/>
      <c r="B75" s="2939"/>
      <c r="C75" s="1209"/>
      <c r="D75" s="2940" t="s">
        <v>1243</v>
      </c>
      <c r="E75" s="2916"/>
      <c r="F75" s="2600" t="s">
        <v>287</v>
      </c>
      <c r="G75" s="2616"/>
      <c r="H75" s="2616"/>
      <c r="I75" s="2616"/>
      <c r="J75" s="2616"/>
      <c r="K75" s="2616"/>
      <c r="L75" s="2918"/>
    </row>
    <row r="76" spans="1:12" ht="12.75" customHeight="1" x14ac:dyDescent="0.2">
      <c r="A76" s="2911"/>
      <c r="B76" s="2935"/>
      <c r="C76" s="1213"/>
      <c r="D76" s="1213"/>
      <c r="E76" s="2919"/>
      <c r="F76" s="2600" t="s">
        <v>498</v>
      </c>
      <c r="G76" s="2617"/>
      <c r="H76" s="2617"/>
      <c r="I76" s="2617"/>
      <c r="J76" s="2617"/>
      <c r="K76" s="2617"/>
      <c r="L76" s="2921"/>
    </row>
    <row r="77" spans="1:12" ht="12.75" customHeight="1" x14ac:dyDescent="0.2">
      <c r="A77" s="2911"/>
      <c r="B77" s="2939"/>
      <c r="C77" s="1209"/>
      <c r="D77" s="1209"/>
      <c r="E77" s="2919"/>
      <c r="F77" s="2600" t="s">
        <v>364</v>
      </c>
      <c r="G77" s="2617"/>
      <c r="H77" s="2617"/>
      <c r="I77" s="2617"/>
      <c r="J77" s="2617"/>
      <c r="K77" s="2617"/>
      <c r="L77" s="2921"/>
    </row>
    <row r="78" spans="1:12" ht="12.75" customHeight="1" x14ac:dyDescent="0.2">
      <c r="A78" s="2911"/>
      <c r="B78" s="2935"/>
      <c r="C78" s="1213"/>
      <c r="D78" s="1213"/>
      <c r="E78" s="2919"/>
      <c r="F78" s="2600" t="s">
        <v>1389</v>
      </c>
      <c r="G78" s="2617"/>
      <c r="H78" s="2617"/>
      <c r="I78" s="2617"/>
      <c r="J78" s="2617"/>
      <c r="K78" s="2617"/>
      <c r="L78" s="2921"/>
    </row>
    <row r="79" spans="1:12" ht="12.75" customHeight="1" x14ac:dyDescent="0.2">
      <c r="A79" s="2911"/>
      <c r="B79" s="2935"/>
      <c r="C79" s="1213"/>
      <c r="D79" s="1213"/>
      <c r="E79" s="2919"/>
      <c r="F79" s="2930" t="s">
        <v>964</v>
      </c>
      <c r="G79" s="2617"/>
      <c r="H79" s="2617"/>
      <c r="I79" s="2617"/>
      <c r="J79" s="2617"/>
      <c r="K79" s="2617"/>
      <c r="L79" s="2921"/>
    </row>
    <row r="80" spans="1:12" ht="12.75" customHeight="1" thickBot="1" x14ac:dyDescent="0.25">
      <c r="A80" s="2911"/>
      <c r="B80" s="2935"/>
      <c r="C80" s="1213"/>
      <c r="D80" s="1213"/>
      <c r="E80" s="2919"/>
      <c r="F80" s="2600" t="s">
        <v>499</v>
      </c>
      <c r="G80" s="2617"/>
      <c r="H80" s="2617"/>
      <c r="I80" s="2617"/>
      <c r="J80" s="2617"/>
      <c r="K80" s="2617"/>
      <c r="L80" s="2921"/>
    </row>
    <row r="81" spans="1:12" ht="12.75" customHeight="1" x14ac:dyDescent="0.2">
      <c r="A81" s="2870"/>
      <c r="B81" s="2939"/>
      <c r="C81" s="1213" t="s">
        <v>247</v>
      </c>
      <c r="D81" s="1209"/>
      <c r="E81" s="2607"/>
      <c r="F81" s="2600"/>
      <c r="G81" s="2946"/>
      <c r="H81" s="2946"/>
      <c r="I81" s="2946"/>
      <c r="J81" s="2946"/>
      <c r="K81" s="2946"/>
      <c r="L81" s="2947"/>
    </row>
    <row r="82" spans="1:12" ht="12.75" customHeight="1" x14ac:dyDescent="0.2">
      <c r="A82" s="2911"/>
      <c r="B82" s="2935"/>
      <c r="C82" s="1213"/>
      <c r="D82" s="1213"/>
      <c r="E82" s="2818"/>
      <c r="F82" s="2600"/>
      <c r="G82" s="2900"/>
      <c r="H82" s="2900"/>
      <c r="I82" s="2900"/>
      <c r="J82" s="2900"/>
      <c r="K82" s="2900"/>
      <c r="L82" s="2902"/>
    </row>
    <row r="83" spans="1:12" ht="12.75" customHeight="1" x14ac:dyDescent="0.2">
      <c r="A83" s="2911"/>
      <c r="B83" s="2935"/>
      <c r="C83" s="2940" t="s">
        <v>249</v>
      </c>
      <c r="D83" s="1209"/>
      <c r="E83" s="2607"/>
      <c r="F83" s="2600"/>
      <c r="G83" s="2900"/>
      <c r="H83" s="2900"/>
      <c r="I83" s="2900"/>
      <c r="J83" s="2900"/>
      <c r="K83" s="2900"/>
      <c r="L83" s="2902"/>
    </row>
    <row r="84" spans="1:12" ht="12.75" customHeight="1" x14ac:dyDescent="0.2">
      <c r="A84" s="2870"/>
      <c r="B84" s="2939"/>
      <c r="C84" s="1209"/>
      <c r="D84" s="2940" t="s">
        <v>1248</v>
      </c>
      <c r="E84" s="2916"/>
      <c r="F84" s="2600" t="s">
        <v>287</v>
      </c>
      <c r="G84" s="2616"/>
      <c r="H84" s="2616"/>
      <c r="I84" s="2616"/>
      <c r="J84" s="2616"/>
      <c r="K84" s="2616"/>
      <c r="L84" s="2918"/>
    </row>
    <row r="85" spans="1:12" ht="12.75" customHeight="1" x14ac:dyDescent="0.2">
      <c r="A85" s="2911"/>
      <c r="B85" s="2935"/>
      <c r="C85" s="1213"/>
      <c r="D85" s="1213"/>
      <c r="E85" s="2919"/>
      <c r="F85" s="2600" t="s">
        <v>498</v>
      </c>
      <c r="G85" s="2617"/>
      <c r="H85" s="2617"/>
      <c r="I85" s="2617"/>
      <c r="J85" s="2617"/>
      <c r="K85" s="2617"/>
      <c r="L85" s="2921"/>
    </row>
    <row r="86" spans="1:12" ht="12.75" customHeight="1" x14ac:dyDescent="0.2">
      <c r="A86" s="2911"/>
      <c r="B86" s="2939"/>
      <c r="C86" s="1209"/>
      <c r="D86" s="1209"/>
      <c r="E86" s="2919"/>
      <c r="F86" s="2600" t="s">
        <v>364</v>
      </c>
      <c r="G86" s="2617"/>
      <c r="H86" s="2617"/>
      <c r="I86" s="2617"/>
      <c r="J86" s="2617"/>
      <c r="K86" s="2617"/>
      <c r="L86" s="2921"/>
    </row>
    <row r="87" spans="1:12" ht="12.75" customHeight="1" x14ac:dyDescent="0.2">
      <c r="A87" s="2911"/>
      <c r="B87" s="2935"/>
      <c r="C87" s="1213"/>
      <c r="D87" s="1213"/>
      <c r="E87" s="2919"/>
      <c r="F87" s="2600" t="s">
        <v>1389</v>
      </c>
      <c r="G87" s="2617"/>
      <c r="H87" s="2617"/>
      <c r="I87" s="2617"/>
      <c r="J87" s="2617"/>
      <c r="K87" s="2617"/>
      <c r="L87" s="2921"/>
    </row>
    <row r="88" spans="1:12" ht="12.75" customHeight="1" x14ac:dyDescent="0.2">
      <c r="A88" s="2911"/>
      <c r="B88" s="2935"/>
      <c r="C88" s="1213"/>
      <c r="D88" s="1213"/>
      <c r="E88" s="2919"/>
      <c r="F88" s="2930" t="s">
        <v>964</v>
      </c>
      <c r="G88" s="2617"/>
      <c r="H88" s="2617"/>
      <c r="I88" s="2617"/>
      <c r="J88" s="2617"/>
      <c r="K88" s="2617"/>
      <c r="L88" s="2921"/>
    </row>
    <row r="89" spans="1:12" ht="12.75" customHeight="1" x14ac:dyDescent="0.2">
      <c r="A89" s="2911"/>
      <c r="B89" s="2935"/>
      <c r="C89" s="1213"/>
      <c r="D89" s="1213"/>
      <c r="E89" s="2919"/>
      <c r="F89" s="2600" t="s">
        <v>499</v>
      </c>
      <c r="G89" s="2617"/>
      <c r="H89" s="2617"/>
      <c r="I89" s="2617"/>
      <c r="J89" s="2617"/>
      <c r="K89" s="2617"/>
      <c r="L89" s="2921"/>
    </row>
    <row r="90" spans="1:12" ht="12.75" customHeight="1" x14ac:dyDescent="0.2">
      <c r="A90" s="2911"/>
      <c r="B90" s="2935"/>
      <c r="C90" s="1213"/>
      <c r="D90" s="1213"/>
      <c r="E90" s="2818"/>
      <c r="F90" s="2600"/>
      <c r="G90" s="2900"/>
      <c r="H90" s="2900"/>
      <c r="I90" s="2900"/>
      <c r="J90" s="2900"/>
      <c r="K90" s="2900"/>
      <c r="L90" s="2902"/>
    </row>
    <row r="91" spans="1:12" ht="12.75" customHeight="1" x14ac:dyDescent="0.2">
      <c r="A91" s="2870"/>
      <c r="B91" s="2939"/>
      <c r="C91" s="1209"/>
      <c r="D91" s="2940" t="s">
        <v>1249</v>
      </c>
      <c r="E91" s="2916"/>
      <c r="F91" s="2600" t="s">
        <v>287</v>
      </c>
      <c r="G91" s="2616"/>
      <c r="H91" s="2616"/>
      <c r="I91" s="2616"/>
      <c r="J91" s="2616"/>
      <c r="K91" s="2616"/>
      <c r="L91" s="2918"/>
    </row>
    <row r="92" spans="1:12" ht="12.75" customHeight="1" x14ac:dyDescent="0.2">
      <c r="A92" s="2911"/>
      <c r="B92" s="2935"/>
      <c r="C92" s="1213"/>
      <c r="D92" s="1213"/>
      <c r="E92" s="2919"/>
      <c r="F92" s="2600" t="s">
        <v>498</v>
      </c>
      <c r="G92" s="2617"/>
      <c r="H92" s="2617"/>
      <c r="I92" s="2617"/>
      <c r="J92" s="2617"/>
      <c r="K92" s="2617"/>
      <c r="L92" s="2921"/>
    </row>
    <row r="93" spans="1:12" ht="12.75" customHeight="1" x14ac:dyDescent="0.2">
      <c r="A93" s="2911"/>
      <c r="B93" s="2939"/>
      <c r="C93" s="1209"/>
      <c r="D93" s="1209"/>
      <c r="E93" s="2919"/>
      <c r="F93" s="2600" t="s">
        <v>364</v>
      </c>
      <c r="G93" s="2617"/>
      <c r="H93" s="2617"/>
      <c r="I93" s="2617"/>
      <c r="J93" s="2617"/>
      <c r="K93" s="2617"/>
      <c r="L93" s="2921"/>
    </row>
    <row r="94" spans="1:12" ht="12.75" customHeight="1" x14ac:dyDescent="0.2">
      <c r="A94" s="2911"/>
      <c r="B94" s="2935"/>
      <c r="C94" s="1213"/>
      <c r="D94" s="1213"/>
      <c r="E94" s="2919"/>
      <c r="F94" s="2600" t="s">
        <v>1389</v>
      </c>
      <c r="G94" s="2617"/>
      <c r="H94" s="2617"/>
      <c r="I94" s="2617"/>
      <c r="J94" s="2617"/>
      <c r="K94" s="2617"/>
      <c r="L94" s="2921"/>
    </row>
    <row r="95" spans="1:12" ht="12.75" customHeight="1" x14ac:dyDescent="0.2">
      <c r="A95" s="2911"/>
      <c r="B95" s="2935"/>
      <c r="C95" s="1213"/>
      <c r="D95" s="1213"/>
      <c r="E95" s="2919"/>
      <c r="F95" s="2930" t="s">
        <v>964</v>
      </c>
      <c r="G95" s="2617"/>
      <c r="H95" s="2617"/>
      <c r="I95" s="2617"/>
      <c r="J95" s="2617"/>
      <c r="K95" s="2617"/>
      <c r="L95" s="2921"/>
    </row>
    <row r="96" spans="1:12" ht="12.75" customHeight="1" thickBot="1" x14ac:dyDescent="0.25">
      <c r="A96" s="2911"/>
      <c r="B96" s="2935"/>
      <c r="C96" s="1213"/>
      <c r="D96" s="1213"/>
      <c r="E96" s="2919"/>
      <c r="F96" s="2600" t="s">
        <v>499</v>
      </c>
      <c r="G96" s="2617"/>
      <c r="H96" s="2617"/>
      <c r="I96" s="2617"/>
      <c r="J96" s="2617"/>
      <c r="K96" s="2617"/>
      <c r="L96" s="2921"/>
    </row>
    <row r="97" spans="1:12" ht="12.75" customHeight="1" x14ac:dyDescent="0.2">
      <c r="A97" s="2870"/>
      <c r="B97" s="2939"/>
      <c r="C97" s="1213" t="s">
        <v>247</v>
      </c>
      <c r="D97" s="1209"/>
      <c r="E97" s="2607"/>
      <c r="F97" s="2600"/>
      <c r="G97" s="2946"/>
      <c r="H97" s="2946"/>
      <c r="I97" s="2946"/>
      <c r="J97" s="2946"/>
      <c r="K97" s="2946"/>
      <c r="L97" s="2947"/>
    </row>
    <row r="98" spans="1:12" ht="12.75" customHeight="1" x14ac:dyDescent="0.2">
      <c r="A98" s="2911"/>
      <c r="B98" s="2935"/>
      <c r="C98" s="2935"/>
      <c r="D98" s="2935"/>
      <c r="E98" s="2818"/>
      <c r="F98" s="2600"/>
      <c r="G98" s="2900"/>
      <c r="H98" s="2900"/>
      <c r="I98" s="2900"/>
      <c r="J98" s="2900"/>
      <c r="K98" s="2900"/>
      <c r="L98" s="2902"/>
    </row>
    <row r="99" spans="1:12" ht="12.75" customHeight="1" x14ac:dyDescent="0.2">
      <c r="A99" s="2870"/>
      <c r="B99" s="2940" t="s">
        <v>114</v>
      </c>
      <c r="C99" s="1209" t="s">
        <v>2113</v>
      </c>
      <c r="D99" s="1209"/>
      <c r="E99" s="2607"/>
      <c r="F99" s="2600"/>
      <c r="G99" s="2900"/>
      <c r="H99" s="2900"/>
      <c r="I99" s="2900"/>
      <c r="J99" s="2900"/>
      <c r="K99" s="2900"/>
      <c r="L99" s="2902"/>
    </row>
    <row r="100" spans="1:12" ht="12.75" customHeight="1" x14ac:dyDescent="0.2">
      <c r="A100" s="2870"/>
      <c r="B100" s="2939"/>
      <c r="C100" s="2940" t="s">
        <v>248</v>
      </c>
      <c r="D100" s="1209"/>
      <c r="E100" s="2607"/>
      <c r="F100" s="2600"/>
      <c r="G100" s="2900"/>
      <c r="H100" s="2900"/>
      <c r="I100" s="2900"/>
      <c r="J100" s="2900"/>
      <c r="K100" s="2900"/>
      <c r="L100" s="2902"/>
    </row>
    <row r="101" spans="1:12" ht="12.75" customHeight="1" x14ac:dyDescent="0.2">
      <c r="A101" s="2870"/>
      <c r="B101" s="2939"/>
      <c r="C101" s="1209"/>
      <c r="D101" s="2940" t="s">
        <v>1242</v>
      </c>
      <c r="E101" s="2916"/>
      <c r="F101" s="2600" t="s">
        <v>287</v>
      </c>
      <c r="G101" s="2616"/>
      <c r="H101" s="2616"/>
      <c r="I101" s="2616"/>
      <c r="J101" s="2616"/>
      <c r="K101" s="2616"/>
      <c r="L101" s="2918"/>
    </row>
    <row r="102" spans="1:12" ht="12.75" customHeight="1" x14ac:dyDescent="0.2">
      <c r="A102" s="2911"/>
      <c r="B102" s="2935"/>
      <c r="C102" s="1213"/>
      <c r="D102" s="1213"/>
      <c r="E102" s="2919"/>
      <c r="F102" s="2600" t="s">
        <v>498</v>
      </c>
      <c r="G102" s="2617"/>
      <c r="H102" s="2617"/>
      <c r="I102" s="2617"/>
      <c r="J102" s="2617"/>
      <c r="K102" s="2617"/>
      <c r="L102" s="2921"/>
    </row>
    <row r="103" spans="1:12" ht="12.75" customHeight="1" x14ac:dyDescent="0.2">
      <c r="A103" s="2911"/>
      <c r="B103" s="2939"/>
      <c r="C103" s="1209"/>
      <c r="D103" s="1209"/>
      <c r="E103" s="2919"/>
      <c r="F103" s="2600" t="s">
        <v>364</v>
      </c>
      <c r="G103" s="2617"/>
      <c r="H103" s="2617"/>
      <c r="I103" s="2617"/>
      <c r="J103" s="2617"/>
      <c r="K103" s="2617"/>
      <c r="L103" s="2921"/>
    </row>
    <row r="104" spans="1:12" ht="12.75" customHeight="1" x14ac:dyDescent="0.2">
      <c r="A104" s="2911"/>
      <c r="B104" s="2935"/>
      <c r="C104" s="1213"/>
      <c r="D104" s="1213"/>
      <c r="E104" s="2919"/>
      <c r="F104" s="2600" t="s">
        <v>1389</v>
      </c>
      <c r="G104" s="2617"/>
      <c r="H104" s="2617"/>
      <c r="I104" s="2617"/>
      <c r="J104" s="2617"/>
      <c r="K104" s="2617"/>
      <c r="L104" s="2921"/>
    </row>
    <row r="105" spans="1:12" ht="12.75" customHeight="1" x14ac:dyDescent="0.2">
      <c r="A105" s="2911"/>
      <c r="B105" s="2935"/>
      <c r="C105" s="1213"/>
      <c r="D105" s="1213"/>
      <c r="E105" s="2919"/>
      <c r="F105" s="2930" t="s">
        <v>964</v>
      </c>
      <c r="G105" s="2617"/>
      <c r="H105" s="2617"/>
      <c r="I105" s="2617"/>
      <c r="J105" s="2617"/>
      <c r="K105" s="2617"/>
      <c r="L105" s="2921"/>
    </row>
    <row r="106" spans="1:12" ht="12.75" customHeight="1" x14ac:dyDescent="0.2">
      <c r="A106" s="2911"/>
      <c r="B106" s="2935"/>
      <c r="C106" s="1213"/>
      <c r="D106" s="1213"/>
      <c r="E106" s="2919"/>
      <c r="F106" s="2600" t="s">
        <v>499</v>
      </c>
      <c r="G106" s="2617"/>
      <c r="H106" s="2617"/>
      <c r="I106" s="2617"/>
      <c r="J106" s="2617"/>
      <c r="K106" s="2617"/>
      <c r="L106" s="2921"/>
    </row>
    <row r="107" spans="1:12" ht="12.75" customHeight="1" x14ac:dyDescent="0.2">
      <c r="A107" s="2911"/>
      <c r="B107" s="2935"/>
      <c r="C107" s="1213"/>
      <c r="D107" s="1213"/>
      <c r="E107" s="2818"/>
      <c r="F107" s="2600"/>
      <c r="G107" s="2900"/>
      <c r="H107" s="2900"/>
      <c r="I107" s="2900"/>
      <c r="J107" s="2900"/>
      <c r="K107" s="2900"/>
      <c r="L107" s="2902"/>
    </row>
    <row r="108" spans="1:12" ht="12.75" customHeight="1" x14ac:dyDescent="0.2">
      <c r="A108" s="2870"/>
      <c r="B108" s="2939"/>
      <c r="C108" s="1209"/>
      <c r="D108" s="2940" t="s">
        <v>1243</v>
      </c>
      <c r="E108" s="2916"/>
      <c r="F108" s="2600" t="s">
        <v>287</v>
      </c>
      <c r="G108" s="2616"/>
      <c r="H108" s="2616"/>
      <c r="I108" s="2616"/>
      <c r="J108" s="2616"/>
      <c r="K108" s="2616"/>
      <c r="L108" s="2918"/>
    </row>
    <row r="109" spans="1:12" ht="12.75" customHeight="1" x14ac:dyDescent="0.2">
      <c r="A109" s="2911"/>
      <c r="B109" s="2935"/>
      <c r="C109" s="1213"/>
      <c r="D109" s="1213"/>
      <c r="E109" s="2919"/>
      <c r="F109" s="2600" t="s">
        <v>498</v>
      </c>
      <c r="G109" s="2617"/>
      <c r="H109" s="2617"/>
      <c r="I109" s="2617"/>
      <c r="J109" s="2617"/>
      <c r="K109" s="2617"/>
      <c r="L109" s="2921"/>
    </row>
    <row r="110" spans="1:12" ht="12.75" customHeight="1" x14ac:dyDescent="0.2">
      <c r="A110" s="2911"/>
      <c r="B110" s="2939"/>
      <c r="C110" s="1209"/>
      <c r="D110" s="1209"/>
      <c r="E110" s="2919"/>
      <c r="F110" s="2600" t="s">
        <v>364</v>
      </c>
      <c r="G110" s="2617"/>
      <c r="H110" s="2617"/>
      <c r="I110" s="2617"/>
      <c r="J110" s="2617"/>
      <c r="K110" s="2617"/>
      <c r="L110" s="2921"/>
    </row>
    <row r="111" spans="1:12" ht="12.75" customHeight="1" x14ac:dyDescent="0.2">
      <c r="A111" s="2911"/>
      <c r="B111" s="2935"/>
      <c r="C111" s="1213"/>
      <c r="D111" s="1213"/>
      <c r="E111" s="2919"/>
      <c r="F111" s="2600" t="s">
        <v>1389</v>
      </c>
      <c r="G111" s="2617"/>
      <c r="H111" s="2617"/>
      <c r="I111" s="2617"/>
      <c r="J111" s="2617"/>
      <c r="K111" s="2617"/>
      <c r="L111" s="2921"/>
    </row>
    <row r="112" spans="1:12" ht="12.75" customHeight="1" x14ac:dyDescent="0.2">
      <c r="A112" s="2911"/>
      <c r="B112" s="2935"/>
      <c r="C112" s="1213"/>
      <c r="D112" s="1213"/>
      <c r="E112" s="2919"/>
      <c r="F112" s="2930" t="s">
        <v>964</v>
      </c>
      <c r="G112" s="2617"/>
      <c r="H112" s="2617"/>
      <c r="I112" s="2617"/>
      <c r="J112" s="2617"/>
      <c r="K112" s="2617"/>
      <c r="L112" s="2921"/>
    </row>
    <row r="113" spans="1:12" ht="12.75" customHeight="1" thickBot="1" x14ac:dyDescent="0.25">
      <c r="A113" s="2911"/>
      <c r="B113" s="2935"/>
      <c r="C113" s="1213"/>
      <c r="D113" s="1213"/>
      <c r="E113" s="2919"/>
      <c r="F113" s="2600" t="s">
        <v>499</v>
      </c>
      <c r="G113" s="2617"/>
      <c r="H113" s="2617"/>
      <c r="I113" s="2617"/>
      <c r="J113" s="2617"/>
      <c r="K113" s="2617"/>
      <c r="L113" s="2921"/>
    </row>
    <row r="114" spans="1:12" ht="12.75" customHeight="1" x14ac:dyDescent="0.2">
      <c r="A114" s="2870"/>
      <c r="B114" s="2939"/>
      <c r="C114" s="1213" t="s">
        <v>247</v>
      </c>
      <c r="D114" s="1209"/>
      <c r="E114" s="2607"/>
      <c r="F114" s="2600"/>
      <c r="G114" s="2946"/>
      <c r="H114" s="2946"/>
      <c r="I114" s="2946"/>
      <c r="J114" s="2946"/>
      <c r="K114" s="2946"/>
      <c r="L114" s="2947"/>
    </row>
    <row r="115" spans="1:12" ht="12.75" customHeight="1" x14ac:dyDescent="0.2">
      <c r="A115" s="2911"/>
      <c r="B115" s="2935"/>
      <c r="C115" s="1213"/>
      <c r="D115" s="1213"/>
      <c r="E115" s="2818"/>
      <c r="F115" s="2600"/>
      <c r="G115" s="2900"/>
      <c r="H115" s="2900"/>
      <c r="I115" s="2900"/>
      <c r="J115" s="2900"/>
      <c r="K115" s="2900"/>
      <c r="L115" s="2902"/>
    </row>
    <row r="116" spans="1:12" ht="12.75" customHeight="1" x14ac:dyDescent="0.2">
      <c r="A116" s="2911"/>
      <c r="B116" s="2935"/>
      <c r="C116" s="2940" t="s">
        <v>249</v>
      </c>
      <c r="D116" s="1209"/>
      <c r="E116" s="2607"/>
      <c r="F116" s="2600"/>
      <c r="G116" s="2900"/>
      <c r="H116" s="2900"/>
      <c r="I116" s="2900"/>
      <c r="J116" s="2900"/>
      <c r="K116" s="2900"/>
      <c r="L116" s="2902"/>
    </row>
    <row r="117" spans="1:12" ht="12.75" customHeight="1" x14ac:dyDescent="0.2">
      <c r="A117" s="2870"/>
      <c r="B117" s="2939"/>
      <c r="C117" s="1209"/>
      <c r="D117" s="2940" t="s">
        <v>1248</v>
      </c>
      <c r="E117" s="2916"/>
      <c r="F117" s="2600" t="s">
        <v>287</v>
      </c>
      <c r="G117" s="2616"/>
      <c r="H117" s="2616"/>
      <c r="I117" s="2616"/>
      <c r="J117" s="2616"/>
      <c r="K117" s="2616"/>
      <c r="L117" s="2918"/>
    </row>
    <row r="118" spans="1:12" ht="12.75" customHeight="1" x14ac:dyDescent="0.2">
      <c r="A118" s="2911"/>
      <c r="B118" s="2935"/>
      <c r="C118" s="1213"/>
      <c r="D118" s="1213"/>
      <c r="E118" s="2919"/>
      <c r="F118" s="2600" t="s">
        <v>498</v>
      </c>
      <c r="G118" s="2617"/>
      <c r="H118" s="2617"/>
      <c r="I118" s="2617"/>
      <c r="J118" s="2617"/>
      <c r="K118" s="2617"/>
      <c r="L118" s="2921"/>
    </row>
    <row r="119" spans="1:12" ht="12.75" customHeight="1" x14ac:dyDescent="0.2">
      <c r="A119" s="2911"/>
      <c r="B119" s="2939"/>
      <c r="C119" s="1209"/>
      <c r="D119" s="1209"/>
      <c r="E119" s="2919"/>
      <c r="F119" s="2600" t="s">
        <v>364</v>
      </c>
      <c r="G119" s="2617"/>
      <c r="H119" s="2617"/>
      <c r="I119" s="2617"/>
      <c r="J119" s="2617"/>
      <c r="K119" s="2617"/>
      <c r="L119" s="2921"/>
    </row>
    <row r="120" spans="1:12" ht="12.75" customHeight="1" x14ac:dyDescent="0.2">
      <c r="A120" s="2911"/>
      <c r="B120" s="2935"/>
      <c r="C120" s="1213"/>
      <c r="D120" s="1213"/>
      <c r="E120" s="2919"/>
      <c r="F120" s="2600" t="s">
        <v>1389</v>
      </c>
      <c r="G120" s="2617"/>
      <c r="H120" s="2617"/>
      <c r="I120" s="2617"/>
      <c r="J120" s="2617"/>
      <c r="K120" s="2617"/>
      <c r="L120" s="2921"/>
    </row>
    <row r="121" spans="1:12" ht="12.75" customHeight="1" x14ac:dyDescent="0.2">
      <c r="A121" s="2911"/>
      <c r="B121" s="2935"/>
      <c r="C121" s="1213"/>
      <c r="D121" s="1213"/>
      <c r="E121" s="2919"/>
      <c r="F121" s="2930" t="s">
        <v>964</v>
      </c>
      <c r="G121" s="2617"/>
      <c r="H121" s="2617"/>
      <c r="I121" s="2617"/>
      <c r="J121" s="2617"/>
      <c r="K121" s="2617"/>
      <c r="L121" s="2921"/>
    </row>
    <row r="122" spans="1:12" ht="12.75" customHeight="1" x14ac:dyDescent="0.2">
      <c r="A122" s="2911"/>
      <c r="B122" s="2935"/>
      <c r="C122" s="1213"/>
      <c r="D122" s="1213"/>
      <c r="E122" s="2919"/>
      <c r="F122" s="2600" t="s">
        <v>499</v>
      </c>
      <c r="G122" s="2617"/>
      <c r="H122" s="2617"/>
      <c r="I122" s="2617"/>
      <c r="J122" s="2617"/>
      <c r="K122" s="2617"/>
      <c r="L122" s="2921"/>
    </row>
    <row r="123" spans="1:12" ht="12.75" customHeight="1" x14ac:dyDescent="0.2">
      <c r="A123" s="2911"/>
      <c r="B123" s="2935"/>
      <c r="C123" s="1213"/>
      <c r="D123" s="1213"/>
      <c r="E123" s="2818"/>
      <c r="F123" s="2600"/>
      <c r="G123" s="2900"/>
      <c r="H123" s="2900"/>
      <c r="I123" s="2900"/>
      <c r="J123" s="2900"/>
      <c r="K123" s="2900"/>
      <c r="L123" s="2902"/>
    </row>
    <row r="124" spans="1:12" ht="12.75" customHeight="1" x14ac:dyDescent="0.2">
      <c r="A124" s="2870"/>
      <c r="B124" s="2939"/>
      <c r="C124" s="1209"/>
      <c r="D124" s="2940" t="s">
        <v>1249</v>
      </c>
      <c r="E124" s="2916"/>
      <c r="F124" s="2600" t="s">
        <v>287</v>
      </c>
      <c r="G124" s="2616"/>
      <c r="H124" s="2616"/>
      <c r="I124" s="2616"/>
      <c r="J124" s="2616"/>
      <c r="K124" s="2616"/>
      <c r="L124" s="2918"/>
    </row>
    <row r="125" spans="1:12" ht="12.75" customHeight="1" x14ac:dyDescent="0.2">
      <c r="A125" s="2911"/>
      <c r="B125" s="2935"/>
      <c r="C125" s="1213"/>
      <c r="D125" s="1213"/>
      <c r="E125" s="2919"/>
      <c r="F125" s="2600" t="s">
        <v>498</v>
      </c>
      <c r="G125" s="2617"/>
      <c r="H125" s="2617"/>
      <c r="I125" s="2617"/>
      <c r="J125" s="2617"/>
      <c r="K125" s="2617"/>
      <c r="L125" s="2921"/>
    </row>
    <row r="126" spans="1:12" ht="12.75" customHeight="1" x14ac:dyDescent="0.2">
      <c r="A126" s="2911"/>
      <c r="B126" s="2939"/>
      <c r="C126" s="1209"/>
      <c r="D126" s="1209"/>
      <c r="E126" s="2919"/>
      <c r="F126" s="2600" t="s">
        <v>364</v>
      </c>
      <c r="G126" s="2617"/>
      <c r="H126" s="2617"/>
      <c r="I126" s="2617"/>
      <c r="J126" s="2617"/>
      <c r="K126" s="2617"/>
      <c r="L126" s="2921"/>
    </row>
    <row r="127" spans="1:12" ht="12.75" customHeight="1" x14ac:dyDescent="0.2">
      <c r="A127" s="2911"/>
      <c r="B127" s="2935"/>
      <c r="C127" s="1213"/>
      <c r="D127" s="1213"/>
      <c r="E127" s="2919"/>
      <c r="F127" s="2600" t="s">
        <v>1389</v>
      </c>
      <c r="G127" s="2617"/>
      <c r="H127" s="2617"/>
      <c r="I127" s="2617"/>
      <c r="J127" s="2617"/>
      <c r="K127" s="2617"/>
      <c r="L127" s="2921"/>
    </row>
    <row r="128" spans="1:12" ht="12.75" customHeight="1" x14ac:dyDescent="0.2">
      <c r="A128" s="2911"/>
      <c r="B128" s="2935"/>
      <c r="C128" s="1213"/>
      <c r="D128" s="1213"/>
      <c r="E128" s="2919"/>
      <c r="F128" s="2930" t="s">
        <v>964</v>
      </c>
      <c r="G128" s="2617"/>
      <c r="H128" s="2617"/>
      <c r="I128" s="2617"/>
      <c r="J128" s="2617"/>
      <c r="K128" s="2617"/>
      <c r="L128" s="2921"/>
    </row>
    <row r="129" spans="1:12" ht="12.75" customHeight="1" thickBot="1" x14ac:dyDescent="0.25">
      <c r="A129" s="2911"/>
      <c r="B129" s="2935"/>
      <c r="C129" s="1213"/>
      <c r="D129" s="1213"/>
      <c r="E129" s="2919"/>
      <c r="F129" s="2600" t="s">
        <v>499</v>
      </c>
      <c r="G129" s="2617"/>
      <c r="H129" s="2617"/>
      <c r="I129" s="2617"/>
      <c r="J129" s="2617"/>
      <c r="K129" s="2617"/>
      <c r="L129" s="2921"/>
    </row>
    <row r="130" spans="1:12" ht="12.75" customHeight="1" x14ac:dyDescent="0.2">
      <c r="A130" s="2870"/>
      <c r="B130" s="2939"/>
      <c r="C130" s="1213" t="s">
        <v>247</v>
      </c>
      <c r="D130" s="1209"/>
      <c r="E130" s="2607"/>
      <c r="F130" s="2600"/>
      <c r="G130" s="2946"/>
      <c r="H130" s="2946"/>
      <c r="I130" s="2946"/>
      <c r="J130" s="2946"/>
      <c r="K130" s="2946"/>
      <c r="L130" s="2947"/>
    </row>
    <row r="131" spans="1:12" ht="12.75" customHeight="1" x14ac:dyDescent="0.2">
      <c r="A131" s="2911"/>
      <c r="B131" s="2935"/>
      <c r="C131" s="2935"/>
      <c r="D131" s="2935"/>
      <c r="E131" s="2818"/>
      <c r="F131" s="2600"/>
      <c r="G131" s="2900"/>
      <c r="H131" s="2900"/>
      <c r="I131" s="2900"/>
      <c r="J131" s="2900"/>
      <c r="K131" s="2900"/>
      <c r="L131" s="2902"/>
    </row>
    <row r="132" spans="1:12" ht="12.75" customHeight="1" thickBot="1" x14ac:dyDescent="0.25">
      <c r="A132" s="2941"/>
      <c r="B132" s="2942"/>
      <c r="C132" s="2942"/>
      <c r="D132" s="2942"/>
      <c r="E132" s="2943"/>
      <c r="F132" s="2931"/>
      <c r="G132" s="2932"/>
      <c r="H132" s="2932"/>
      <c r="I132" s="2932"/>
      <c r="J132" s="2932"/>
      <c r="K132" s="2932"/>
      <c r="L132" s="2933"/>
    </row>
    <row r="133" spans="1:12" ht="12.75" customHeight="1" thickBot="1" x14ac:dyDescent="0.25">
      <c r="A133" s="789"/>
      <c r="B133" s="790" t="s">
        <v>88</v>
      </c>
      <c r="C133" s="791"/>
      <c r="D133" s="791"/>
      <c r="E133" s="790"/>
      <c r="F133" s="792"/>
      <c r="G133" s="685">
        <f t="shared" ref="G133:L133" si="0">G31+G47+G64+G81+G97+G114+G130</f>
        <v>0</v>
      </c>
      <c r="H133" s="685">
        <f t="shared" si="0"/>
        <v>0</v>
      </c>
      <c r="I133" s="685">
        <f t="shared" si="0"/>
        <v>0</v>
      </c>
      <c r="J133" s="685">
        <f t="shared" si="0"/>
        <v>0</v>
      </c>
      <c r="K133" s="685">
        <f t="shared" si="0"/>
        <v>0</v>
      </c>
      <c r="L133" s="786">
        <f t="shared" si="0"/>
        <v>0</v>
      </c>
    </row>
    <row r="134" spans="1:12" ht="12.75" customHeight="1" x14ac:dyDescent="0.2">
      <c r="A134" s="787"/>
      <c r="B134" s="788"/>
      <c r="C134" s="788"/>
      <c r="D134" s="788"/>
      <c r="E134" s="787"/>
      <c r="F134" s="356"/>
      <c r="G134" s="357"/>
      <c r="H134" s="356"/>
      <c r="I134" s="356"/>
      <c r="J134" s="356"/>
      <c r="K134" s="357"/>
      <c r="L134" s="357"/>
    </row>
  </sheetData>
  <mergeCells count="15">
    <mergeCell ref="A2:L2"/>
    <mergeCell ref="A4:L4"/>
    <mergeCell ref="A5:L5"/>
    <mergeCell ref="A8:E12"/>
    <mergeCell ref="F8:F12"/>
    <mergeCell ref="G8:H8"/>
    <mergeCell ref="A13:E13"/>
    <mergeCell ref="J9:J11"/>
    <mergeCell ref="K9:K11"/>
    <mergeCell ref="L9:L11"/>
    <mergeCell ref="I8:J8"/>
    <mergeCell ref="K8:L8"/>
    <mergeCell ref="G9:G11"/>
    <mergeCell ref="H9:H11"/>
    <mergeCell ref="I9:I11"/>
  </mergeCells>
  <hyperlinks>
    <hyperlink ref="N1" location="Content!A1" display="Content"/>
    <hyperlink ref="N2" location="'P4, E2 - SFP - Asset'!A1" display="SFP-Asset"/>
    <hyperlink ref="N3" location="'P5, E2 - SFP - Liab, NW '!A1" display="SFP-Liab and NW"/>
    <hyperlink ref="N4" location="'P6, E3 - SCI'!A1" display="SCI"/>
  </hyperlinks>
  <pageMargins left="0.5" right="0.5" top="1" bottom="0.5" header="0.2" footer="0.1"/>
  <pageSetup paperSize="5" scale="58" fitToHeight="0" orientation="portrait" r:id="rId1"/>
  <headerFooter>
    <oddFooter>&amp;R&amp;"Arial,Bold"&amp;10Page 70</oddFooter>
  </headerFooter>
  <rowBreaks count="1" manualBreakCount="1">
    <brk id="115" max="11"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5"/>
    <pageSetUpPr fitToPage="1"/>
  </sheetPr>
  <dimension ref="A1:S133"/>
  <sheetViews>
    <sheetView showGridLines="0" zoomScale="85" zoomScaleNormal="85" zoomScaleSheetLayoutView="75" zoomScalePageLayoutView="50" workbookViewId="0">
      <pane xSplit="7" ySplit="13" topLeftCell="H14" activePane="bottomRight" state="frozen"/>
      <selection activeCell="E9" sqref="E9"/>
      <selection pane="topRight" activeCell="E9" sqref="E9"/>
      <selection pane="bottomLeft" activeCell="E9" sqref="E9"/>
      <selection pane="bottomRight"/>
    </sheetView>
  </sheetViews>
  <sheetFormatPr defaultColWidth="9" defaultRowHeight="12.75" customHeight="1" x14ac:dyDescent="0.2"/>
  <cols>
    <col min="1" max="1" width="2.85546875" style="684" customWidth="1"/>
    <col min="2" max="2" width="2.42578125" style="34" customWidth="1"/>
    <col min="3" max="3" width="2.28515625" style="34" customWidth="1"/>
    <col min="4" max="4" width="3.7109375" style="34" customWidth="1"/>
    <col min="5" max="5" width="28.7109375" style="34" customWidth="1"/>
    <col min="6" max="6" width="33" style="34" customWidth="1"/>
    <col min="7" max="7" width="18.42578125" style="34" customWidth="1"/>
    <col min="8" max="13" width="16.5703125" style="34" customWidth="1"/>
    <col min="14" max="14" width="2" style="34" customWidth="1"/>
    <col min="15" max="15" width="21.28515625" style="34" bestFit="1" customWidth="1"/>
    <col min="16" max="17" width="17.7109375" style="34" customWidth="1"/>
    <col min="18" max="19" width="17.7109375" style="99" customWidth="1"/>
    <col min="20" max="16384" width="9" style="34"/>
  </cols>
  <sheetData>
    <row r="1" spans="1:19" s="181" customFormat="1" ht="16.5" thickTop="1" thickBot="1" x14ac:dyDescent="0.25">
      <c r="A1" s="2929"/>
      <c r="B1" s="1136"/>
      <c r="C1" s="1136"/>
      <c r="D1" s="1136"/>
      <c r="E1" s="1136"/>
      <c r="F1" s="1136"/>
      <c r="G1" s="1136"/>
      <c r="H1" s="1136"/>
      <c r="I1" s="1136"/>
      <c r="J1" s="1136"/>
      <c r="K1" s="1136"/>
      <c r="L1" s="1136"/>
      <c r="M1" s="1136"/>
      <c r="N1" s="337"/>
      <c r="O1" s="3117" t="s">
        <v>2247</v>
      </c>
      <c r="R1" s="337"/>
      <c r="S1" s="337"/>
    </row>
    <row r="2" spans="1:19" s="181" customFormat="1" ht="17.25" thickTop="1" thickBot="1" x14ac:dyDescent="0.3">
      <c r="A2" s="4231" t="s">
        <v>2222</v>
      </c>
      <c r="B2" s="4232"/>
      <c r="C2" s="4232"/>
      <c r="D2" s="4232"/>
      <c r="E2" s="4232"/>
      <c r="F2" s="4232"/>
      <c r="G2" s="4232"/>
      <c r="H2" s="4232"/>
      <c r="I2" s="4232"/>
      <c r="J2" s="4232"/>
      <c r="K2" s="4232"/>
      <c r="L2" s="4232"/>
      <c r="M2" s="4232"/>
      <c r="N2" s="338"/>
      <c r="O2" s="3117" t="s">
        <v>2248</v>
      </c>
      <c r="P2" s="338"/>
      <c r="Q2" s="338"/>
      <c r="R2" s="338"/>
      <c r="S2" s="338"/>
    </row>
    <row r="3" spans="1:19" s="181" customFormat="1" ht="16.5" thickTop="1" thickBot="1" x14ac:dyDescent="0.25">
      <c r="A3" s="2929"/>
      <c r="B3" s="1136"/>
      <c r="C3" s="1136"/>
      <c r="D3" s="1136"/>
      <c r="E3" s="1136"/>
      <c r="F3" s="1136"/>
      <c r="G3" s="1136"/>
      <c r="H3" s="1136"/>
      <c r="I3" s="1136"/>
      <c r="J3" s="1136"/>
      <c r="K3" s="1136"/>
      <c r="L3" s="1136"/>
      <c r="M3" s="1136"/>
      <c r="N3" s="337"/>
      <c r="O3" s="3117" t="s">
        <v>2249</v>
      </c>
      <c r="R3" s="337"/>
      <c r="S3" s="337"/>
    </row>
    <row r="4" spans="1:19" s="181" customFormat="1" ht="17.25" thickTop="1" thickBot="1" x14ac:dyDescent="0.3">
      <c r="A4" s="3443" t="s">
        <v>2368</v>
      </c>
      <c r="B4" s="3442"/>
      <c r="C4" s="3442"/>
      <c r="D4" s="3442"/>
      <c r="E4" s="3442"/>
      <c r="F4" s="3442"/>
      <c r="G4" s="3442"/>
      <c r="H4" s="3442"/>
      <c r="I4" s="3442"/>
      <c r="J4" s="3442"/>
      <c r="K4" s="3442"/>
      <c r="L4" s="3442"/>
      <c r="M4" s="3442"/>
      <c r="N4" s="784"/>
      <c r="O4" s="3117" t="s">
        <v>2250</v>
      </c>
      <c r="P4" s="339"/>
      <c r="Q4" s="339"/>
      <c r="R4" s="339"/>
      <c r="S4" s="339"/>
    </row>
    <row r="5" spans="1:19" s="181" customFormat="1" ht="14.1" customHeight="1" thickTop="1" x14ac:dyDescent="0.25">
      <c r="A5" s="3442" t="s">
        <v>545</v>
      </c>
      <c r="B5" s="3442"/>
      <c r="C5" s="3442"/>
      <c r="D5" s="3442"/>
      <c r="E5" s="3442"/>
      <c r="F5" s="3442"/>
      <c r="G5" s="3442"/>
      <c r="H5" s="3442"/>
      <c r="I5" s="3442"/>
      <c r="J5" s="3442"/>
      <c r="K5" s="3442"/>
      <c r="L5" s="3442"/>
      <c r="M5" s="3442"/>
      <c r="N5" s="784"/>
      <c r="O5" s="785"/>
      <c r="P5" s="340"/>
      <c r="Q5" s="340"/>
      <c r="R5" s="340"/>
      <c r="S5" s="340"/>
    </row>
    <row r="6" spans="1:19" s="181" customFormat="1" ht="14.1" customHeight="1" x14ac:dyDescent="0.2">
      <c r="A6" s="2929"/>
      <c r="B6" s="1136"/>
      <c r="C6" s="1136"/>
      <c r="D6" s="1136"/>
      <c r="E6" s="1136"/>
      <c r="F6" s="1136"/>
      <c r="G6" s="1136"/>
      <c r="H6" s="1136"/>
      <c r="I6" s="1136"/>
      <c r="J6" s="1136"/>
      <c r="K6" s="1136"/>
      <c r="L6" s="1136"/>
      <c r="M6" s="1136"/>
      <c r="N6" s="337"/>
      <c r="O6" s="337"/>
      <c r="P6" s="340"/>
      <c r="Q6" s="340"/>
      <c r="R6" s="340"/>
      <c r="S6" s="340"/>
    </row>
    <row r="7" spans="1:19" ht="12.75" customHeight="1" thickBot="1" x14ac:dyDescent="0.25">
      <c r="A7" s="2928"/>
      <c r="B7" s="1044"/>
      <c r="C7" s="1044"/>
      <c r="D7" s="1044"/>
      <c r="E7" s="1044"/>
      <c r="F7" s="1044"/>
      <c r="G7" s="1044"/>
      <c r="H7" s="1044"/>
      <c r="I7" s="1044"/>
      <c r="J7" s="1044"/>
      <c r="K7" s="1044"/>
      <c r="L7" s="1044"/>
      <c r="M7" s="1044"/>
      <c r="N7" s="99"/>
      <c r="O7" s="99"/>
      <c r="P7" s="100"/>
      <c r="Q7" s="100"/>
      <c r="R7" s="100"/>
      <c r="S7" s="100"/>
    </row>
    <row r="8" spans="1:19" ht="12.75" customHeight="1" x14ac:dyDescent="0.2">
      <c r="A8" s="4247" t="s">
        <v>2083</v>
      </c>
      <c r="B8" s="4248"/>
      <c r="C8" s="4248"/>
      <c r="D8" s="4248"/>
      <c r="E8" s="4249"/>
      <c r="F8" s="4254" t="s">
        <v>2225</v>
      </c>
      <c r="G8" s="4245" t="s">
        <v>281</v>
      </c>
      <c r="H8" s="4246" t="s">
        <v>329</v>
      </c>
      <c r="I8" s="4246"/>
      <c r="J8" s="4246" t="s">
        <v>2260</v>
      </c>
      <c r="K8" s="4246"/>
      <c r="L8" s="3540" t="s">
        <v>1630</v>
      </c>
      <c r="M8" s="4252"/>
      <c r="R8" s="34"/>
      <c r="S8" s="34"/>
    </row>
    <row r="9" spans="1:19" ht="12.75" customHeight="1" x14ac:dyDescent="0.2">
      <c r="A9" s="4250"/>
      <c r="B9" s="4239"/>
      <c r="C9" s="4239"/>
      <c r="D9" s="4239"/>
      <c r="E9" s="4240"/>
      <c r="F9" s="3849"/>
      <c r="G9" s="3515"/>
      <c r="H9" s="4255" t="s">
        <v>366</v>
      </c>
      <c r="I9" s="3797" t="s">
        <v>543</v>
      </c>
      <c r="J9" s="3515" t="s">
        <v>366</v>
      </c>
      <c r="K9" s="3515" t="s">
        <v>543</v>
      </c>
      <c r="L9" s="3513" t="s">
        <v>366</v>
      </c>
      <c r="M9" s="4253" t="s">
        <v>543</v>
      </c>
      <c r="R9" s="34"/>
      <c r="S9" s="34"/>
    </row>
    <row r="10" spans="1:19" ht="12.75" customHeight="1" x14ac:dyDescent="0.2">
      <c r="A10" s="4250"/>
      <c r="B10" s="4239"/>
      <c r="C10" s="4239"/>
      <c r="D10" s="4239"/>
      <c r="E10" s="4240"/>
      <c r="F10" s="3849"/>
      <c r="G10" s="3515"/>
      <c r="H10" s="3803"/>
      <c r="I10" s="3543"/>
      <c r="J10" s="3515"/>
      <c r="K10" s="3515"/>
      <c r="L10" s="3513"/>
      <c r="M10" s="4253"/>
      <c r="R10" s="34"/>
      <c r="S10" s="34"/>
    </row>
    <row r="11" spans="1:19" ht="12.75" customHeight="1" x14ac:dyDescent="0.2">
      <c r="A11" s="4250"/>
      <c r="B11" s="4239"/>
      <c r="C11" s="4239"/>
      <c r="D11" s="4239"/>
      <c r="E11" s="4240"/>
      <c r="F11" s="3849"/>
      <c r="G11" s="3515"/>
      <c r="H11" s="3804"/>
      <c r="I11" s="3590"/>
      <c r="J11" s="3515"/>
      <c r="K11" s="3515"/>
      <c r="L11" s="3513"/>
      <c r="M11" s="4253"/>
      <c r="R11" s="34"/>
      <c r="S11" s="34"/>
    </row>
    <row r="12" spans="1:19" ht="12.75" customHeight="1" x14ac:dyDescent="0.2">
      <c r="A12" s="4251"/>
      <c r="B12" s="4242"/>
      <c r="C12" s="4242"/>
      <c r="D12" s="4242"/>
      <c r="E12" s="4243"/>
      <c r="F12" s="3833"/>
      <c r="G12" s="3515"/>
      <c r="H12" s="560" t="s">
        <v>77</v>
      </c>
      <c r="I12" s="560" t="s">
        <v>77</v>
      </c>
      <c r="J12" s="560" t="s">
        <v>77</v>
      </c>
      <c r="K12" s="560" t="s">
        <v>77</v>
      </c>
      <c r="L12" s="358" t="s">
        <v>77</v>
      </c>
      <c r="M12" s="686" t="s">
        <v>77</v>
      </c>
      <c r="R12" s="34"/>
      <c r="S12" s="34"/>
    </row>
    <row r="13" spans="1:19" ht="12.75" customHeight="1" thickBot="1" x14ac:dyDescent="0.25">
      <c r="A13" s="4244" t="s">
        <v>70</v>
      </c>
      <c r="B13" s="4225"/>
      <c r="C13" s="4225"/>
      <c r="D13" s="4225"/>
      <c r="E13" s="4124"/>
      <c r="F13" s="767" t="s">
        <v>71</v>
      </c>
      <c r="G13" s="369" t="s">
        <v>72</v>
      </c>
      <c r="H13" s="369" t="s">
        <v>73</v>
      </c>
      <c r="I13" s="369" t="s">
        <v>74</v>
      </c>
      <c r="J13" s="369" t="s">
        <v>267</v>
      </c>
      <c r="K13" s="369" t="s">
        <v>268</v>
      </c>
      <c r="L13" s="769" t="s">
        <v>269</v>
      </c>
      <c r="M13" s="770" t="s">
        <v>270</v>
      </c>
      <c r="R13" s="34"/>
      <c r="S13" s="34"/>
    </row>
    <row r="14" spans="1:19" ht="12.75" customHeight="1" x14ac:dyDescent="0.2">
      <c r="A14" s="2961"/>
      <c r="B14" s="2934"/>
      <c r="C14" s="2934"/>
      <c r="D14" s="2934"/>
      <c r="E14" s="2962"/>
      <c r="F14" s="2950"/>
      <c r="G14" s="2950"/>
      <c r="H14" s="2950"/>
      <c r="I14" s="2950"/>
      <c r="J14" s="2950"/>
      <c r="K14" s="2950"/>
      <c r="L14" s="2951"/>
      <c r="M14" s="2952"/>
      <c r="R14" s="34"/>
      <c r="S14" s="34"/>
    </row>
    <row r="15" spans="1:19" ht="12.75" customHeight="1" x14ac:dyDescent="0.2">
      <c r="A15" s="2963"/>
      <c r="B15" s="2935"/>
      <c r="C15" s="2935"/>
      <c r="D15" s="2935"/>
      <c r="E15" s="2964"/>
      <c r="F15" s="2953"/>
      <c r="G15" s="2954"/>
      <c r="H15" s="2955"/>
      <c r="I15" s="2955"/>
      <c r="J15" s="2955"/>
      <c r="K15" s="2955"/>
      <c r="L15" s="2955"/>
      <c r="M15" s="2956"/>
      <c r="R15" s="34"/>
      <c r="S15" s="34"/>
    </row>
    <row r="16" spans="1:19" ht="12.75" customHeight="1" x14ac:dyDescent="0.2">
      <c r="A16" s="2965" t="s">
        <v>36</v>
      </c>
      <c r="B16" s="2937" t="s">
        <v>2216</v>
      </c>
      <c r="C16" s="2642"/>
      <c r="D16" s="2642"/>
      <c r="E16" s="2966"/>
      <c r="F16" s="2954"/>
      <c r="G16" s="2954"/>
      <c r="H16" s="2955"/>
      <c r="I16" s="2955"/>
      <c r="J16" s="2955"/>
      <c r="K16" s="2955"/>
      <c r="L16" s="2955"/>
      <c r="M16" s="2956"/>
      <c r="R16" s="34"/>
      <c r="S16" s="34"/>
    </row>
    <row r="17" spans="1:19" ht="12.75" customHeight="1" x14ac:dyDescent="0.2">
      <c r="A17" s="2967"/>
      <c r="B17" s="2938" t="s">
        <v>35</v>
      </c>
      <c r="C17" s="1209" t="s">
        <v>1051</v>
      </c>
      <c r="D17" s="1209"/>
      <c r="E17" s="2966"/>
      <c r="F17" s="2954"/>
      <c r="G17" s="2954"/>
      <c r="H17" s="2955"/>
      <c r="I17" s="2955"/>
      <c r="J17" s="2955"/>
      <c r="K17" s="2955"/>
      <c r="L17" s="2955"/>
      <c r="M17" s="2956"/>
      <c r="R17" s="34"/>
      <c r="S17" s="34"/>
    </row>
    <row r="18" spans="1:19" ht="12.75" customHeight="1" x14ac:dyDescent="0.2">
      <c r="A18" s="2967"/>
      <c r="B18" s="2939"/>
      <c r="C18" s="2940" t="s">
        <v>248</v>
      </c>
      <c r="D18" s="1209"/>
      <c r="E18" s="2972"/>
      <c r="F18" s="2973"/>
      <c r="G18" s="2954" t="s">
        <v>287</v>
      </c>
      <c r="H18" s="2978"/>
      <c r="I18" s="2978"/>
      <c r="J18" s="2978"/>
      <c r="K18" s="2978"/>
      <c r="L18" s="2978"/>
      <c r="M18" s="2979"/>
      <c r="R18" s="34"/>
      <c r="S18" s="34"/>
    </row>
    <row r="19" spans="1:19" ht="12.75" customHeight="1" x14ac:dyDescent="0.2">
      <c r="A19" s="2967"/>
      <c r="B19" s="2939"/>
      <c r="C19" s="1209"/>
      <c r="D19" s="1209"/>
      <c r="E19" s="2974"/>
      <c r="F19" s="2975"/>
      <c r="G19" s="2954" t="s">
        <v>498</v>
      </c>
      <c r="H19" s="2980"/>
      <c r="I19" s="2980"/>
      <c r="J19" s="2980"/>
      <c r="K19" s="2980"/>
      <c r="L19" s="2980"/>
      <c r="M19" s="2981"/>
      <c r="R19" s="34"/>
      <c r="S19" s="34"/>
    </row>
    <row r="20" spans="1:19" ht="12.75" customHeight="1" x14ac:dyDescent="0.2">
      <c r="A20" s="2967"/>
      <c r="B20" s="2939"/>
      <c r="C20" s="1209"/>
      <c r="D20" s="1209"/>
      <c r="E20" s="2974"/>
      <c r="F20" s="2975"/>
      <c r="G20" s="2954" t="s">
        <v>364</v>
      </c>
      <c r="H20" s="2980"/>
      <c r="I20" s="2980"/>
      <c r="J20" s="2980"/>
      <c r="K20" s="2980"/>
      <c r="L20" s="2980"/>
      <c r="M20" s="2981"/>
      <c r="R20" s="34"/>
      <c r="S20" s="34"/>
    </row>
    <row r="21" spans="1:19" ht="12.75" customHeight="1" x14ac:dyDescent="0.2">
      <c r="A21" s="2967"/>
      <c r="B21" s="2939"/>
      <c r="C21" s="1209"/>
      <c r="D21" s="1209"/>
      <c r="E21" s="2974"/>
      <c r="F21" s="2975"/>
      <c r="G21" s="2954" t="s">
        <v>1389</v>
      </c>
      <c r="H21" s="2980"/>
      <c r="I21" s="2980"/>
      <c r="J21" s="2980"/>
      <c r="K21" s="2980"/>
      <c r="L21" s="2980"/>
      <c r="M21" s="2981"/>
      <c r="R21" s="34"/>
      <c r="S21" s="34"/>
    </row>
    <row r="22" spans="1:19" ht="12.75" customHeight="1" x14ac:dyDescent="0.2">
      <c r="A22" s="2967"/>
      <c r="B22" s="2939"/>
      <c r="C22" s="1209"/>
      <c r="D22" s="1209"/>
      <c r="E22" s="2974"/>
      <c r="F22" s="2975"/>
      <c r="G22" s="2957" t="s">
        <v>964</v>
      </c>
      <c r="H22" s="2980"/>
      <c r="I22" s="2980"/>
      <c r="J22" s="2980"/>
      <c r="K22" s="2980"/>
      <c r="L22" s="2980"/>
      <c r="M22" s="2981"/>
      <c r="R22" s="34"/>
      <c r="S22" s="34"/>
    </row>
    <row r="23" spans="1:19" ht="12.75" customHeight="1" x14ac:dyDescent="0.2">
      <c r="A23" s="2967"/>
      <c r="B23" s="2939"/>
      <c r="C23" s="1209"/>
      <c r="D23" s="1209"/>
      <c r="E23" s="2974"/>
      <c r="F23" s="2975"/>
      <c r="G23" s="2954" t="s">
        <v>499</v>
      </c>
      <c r="H23" s="2980"/>
      <c r="I23" s="2980"/>
      <c r="J23" s="2980"/>
      <c r="K23" s="2980"/>
      <c r="L23" s="2980"/>
      <c r="M23" s="2981"/>
      <c r="R23" s="34"/>
      <c r="S23" s="34"/>
    </row>
    <row r="24" spans="1:19" ht="12.75" customHeight="1" x14ac:dyDescent="0.2">
      <c r="A24" s="2967"/>
      <c r="B24" s="2939"/>
      <c r="C24" s="1209"/>
      <c r="D24" s="1209"/>
      <c r="E24" s="2970"/>
      <c r="F24" s="2971"/>
      <c r="G24" s="2954"/>
      <c r="H24" s="2976"/>
      <c r="I24" s="2976"/>
      <c r="J24" s="2976"/>
      <c r="K24" s="2976"/>
      <c r="L24" s="2976"/>
      <c r="M24" s="2977"/>
      <c r="R24" s="34"/>
      <c r="S24" s="34"/>
    </row>
    <row r="25" spans="1:19" ht="12.75" customHeight="1" x14ac:dyDescent="0.2">
      <c r="A25" s="2967"/>
      <c r="B25" s="2939"/>
      <c r="C25" s="2940" t="s">
        <v>249</v>
      </c>
      <c r="D25" s="1209"/>
      <c r="E25" s="2972"/>
      <c r="F25" s="2973"/>
      <c r="G25" s="2954" t="s">
        <v>287</v>
      </c>
      <c r="H25" s="2978"/>
      <c r="I25" s="2978"/>
      <c r="J25" s="2978"/>
      <c r="K25" s="2978"/>
      <c r="L25" s="2978"/>
      <c r="M25" s="2979"/>
      <c r="R25" s="34"/>
      <c r="S25" s="34"/>
    </row>
    <row r="26" spans="1:19" ht="12.75" customHeight="1" x14ac:dyDescent="0.2">
      <c r="A26" s="2967"/>
      <c r="B26" s="2939"/>
      <c r="C26" s="1209"/>
      <c r="D26" s="1209"/>
      <c r="E26" s="2974"/>
      <c r="F26" s="2975"/>
      <c r="G26" s="2954" t="s">
        <v>498</v>
      </c>
      <c r="H26" s="2980"/>
      <c r="I26" s="2980"/>
      <c r="J26" s="2980"/>
      <c r="K26" s="2980"/>
      <c r="L26" s="2980"/>
      <c r="M26" s="2981"/>
      <c r="R26" s="34"/>
      <c r="S26" s="34"/>
    </row>
    <row r="27" spans="1:19" ht="12.75" customHeight="1" x14ac:dyDescent="0.2">
      <c r="A27" s="2967"/>
      <c r="B27" s="2939"/>
      <c r="C27" s="1209"/>
      <c r="D27" s="1209"/>
      <c r="E27" s="2974"/>
      <c r="F27" s="2975"/>
      <c r="G27" s="2954" t="s">
        <v>364</v>
      </c>
      <c r="H27" s="2980"/>
      <c r="I27" s="2980"/>
      <c r="J27" s="2980"/>
      <c r="K27" s="2980"/>
      <c r="L27" s="2980"/>
      <c r="M27" s="2981"/>
      <c r="R27" s="34"/>
      <c r="S27" s="34"/>
    </row>
    <row r="28" spans="1:19" ht="12.75" customHeight="1" x14ac:dyDescent="0.2">
      <c r="A28" s="2967"/>
      <c r="B28" s="2939"/>
      <c r="C28" s="1209"/>
      <c r="D28" s="1209"/>
      <c r="E28" s="2974"/>
      <c r="F28" s="2975"/>
      <c r="G28" s="2954" t="s">
        <v>1389</v>
      </c>
      <c r="H28" s="2980"/>
      <c r="I28" s="2980"/>
      <c r="J28" s="2980"/>
      <c r="K28" s="2980"/>
      <c r="L28" s="2980"/>
      <c r="M28" s="2981"/>
      <c r="R28" s="34"/>
      <c r="S28" s="34"/>
    </row>
    <row r="29" spans="1:19" ht="12.75" customHeight="1" x14ac:dyDescent="0.2">
      <c r="A29" s="2967"/>
      <c r="B29" s="2939"/>
      <c r="C29" s="1209"/>
      <c r="D29" s="1209"/>
      <c r="E29" s="2974"/>
      <c r="F29" s="2975"/>
      <c r="G29" s="2957" t="s">
        <v>964</v>
      </c>
      <c r="H29" s="2980"/>
      <c r="I29" s="2980"/>
      <c r="J29" s="2980"/>
      <c r="K29" s="2980"/>
      <c r="L29" s="2980"/>
      <c r="M29" s="2981"/>
      <c r="R29" s="34"/>
      <c r="S29" s="34"/>
    </row>
    <row r="30" spans="1:19" ht="12.75" customHeight="1" thickBot="1" x14ac:dyDescent="0.25">
      <c r="A30" s="2967"/>
      <c r="B30" s="2939"/>
      <c r="C30" s="1209"/>
      <c r="D30" s="1209"/>
      <c r="E30" s="2974"/>
      <c r="F30" s="2975"/>
      <c r="G30" s="2954" t="s">
        <v>499</v>
      </c>
      <c r="H30" s="2982"/>
      <c r="I30" s="2982"/>
      <c r="J30" s="2982"/>
      <c r="K30" s="2982"/>
      <c r="L30" s="2982"/>
      <c r="M30" s="2983"/>
      <c r="R30" s="34"/>
      <c r="S30" s="34"/>
    </row>
    <row r="31" spans="1:19" ht="12.75" customHeight="1" x14ac:dyDescent="0.2">
      <c r="A31" s="2967"/>
      <c r="B31" s="2939"/>
      <c r="C31" s="1213" t="s">
        <v>247</v>
      </c>
      <c r="D31" s="1209"/>
      <c r="E31" s="2966"/>
      <c r="F31" s="2954"/>
      <c r="G31" s="2954"/>
      <c r="H31" s="2984"/>
      <c r="I31" s="2984"/>
      <c r="J31" s="2984"/>
      <c r="K31" s="2984"/>
      <c r="L31" s="2984"/>
      <c r="M31" s="2985"/>
      <c r="R31" s="34"/>
      <c r="S31" s="34"/>
    </row>
    <row r="32" spans="1:19" ht="12.75" customHeight="1" x14ac:dyDescent="0.2">
      <c r="A32" s="2967"/>
      <c r="B32" s="2939"/>
      <c r="C32" s="1209"/>
      <c r="D32" s="1209"/>
      <c r="E32" s="2966"/>
      <c r="F32" s="2954"/>
      <c r="G32" s="2954"/>
      <c r="H32" s="2976"/>
      <c r="I32" s="2976"/>
      <c r="J32" s="2976"/>
      <c r="K32" s="2976"/>
      <c r="L32" s="2976"/>
      <c r="M32" s="2977"/>
      <c r="R32" s="34"/>
      <c r="S32" s="34"/>
    </row>
    <row r="33" spans="1:19" ht="12.75" customHeight="1" x14ac:dyDescent="0.2">
      <c r="A33" s="2967"/>
      <c r="B33" s="2938" t="s">
        <v>50</v>
      </c>
      <c r="C33" s="1209" t="s">
        <v>1052</v>
      </c>
      <c r="D33" s="1209"/>
      <c r="E33" s="2966"/>
      <c r="F33" s="2954"/>
      <c r="G33" s="2954"/>
      <c r="H33" s="2955"/>
      <c r="I33" s="2955"/>
      <c r="J33" s="2955"/>
      <c r="K33" s="2955"/>
      <c r="L33" s="2955"/>
      <c r="M33" s="2956"/>
      <c r="R33" s="34"/>
      <c r="S33" s="34"/>
    </row>
    <row r="34" spans="1:19" ht="12.75" customHeight="1" x14ac:dyDescent="0.2">
      <c r="A34" s="2967"/>
      <c r="B34" s="2939"/>
      <c r="C34" s="2940" t="s">
        <v>248</v>
      </c>
      <c r="D34" s="1209"/>
      <c r="E34" s="2972"/>
      <c r="F34" s="2973"/>
      <c r="G34" s="2954" t="s">
        <v>287</v>
      </c>
      <c r="H34" s="2978"/>
      <c r="I34" s="2978"/>
      <c r="J34" s="2978"/>
      <c r="K34" s="2978"/>
      <c r="L34" s="2978"/>
      <c r="M34" s="2979"/>
      <c r="R34" s="34"/>
      <c r="S34" s="34"/>
    </row>
    <row r="35" spans="1:19" ht="12.75" customHeight="1" x14ac:dyDescent="0.2">
      <c r="A35" s="2967"/>
      <c r="B35" s="2939"/>
      <c r="C35" s="1209"/>
      <c r="D35" s="1209"/>
      <c r="E35" s="2974"/>
      <c r="F35" s="2975"/>
      <c r="G35" s="2954" t="s">
        <v>498</v>
      </c>
      <c r="H35" s="2980"/>
      <c r="I35" s="2980"/>
      <c r="J35" s="2980"/>
      <c r="K35" s="2980"/>
      <c r="L35" s="2980"/>
      <c r="M35" s="2981"/>
      <c r="R35" s="34"/>
      <c r="S35" s="34"/>
    </row>
    <row r="36" spans="1:19" ht="12.75" customHeight="1" x14ac:dyDescent="0.2">
      <c r="A36" s="2967"/>
      <c r="B36" s="2939"/>
      <c r="C36" s="1209"/>
      <c r="D36" s="1209"/>
      <c r="E36" s="2974"/>
      <c r="F36" s="2975"/>
      <c r="G36" s="2954" t="s">
        <v>364</v>
      </c>
      <c r="H36" s="2980"/>
      <c r="I36" s="2980"/>
      <c r="J36" s="2980"/>
      <c r="K36" s="2980"/>
      <c r="L36" s="2980"/>
      <c r="M36" s="2981"/>
      <c r="R36" s="34"/>
      <c r="S36" s="34"/>
    </row>
    <row r="37" spans="1:19" ht="12.75" customHeight="1" x14ac:dyDescent="0.2">
      <c r="A37" s="2967"/>
      <c r="B37" s="2939"/>
      <c r="C37" s="1209"/>
      <c r="D37" s="1209"/>
      <c r="E37" s="2974"/>
      <c r="F37" s="2975"/>
      <c r="G37" s="2954" t="s">
        <v>1389</v>
      </c>
      <c r="H37" s="2980"/>
      <c r="I37" s="2980"/>
      <c r="J37" s="2980"/>
      <c r="K37" s="2980"/>
      <c r="L37" s="2980"/>
      <c r="M37" s="2981"/>
      <c r="R37" s="34"/>
      <c r="S37" s="34"/>
    </row>
    <row r="38" spans="1:19" ht="12.75" customHeight="1" x14ac:dyDescent="0.2">
      <c r="A38" s="2967"/>
      <c r="B38" s="2939"/>
      <c r="C38" s="1209"/>
      <c r="D38" s="1209"/>
      <c r="E38" s="2974"/>
      <c r="F38" s="2975"/>
      <c r="G38" s="2957" t="s">
        <v>964</v>
      </c>
      <c r="H38" s="2980"/>
      <c r="I38" s="2980"/>
      <c r="J38" s="2980"/>
      <c r="K38" s="2980"/>
      <c r="L38" s="2980"/>
      <c r="M38" s="2981"/>
      <c r="R38" s="34"/>
      <c r="S38" s="34"/>
    </row>
    <row r="39" spans="1:19" ht="12.75" customHeight="1" x14ac:dyDescent="0.2">
      <c r="A39" s="2967"/>
      <c r="B39" s="2939"/>
      <c r="C39" s="1209"/>
      <c r="D39" s="1209"/>
      <c r="E39" s="2974"/>
      <c r="F39" s="2975"/>
      <c r="G39" s="2954" t="s">
        <v>499</v>
      </c>
      <c r="H39" s="2980"/>
      <c r="I39" s="2980"/>
      <c r="J39" s="2980"/>
      <c r="K39" s="2980"/>
      <c r="L39" s="2980"/>
      <c r="M39" s="2981"/>
      <c r="R39" s="34"/>
      <c r="S39" s="34"/>
    </row>
    <row r="40" spans="1:19" ht="12.75" customHeight="1" x14ac:dyDescent="0.2">
      <c r="A40" s="2967"/>
      <c r="B40" s="2939"/>
      <c r="C40" s="1209"/>
      <c r="D40" s="1209"/>
      <c r="E40" s="2970"/>
      <c r="F40" s="2971"/>
      <c r="G40" s="2954"/>
      <c r="H40" s="2976"/>
      <c r="I40" s="2976"/>
      <c r="J40" s="2976"/>
      <c r="K40" s="2976"/>
      <c r="L40" s="2976"/>
      <c r="M40" s="2977"/>
      <c r="R40" s="34"/>
      <c r="S40" s="34"/>
    </row>
    <row r="41" spans="1:19" ht="12.75" customHeight="1" x14ac:dyDescent="0.2">
      <c r="A41" s="2967"/>
      <c r="B41" s="2939"/>
      <c r="C41" s="2940" t="s">
        <v>249</v>
      </c>
      <c r="D41" s="1209"/>
      <c r="E41" s="2972"/>
      <c r="F41" s="2973"/>
      <c r="G41" s="2954" t="s">
        <v>287</v>
      </c>
      <c r="H41" s="2978"/>
      <c r="I41" s="2978"/>
      <c r="J41" s="2978"/>
      <c r="K41" s="2978"/>
      <c r="L41" s="2978"/>
      <c r="M41" s="2979"/>
      <c r="R41" s="34"/>
      <c r="S41" s="34"/>
    </row>
    <row r="42" spans="1:19" ht="12.75" customHeight="1" x14ac:dyDescent="0.2">
      <c r="A42" s="2967"/>
      <c r="B42" s="2939"/>
      <c r="C42" s="1209"/>
      <c r="D42" s="1209"/>
      <c r="E42" s="2974"/>
      <c r="F42" s="2975"/>
      <c r="G42" s="2954" t="s">
        <v>498</v>
      </c>
      <c r="H42" s="2980"/>
      <c r="I42" s="2980"/>
      <c r="J42" s="2980"/>
      <c r="K42" s="2980"/>
      <c r="L42" s="2980"/>
      <c r="M42" s="2981"/>
      <c r="R42" s="34"/>
      <c r="S42" s="34"/>
    </row>
    <row r="43" spans="1:19" ht="12.75" customHeight="1" x14ac:dyDescent="0.2">
      <c r="A43" s="2967"/>
      <c r="B43" s="2939"/>
      <c r="C43" s="1209"/>
      <c r="D43" s="1209"/>
      <c r="E43" s="2974"/>
      <c r="F43" s="2975"/>
      <c r="G43" s="2954" t="s">
        <v>364</v>
      </c>
      <c r="H43" s="2980"/>
      <c r="I43" s="2980"/>
      <c r="J43" s="2980"/>
      <c r="K43" s="2980"/>
      <c r="L43" s="2980"/>
      <c r="M43" s="2981"/>
      <c r="R43" s="34"/>
      <c r="S43" s="34"/>
    </row>
    <row r="44" spans="1:19" ht="12.75" customHeight="1" x14ac:dyDescent="0.2">
      <c r="A44" s="2967"/>
      <c r="B44" s="2939"/>
      <c r="C44" s="1209"/>
      <c r="D44" s="1209"/>
      <c r="E44" s="2974"/>
      <c r="F44" s="2975"/>
      <c r="G44" s="2954" t="s">
        <v>1389</v>
      </c>
      <c r="H44" s="2980"/>
      <c r="I44" s="2980"/>
      <c r="J44" s="2980"/>
      <c r="K44" s="2980"/>
      <c r="L44" s="2980"/>
      <c r="M44" s="2981"/>
      <c r="R44" s="34"/>
      <c r="S44" s="34"/>
    </row>
    <row r="45" spans="1:19" ht="12.75" customHeight="1" x14ac:dyDescent="0.2">
      <c r="A45" s="2967"/>
      <c r="B45" s="2939"/>
      <c r="C45" s="1209"/>
      <c r="D45" s="1209"/>
      <c r="E45" s="2974"/>
      <c r="F45" s="2975"/>
      <c r="G45" s="2957" t="s">
        <v>964</v>
      </c>
      <c r="H45" s="2980"/>
      <c r="I45" s="2980"/>
      <c r="J45" s="2980"/>
      <c r="K45" s="2980"/>
      <c r="L45" s="2980"/>
      <c r="M45" s="2981"/>
      <c r="R45" s="34"/>
      <c r="S45" s="34"/>
    </row>
    <row r="46" spans="1:19" ht="12.75" customHeight="1" thickBot="1" x14ac:dyDescent="0.25">
      <c r="A46" s="2967"/>
      <c r="B46" s="2939"/>
      <c r="C46" s="1209"/>
      <c r="D46" s="1209"/>
      <c r="E46" s="2974"/>
      <c r="F46" s="2975"/>
      <c r="G46" s="2954" t="s">
        <v>499</v>
      </c>
      <c r="H46" s="2982"/>
      <c r="I46" s="2982"/>
      <c r="J46" s="2982"/>
      <c r="K46" s="2982"/>
      <c r="L46" s="2982"/>
      <c r="M46" s="2983"/>
      <c r="R46" s="34"/>
      <c r="S46" s="34"/>
    </row>
    <row r="47" spans="1:19" ht="12.75" customHeight="1" x14ac:dyDescent="0.2">
      <c r="A47" s="2967"/>
      <c r="B47" s="2939"/>
      <c r="C47" s="1213" t="s">
        <v>247</v>
      </c>
      <c r="D47" s="1209"/>
      <c r="E47" s="2966"/>
      <c r="F47" s="2954"/>
      <c r="G47" s="2954"/>
      <c r="H47" s="2984"/>
      <c r="I47" s="2984"/>
      <c r="J47" s="2984"/>
      <c r="K47" s="2984"/>
      <c r="L47" s="2984"/>
      <c r="M47" s="2985"/>
      <c r="R47" s="34"/>
      <c r="S47" s="34"/>
    </row>
    <row r="48" spans="1:19" ht="12.75" customHeight="1" x14ac:dyDescent="0.2">
      <c r="A48" s="2967"/>
      <c r="B48" s="2939"/>
      <c r="C48" s="2939"/>
      <c r="D48" s="2939"/>
      <c r="E48" s="2966"/>
      <c r="F48" s="2954"/>
      <c r="G48" s="2954"/>
      <c r="H48" s="2955"/>
      <c r="I48" s="2955"/>
      <c r="J48" s="2955"/>
      <c r="K48" s="2955"/>
      <c r="L48" s="2955"/>
      <c r="M48" s="2956"/>
      <c r="R48" s="34"/>
      <c r="S48" s="34"/>
    </row>
    <row r="49" spans="1:19" ht="12.75" customHeight="1" x14ac:dyDescent="0.2">
      <c r="A49" s="2965" t="s">
        <v>37</v>
      </c>
      <c r="B49" s="2642" t="s">
        <v>2110</v>
      </c>
      <c r="C49" s="2642"/>
      <c r="D49" s="2642"/>
      <c r="E49" s="2966"/>
      <c r="F49" s="2954"/>
      <c r="G49" s="2954"/>
      <c r="H49" s="2955"/>
      <c r="I49" s="2955"/>
      <c r="J49" s="2955"/>
      <c r="K49" s="2955"/>
      <c r="L49" s="2955"/>
      <c r="M49" s="2956"/>
      <c r="R49" s="34"/>
      <c r="S49" s="34"/>
    </row>
    <row r="50" spans="1:19" ht="12.75" customHeight="1" x14ac:dyDescent="0.2">
      <c r="A50" s="2967"/>
      <c r="B50" s="2938" t="s">
        <v>35</v>
      </c>
      <c r="C50" s="2940" t="s">
        <v>2238</v>
      </c>
      <c r="D50" s="1209"/>
      <c r="E50" s="2966"/>
      <c r="F50" s="2954"/>
      <c r="G50" s="2954"/>
      <c r="H50" s="2955"/>
      <c r="I50" s="2955"/>
      <c r="J50" s="2955"/>
      <c r="K50" s="2955"/>
      <c r="L50" s="2955">
        <f>H50-J50</f>
        <v>0</v>
      </c>
      <c r="M50" s="2956">
        <f>I50-K50</f>
        <v>0</v>
      </c>
      <c r="R50" s="34"/>
      <c r="S50" s="34"/>
    </row>
    <row r="51" spans="1:19" ht="12.75" customHeight="1" x14ac:dyDescent="0.2">
      <c r="A51" s="2967"/>
      <c r="B51" s="2939"/>
      <c r="C51" s="2940" t="s">
        <v>248</v>
      </c>
      <c r="D51" s="1209"/>
      <c r="E51" s="2972"/>
      <c r="F51" s="2973"/>
      <c r="G51" s="2954" t="s">
        <v>287</v>
      </c>
      <c r="H51" s="2978"/>
      <c r="I51" s="2978"/>
      <c r="J51" s="2978"/>
      <c r="K51" s="2978"/>
      <c r="L51" s="2978"/>
      <c r="M51" s="2979"/>
      <c r="R51" s="34"/>
      <c r="S51" s="34"/>
    </row>
    <row r="52" spans="1:19" ht="12.75" customHeight="1" x14ac:dyDescent="0.2">
      <c r="A52" s="2967"/>
      <c r="B52" s="2939"/>
      <c r="C52" s="1209"/>
      <c r="D52" s="1209"/>
      <c r="E52" s="2974"/>
      <c r="F52" s="2975"/>
      <c r="G52" s="2954" t="s">
        <v>498</v>
      </c>
      <c r="H52" s="2980"/>
      <c r="I52" s="2980"/>
      <c r="J52" s="2980"/>
      <c r="K52" s="2980"/>
      <c r="L52" s="2980"/>
      <c r="M52" s="2981"/>
      <c r="R52" s="34"/>
      <c r="S52" s="34"/>
    </row>
    <row r="53" spans="1:19" ht="12.75" customHeight="1" x14ac:dyDescent="0.2">
      <c r="A53" s="2967"/>
      <c r="B53" s="2939"/>
      <c r="C53" s="1209"/>
      <c r="D53" s="1209"/>
      <c r="E53" s="2974"/>
      <c r="F53" s="2975"/>
      <c r="G53" s="2954" t="s">
        <v>364</v>
      </c>
      <c r="H53" s="2980"/>
      <c r="I53" s="2980"/>
      <c r="J53" s="2980"/>
      <c r="K53" s="2980"/>
      <c r="L53" s="2980"/>
      <c r="M53" s="2981"/>
      <c r="R53" s="34"/>
      <c r="S53" s="34"/>
    </row>
    <row r="54" spans="1:19" ht="12.75" customHeight="1" x14ac:dyDescent="0.2">
      <c r="A54" s="2967"/>
      <c r="B54" s="2939"/>
      <c r="C54" s="1209"/>
      <c r="D54" s="1209"/>
      <c r="E54" s="2974"/>
      <c r="F54" s="2975"/>
      <c r="G54" s="2954" t="s">
        <v>1389</v>
      </c>
      <c r="H54" s="2980"/>
      <c r="I54" s="2980"/>
      <c r="J54" s="2980"/>
      <c r="K54" s="2980"/>
      <c r="L54" s="2980"/>
      <c r="M54" s="2981"/>
      <c r="R54" s="34"/>
      <c r="S54" s="34"/>
    </row>
    <row r="55" spans="1:19" ht="12.75" customHeight="1" x14ac:dyDescent="0.2">
      <c r="A55" s="2967"/>
      <c r="B55" s="2939"/>
      <c r="C55" s="1209"/>
      <c r="D55" s="1209"/>
      <c r="E55" s="2974"/>
      <c r="F55" s="2975"/>
      <c r="G55" s="2957" t="s">
        <v>964</v>
      </c>
      <c r="H55" s="2980"/>
      <c r="I55" s="2980"/>
      <c r="J55" s="2980"/>
      <c r="K55" s="2980"/>
      <c r="L55" s="2980"/>
      <c r="M55" s="2981"/>
      <c r="R55" s="34"/>
      <c r="S55" s="34"/>
    </row>
    <row r="56" spans="1:19" ht="12.75" customHeight="1" x14ac:dyDescent="0.2">
      <c r="A56" s="2967"/>
      <c r="B56" s="2939"/>
      <c r="C56" s="1209"/>
      <c r="D56" s="1209"/>
      <c r="E56" s="2974"/>
      <c r="F56" s="2975"/>
      <c r="G56" s="2954" t="s">
        <v>499</v>
      </c>
      <c r="H56" s="2980"/>
      <c r="I56" s="2980"/>
      <c r="J56" s="2980"/>
      <c r="K56" s="2980"/>
      <c r="L56" s="2980"/>
      <c r="M56" s="2981"/>
      <c r="R56" s="34"/>
      <c r="S56" s="34"/>
    </row>
    <row r="57" spans="1:19" ht="12.75" customHeight="1" x14ac:dyDescent="0.2">
      <c r="A57" s="2967"/>
      <c r="B57" s="2939"/>
      <c r="C57" s="1209"/>
      <c r="D57" s="1209"/>
      <c r="E57" s="2970"/>
      <c r="F57" s="2971"/>
      <c r="G57" s="2954"/>
      <c r="H57" s="2976"/>
      <c r="I57" s="2976"/>
      <c r="J57" s="2976"/>
      <c r="K57" s="2976"/>
      <c r="L57" s="2976"/>
      <c r="M57" s="2977"/>
      <c r="R57" s="34"/>
      <c r="S57" s="34"/>
    </row>
    <row r="58" spans="1:19" ht="12.75" customHeight="1" x14ac:dyDescent="0.2">
      <c r="A58" s="2967"/>
      <c r="B58" s="2939"/>
      <c r="C58" s="2940" t="s">
        <v>249</v>
      </c>
      <c r="D58" s="1209"/>
      <c r="E58" s="2972"/>
      <c r="F58" s="2973"/>
      <c r="G58" s="2954" t="s">
        <v>287</v>
      </c>
      <c r="H58" s="2978"/>
      <c r="I58" s="2978"/>
      <c r="J58" s="2978"/>
      <c r="K58" s="2978"/>
      <c r="L58" s="2978"/>
      <c r="M58" s="2979"/>
      <c r="R58" s="34"/>
      <c r="S58" s="34"/>
    </row>
    <row r="59" spans="1:19" ht="12.75" customHeight="1" x14ac:dyDescent="0.2">
      <c r="A59" s="2967"/>
      <c r="B59" s="2939"/>
      <c r="C59" s="1209"/>
      <c r="D59" s="1209"/>
      <c r="E59" s="2974"/>
      <c r="F59" s="2975"/>
      <c r="G59" s="2954" t="s">
        <v>498</v>
      </c>
      <c r="H59" s="2980"/>
      <c r="I59" s="2980"/>
      <c r="J59" s="2980"/>
      <c r="K59" s="2980"/>
      <c r="L59" s="2980"/>
      <c r="M59" s="2981"/>
      <c r="R59" s="34"/>
      <c r="S59" s="34"/>
    </row>
    <row r="60" spans="1:19" ht="12.75" customHeight="1" x14ac:dyDescent="0.2">
      <c r="A60" s="2967"/>
      <c r="B60" s="2939"/>
      <c r="C60" s="1209"/>
      <c r="D60" s="1209"/>
      <c r="E60" s="2974"/>
      <c r="F60" s="2975"/>
      <c r="G60" s="2954" t="s">
        <v>364</v>
      </c>
      <c r="H60" s="2980"/>
      <c r="I60" s="2980"/>
      <c r="J60" s="2980"/>
      <c r="K60" s="2980"/>
      <c r="L60" s="2980"/>
      <c r="M60" s="2981"/>
      <c r="R60" s="34"/>
      <c r="S60" s="34"/>
    </row>
    <row r="61" spans="1:19" ht="12.75" customHeight="1" x14ac:dyDescent="0.2">
      <c r="A61" s="2967"/>
      <c r="B61" s="2939"/>
      <c r="C61" s="1209"/>
      <c r="D61" s="1209"/>
      <c r="E61" s="2974"/>
      <c r="F61" s="2975"/>
      <c r="G61" s="2954" t="s">
        <v>1389</v>
      </c>
      <c r="H61" s="2980"/>
      <c r="I61" s="2980"/>
      <c r="J61" s="2980"/>
      <c r="K61" s="2980"/>
      <c r="L61" s="2980"/>
      <c r="M61" s="2981"/>
      <c r="R61" s="34"/>
      <c r="S61" s="34"/>
    </row>
    <row r="62" spans="1:19" ht="12.75" customHeight="1" x14ac:dyDescent="0.2">
      <c r="A62" s="2967"/>
      <c r="B62" s="2939"/>
      <c r="C62" s="1209"/>
      <c r="D62" s="1209"/>
      <c r="E62" s="2974"/>
      <c r="F62" s="2975"/>
      <c r="G62" s="2957" t="s">
        <v>964</v>
      </c>
      <c r="H62" s="2980"/>
      <c r="I62" s="2980"/>
      <c r="J62" s="2980"/>
      <c r="K62" s="2980"/>
      <c r="L62" s="2980"/>
      <c r="M62" s="2981"/>
      <c r="R62" s="34"/>
      <c r="S62" s="34"/>
    </row>
    <row r="63" spans="1:19" ht="12.75" customHeight="1" thickBot="1" x14ac:dyDescent="0.25">
      <c r="A63" s="2967"/>
      <c r="B63" s="2939"/>
      <c r="C63" s="1209"/>
      <c r="D63" s="1209"/>
      <c r="E63" s="2974"/>
      <c r="F63" s="2975"/>
      <c r="G63" s="2954" t="s">
        <v>499</v>
      </c>
      <c r="H63" s="2982"/>
      <c r="I63" s="2982"/>
      <c r="J63" s="2982"/>
      <c r="K63" s="2982"/>
      <c r="L63" s="2982"/>
      <c r="M63" s="2983"/>
      <c r="R63" s="34"/>
      <c r="S63" s="34"/>
    </row>
    <row r="64" spans="1:19" ht="12.75" customHeight="1" x14ac:dyDescent="0.2">
      <c r="A64" s="2967"/>
      <c r="B64" s="2939"/>
      <c r="C64" s="1213" t="s">
        <v>247</v>
      </c>
      <c r="D64" s="1209"/>
      <c r="E64" s="2966"/>
      <c r="F64" s="2954"/>
      <c r="G64" s="2954"/>
      <c r="H64" s="2984"/>
      <c r="I64" s="2984"/>
      <c r="J64" s="2984"/>
      <c r="K64" s="2984"/>
      <c r="L64" s="2984"/>
      <c r="M64" s="2985"/>
      <c r="R64" s="34"/>
      <c r="S64" s="34"/>
    </row>
    <row r="65" spans="1:19" ht="12.75" customHeight="1" x14ac:dyDescent="0.2">
      <c r="A65" s="2967"/>
      <c r="B65" s="2939"/>
      <c r="C65" s="1209"/>
      <c r="D65" s="1209"/>
      <c r="E65" s="2966"/>
      <c r="F65" s="2954"/>
      <c r="G65" s="2954"/>
      <c r="H65" s="2955"/>
      <c r="I65" s="2955"/>
      <c r="J65" s="2955"/>
      <c r="K65" s="2955"/>
      <c r="L65" s="2955"/>
      <c r="M65" s="2956"/>
      <c r="R65" s="34"/>
      <c r="S65" s="34"/>
    </row>
    <row r="66" spans="1:19" ht="12.75" customHeight="1" x14ac:dyDescent="0.2">
      <c r="A66" s="2967"/>
      <c r="B66" s="2938" t="s">
        <v>50</v>
      </c>
      <c r="C66" s="1209" t="s">
        <v>2112</v>
      </c>
      <c r="D66" s="1209"/>
      <c r="E66" s="2966"/>
      <c r="F66" s="2954"/>
      <c r="G66" s="2954"/>
      <c r="H66" s="2955"/>
      <c r="I66" s="2955"/>
      <c r="J66" s="2955"/>
      <c r="K66" s="2955"/>
      <c r="L66" s="2955"/>
      <c r="M66" s="2956"/>
      <c r="R66" s="34"/>
      <c r="S66" s="34"/>
    </row>
    <row r="67" spans="1:19" ht="12.75" customHeight="1" x14ac:dyDescent="0.2">
      <c r="A67" s="2967"/>
      <c r="B67" s="2939"/>
      <c r="C67" s="2940" t="s">
        <v>248</v>
      </c>
      <c r="D67" s="1209"/>
      <c r="E67" s="2966"/>
      <c r="F67" s="2954"/>
      <c r="G67" s="2954"/>
      <c r="H67" s="2955"/>
      <c r="I67" s="2955"/>
      <c r="J67" s="2955"/>
      <c r="K67" s="2955"/>
      <c r="L67" s="2955"/>
      <c r="M67" s="2956"/>
      <c r="R67" s="34"/>
      <c r="S67" s="34"/>
    </row>
    <row r="68" spans="1:19" ht="12.75" customHeight="1" x14ac:dyDescent="0.2">
      <c r="A68" s="2967"/>
      <c r="B68" s="2939"/>
      <c r="C68" s="1209"/>
      <c r="D68" s="2940" t="s">
        <v>1242</v>
      </c>
      <c r="E68" s="2972"/>
      <c r="F68" s="2973"/>
      <c r="G68" s="2954" t="s">
        <v>287</v>
      </c>
      <c r="H68" s="2978"/>
      <c r="I68" s="2978"/>
      <c r="J68" s="2978"/>
      <c r="K68" s="2978"/>
      <c r="L68" s="2978"/>
      <c r="M68" s="2979"/>
      <c r="R68" s="34"/>
      <c r="S68" s="34"/>
    </row>
    <row r="69" spans="1:19" ht="12.75" customHeight="1" x14ac:dyDescent="0.2">
      <c r="A69" s="2963"/>
      <c r="B69" s="2935"/>
      <c r="C69" s="1213"/>
      <c r="D69" s="1213"/>
      <c r="E69" s="2974"/>
      <c r="F69" s="2975"/>
      <c r="G69" s="2954" t="s">
        <v>498</v>
      </c>
      <c r="H69" s="2980"/>
      <c r="I69" s="2980"/>
      <c r="J69" s="2980"/>
      <c r="K69" s="2980"/>
      <c r="L69" s="2980"/>
      <c r="M69" s="2981"/>
      <c r="R69" s="34"/>
      <c r="S69" s="34"/>
    </row>
    <row r="70" spans="1:19" ht="12.75" customHeight="1" x14ac:dyDescent="0.2">
      <c r="A70" s="2963"/>
      <c r="B70" s="2939"/>
      <c r="C70" s="1209"/>
      <c r="D70" s="1209"/>
      <c r="E70" s="2974"/>
      <c r="F70" s="2975"/>
      <c r="G70" s="2954" t="s">
        <v>364</v>
      </c>
      <c r="H70" s="2980"/>
      <c r="I70" s="2980"/>
      <c r="J70" s="2980"/>
      <c r="K70" s="2980"/>
      <c r="L70" s="2980"/>
      <c r="M70" s="2981"/>
      <c r="R70" s="34"/>
      <c r="S70" s="34"/>
    </row>
    <row r="71" spans="1:19" ht="12.75" customHeight="1" x14ac:dyDescent="0.2">
      <c r="A71" s="2963"/>
      <c r="B71" s="2935"/>
      <c r="C71" s="1213"/>
      <c r="D71" s="1213"/>
      <c r="E71" s="2974"/>
      <c r="F71" s="2975"/>
      <c r="G71" s="2954" t="s">
        <v>1389</v>
      </c>
      <c r="H71" s="2980"/>
      <c r="I71" s="2980"/>
      <c r="J71" s="2980"/>
      <c r="K71" s="2980"/>
      <c r="L71" s="2980"/>
      <c r="M71" s="2981"/>
      <c r="R71" s="34"/>
      <c r="S71" s="34"/>
    </row>
    <row r="72" spans="1:19" ht="12.75" customHeight="1" x14ac:dyDescent="0.2">
      <c r="A72" s="2963"/>
      <c r="B72" s="2935"/>
      <c r="C72" s="1213"/>
      <c r="D72" s="1213"/>
      <c r="E72" s="2974"/>
      <c r="F72" s="2975"/>
      <c r="G72" s="2957" t="s">
        <v>964</v>
      </c>
      <c r="H72" s="2980"/>
      <c r="I72" s="2980"/>
      <c r="J72" s="2980"/>
      <c r="K72" s="2980"/>
      <c r="L72" s="2980"/>
      <c r="M72" s="2981"/>
      <c r="R72" s="34"/>
      <c r="S72" s="34"/>
    </row>
    <row r="73" spans="1:19" ht="12.75" customHeight="1" x14ac:dyDescent="0.2">
      <c r="A73" s="2963"/>
      <c r="B73" s="2935"/>
      <c r="C73" s="1213"/>
      <c r="D73" s="1213"/>
      <c r="E73" s="2974"/>
      <c r="F73" s="2975"/>
      <c r="G73" s="2954" t="s">
        <v>499</v>
      </c>
      <c r="H73" s="2980"/>
      <c r="I73" s="2980"/>
      <c r="J73" s="2980"/>
      <c r="K73" s="2980"/>
      <c r="L73" s="2980"/>
      <c r="M73" s="2981"/>
      <c r="R73" s="34"/>
      <c r="S73" s="34"/>
    </row>
    <row r="74" spans="1:19" ht="12.75" customHeight="1" x14ac:dyDescent="0.2">
      <c r="A74" s="2963"/>
      <c r="B74" s="2935"/>
      <c r="C74" s="1213"/>
      <c r="D74" s="1213"/>
      <c r="E74" s="2970"/>
      <c r="F74" s="2971"/>
      <c r="G74" s="2954"/>
      <c r="H74" s="2976"/>
      <c r="I74" s="2976"/>
      <c r="J74" s="2976"/>
      <c r="K74" s="2976"/>
      <c r="L74" s="2976"/>
      <c r="M74" s="2977"/>
      <c r="R74" s="34"/>
      <c r="S74" s="34"/>
    </row>
    <row r="75" spans="1:19" ht="12.75" customHeight="1" x14ac:dyDescent="0.2">
      <c r="A75" s="2967"/>
      <c r="B75" s="2939"/>
      <c r="C75" s="1209"/>
      <c r="D75" s="2940" t="s">
        <v>1243</v>
      </c>
      <c r="E75" s="2972"/>
      <c r="F75" s="2973"/>
      <c r="G75" s="2954" t="s">
        <v>287</v>
      </c>
      <c r="H75" s="2978"/>
      <c r="I75" s="2978"/>
      <c r="J75" s="2978"/>
      <c r="K75" s="2978"/>
      <c r="L75" s="2978"/>
      <c r="M75" s="2979"/>
      <c r="R75" s="34"/>
      <c r="S75" s="34"/>
    </row>
    <row r="76" spans="1:19" ht="12.75" customHeight="1" x14ac:dyDescent="0.2">
      <c r="A76" s="2963"/>
      <c r="B76" s="2935"/>
      <c r="C76" s="1213"/>
      <c r="D76" s="1213"/>
      <c r="E76" s="2974"/>
      <c r="F76" s="2975"/>
      <c r="G76" s="2954" t="s">
        <v>498</v>
      </c>
      <c r="H76" s="2980"/>
      <c r="I76" s="2980"/>
      <c r="J76" s="2980"/>
      <c r="K76" s="2980"/>
      <c r="L76" s="2980"/>
      <c r="M76" s="2981"/>
      <c r="R76" s="34"/>
      <c r="S76" s="34"/>
    </row>
    <row r="77" spans="1:19" ht="12.75" customHeight="1" x14ac:dyDescent="0.2">
      <c r="A77" s="2963"/>
      <c r="B77" s="2939"/>
      <c r="C77" s="1209"/>
      <c r="D77" s="1209"/>
      <c r="E77" s="2974"/>
      <c r="F77" s="2975"/>
      <c r="G77" s="2954" t="s">
        <v>364</v>
      </c>
      <c r="H77" s="2980"/>
      <c r="I77" s="2980"/>
      <c r="J77" s="2980"/>
      <c r="K77" s="2980"/>
      <c r="L77" s="2980"/>
      <c r="M77" s="2981"/>
      <c r="R77" s="34"/>
      <c r="S77" s="34"/>
    </row>
    <row r="78" spans="1:19" ht="12.75" customHeight="1" x14ac:dyDescent="0.2">
      <c r="A78" s="2963"/>
      <c r="B78" s="2935"/>
      <c r="C78" s="1213"/>
      <c r="D78" s="1213"/>
      <c r="E78" s="2974"/>
      <c r="F78" s="2975"/>
      <c r="G78" s="2954" t="s">
        <v>1389</v>
      </c>
      <c r="H78" s="2980"/>
      <c r="I78" s="2980"/>
      <c r="J78" s="2980"/>
      <c r="K78" s="2980"/>
      <c r="L78" s="2980"/>
      <c r="M78" s="2981"/>
      <c r="R78" s="34"/>
      <c r="S78" s="34"/>
    </row>
    <row r="79" spans="1:19" ht="12.75" customHeight="1" x14ac:dyDescent="0.2">
      <c r="A79" s="2963"/>
      <c r="B79" s="2935"/>
      <c r="C79" s="1213"/>
      <c r="D79" s="1213"/>
      <c r="E79" s="2974"/>
      <c r="F79" s="2975"/>
      <c r="G79" s="2957" t="s">
        <v>964</v>
      </c>
      <c r="H79" s="2980"/>
      <c r="I79" s="2980"/>
      <c r="J79" s="2980"/>
      <c r="K79" s="2980"/>
      <c r="L79" s="2980"/>
      <c r="M79" s="2981"/>
      <c r="R79" s="34"/>
      <c r="S79" s="34"/>
    </row>
    <row r="80" spans="1:19" ht="12.75" customHeight="1" thickBot="1" x14ac:dyDescent="0.25">
      <c r="A80" s="2963"/>
      <c r="B80" s="2935"/>
      <c r="C80" s="1213"/>
      <c r="D80" s="1213"/>
      <c r="E80" s="2974"/>
      <c r="F80" s="2975"/>
      <c r="G80" s="2954" t="s">
        <v>499</v>
      </c>
      <c r="H80" s="2982"/>
      <c r="I80" s="2982"/>
      <c r="J80" s="2982"/>
      <c r="K80" s="2982"/>
      <c r="L80" s="2982"/>
      <c r="M80" s="2983"/>
      <c r="R80" s="34"/>
      <c r="S80" s="34"/>
    </row>
    <row r="81" spans="1:19" ht="12.75" customHeight="1" x14ac:dyDescent="0.2">
      <c r="A81" s="2967"/>
      <c r="B81" s="2939"/>
      <c r="C81" s="1213" t="s">
        <v>247</v>
      </c>
      <c r="D81" s="1209"/>
      <c r="E81" s="2966"/>
      <c r="F81" s="2954"/>
      <c r="G81" s="2954"/>
      <c r="H81" s="2984"/>
      <c r="I81" s="2984"/>
      <c r="J81" s="2984"/>
      <c r="K81" s="2984"/>
      <c r="L81" s="2984"/>
      <c r="M81" s="2985"/>
      <c r="R81" s="34"/>
      <c r="S81" s="34"/>
    </row>
    <row r="82" spans="1:19" ht="12.75" customHeight="1" x14ac:dyDescent="0.2">
      <c r="A82" s="2963"/>
      <c r="B82" s="2935"/>
      <c r="C82" s="1213"/>
      <c r="D82" s="1213"/>
      <c r="E82" s="2964"/>
      <c r="F82" s="2953"/>
      <c r="G82" s="2954"/>
      <c r="H82" s="2955"/>
      <c r="I82" s="2955"/>
      <c r="J82" s="2955"/>
      <c r="K82" s="2955"/>
      <c r="L82" s="2955"/>
      <c r="M82" s="2956"/>
      <c r="R82" s="34"/>
      <c r="S82" s="34"/>
    </row>
    <row r="83" spans="1:19" ht="12.75" customHeight="1" x14ac:dyDescent="0.2">
      <c r="A83" s="2963"/>
      <c r="B83" s="2935"/>
      <c r="C83" s="2940" t="s">
        <v>249</v>
      </c>
      <c r="D83" s="1209"/>
      <c r="E83" s="2966"/>
      <c r="F83" s="2954"/>
      <c r="G83" s="2954"/>
      <c r="H83" s="2955"/>
      <c r="I83" s="2955"/>
      <c r="J83" s="2955"/>
      <c r="K83" s="2955"/>
      <c r="L83" s="2955"/>
      <c r="M83" s="2956"/>
      <c r="R83" s="34"/>
      <c r="S83" s="34"/>
    </row>
    <row r="84" spans="1:19" ht="12.75" customHeight="1" x14ac:dyDescent="0.2">
      <c r="A84" s="2967"/>
      <c r="B84" s="2939"/>
      <c r="C84" s="1209"/>
      <c r="D84" s="2940" t="s">
        <v>1248</v>
      </c>
      <c r="E84" s="2972"/>
      <c r="F84" s="2973"/>
      <c r="G84" s="2954" t="s">
        <v>287</v>
      </c>
      <c r="H84" s="2978"/>
      <c r="I84" s="2978"/>
      <c r="J84" s="2978"/>
      <c r="K84" s="2978"/>
      <c r="L84" s="2978"/>
      <c r="M84" s="2979"/>
      <c r="R84" s="34"/>
      <c r="S84" s="34"/>
    </row>
    <row r="85" spans="1:19" ht="12.75" customHeight="1" x14ac:dyDescent="0.2">
      <c r="A85" s="2963"/>
      <c r="B85" s="2935"/>
      <c r="C85" s="1213"/>
      <c r="D85" s="1213"/>
      <c r="E85" s="2974"/>
      <c r="F85" s="2975"/>
      <c r="G85" s="2954" t="s">
        <v>498</v>
      </c>
      <c r="H85" s="2980"/>
      <c r="I85" s="2980"/>
      <c r="J85" s="2980"/>
      <c r="K85" s="2980"/>
      <c r="L85" s="2980"/>
      <c r="M85" s="2981"/>
      <c r="R85" s="34"/>
      <c r="S85" s="34"/>
    </row>
    <row r="86" spans="1:19" ht="12.75" customHeight="1" x14ac:dyDescent="0.2">
      <c r="A86" s="2963"/>
      <c r="B86" s="2939"/>
      <c r="C86" s="1209"/>
      <c r="D86" s="1209"/>
      <c r="E86" s="2974"/>
      <c r="F86" s="2975"/>
      <c r="G86" s="2954" t="s">
        <v>364</v>
      </c>
      <c r="H86" s="2980"/>
      <c r="I86" s="2980"/>
      <c r="J86" s="2980"/>
      <c r="K86" s="2980"/>
      <c r="L86" s="2980"/>
      <c r="M86" s="2981"/>
      <c r="R86" s="34"/>
      <c r="S86" s="34"/>
    </row>
    <row r="87" spans="1:19" ht="12.75" customHeight="1" x14ac:dyDescent="0.2">
      <c r="A87" s="2963"/>
      <c r="B87" s="2935"/>
      <c r="C87" s="1213"/>
      <c r="D87" s="1213"/>
      <c r="E87" s="2974"/>
      <c r="F87" s="2975"/>
      <c r="G87" s="2954" t="s">
        <v>1389</v>
      </c>
      <c r="H87" s="2980"/>
      <c r="I87" s="2980"/>
      <c r="J87" s="2980"/>
      <c r="K87" s="2980"/>
      <c r="L87" s="2980"/>
      <c r="M87" s="2981"/>
      <c r="R87" s="34"/>
      <c r="S87" s="34"/>
    </row>
    <row r="88" spans="1:19" ht="12.75" customHeight="1" x14ac:dyDescent="0.2">
      <c r="A88" s="2963"/>
      <c r="B88" s="2935"/>
      <c r="C88" s="1213"/>
      <c r="D88" s="1213"/>
      <c r="E88" s="2974"/>
      <c r="F88" s="2975"/>
      <c r="G88" s="2957" t="s">
        <v>964</v>
      </c>
      <c r="H88" s="2980"/>
      <c r="I88" s="2980"/>
      <c r="J88" s="2980"/>
      <c r="K88" s="2980"/>
      <c r="L88" s="2980"/>
      <c r="M88" s="2981"/>
      <c r="R88" s="34"/>
      <c r="S88" s="34"/>
    </row>
    <row r="89" spans="1:19" ht="12.75" customHeight="1" x14ac:dyDescent="0.2">
      <c r="A89" s="2963"/>
      <c r="B89" s="2935"/>
      <c r="C89" s="1213"/>
      <c r="D89" s="1213"/>
      <c r="E89" s="2974"/>
      <c r="F89" s="2975"/>
      <c r="G89" s="2954" t="s">
        <v>499</v>
      </c>
      <c r="H89" s="2980"/>
      <c r="I89" s="2980"/>
      <c r="J89" s="2980"/>
      <c r="K89" s="2980"/>
      <c r="L89" s="2980"/>
      <c r="M89" s="2981"/>
      <c r="R89" s="34"/>
      <c r="S89" s="34"/>
    </row>
    <row r="90" spans="1:19" ht="12.75" customHeight="1" x14ac:dyDescent="0.2">
      <c r="A90" s="2963"/>
      <c r="B90" s="2935"/>
      <c r="C90" s="1213"/>
      <c r="D90" s="1213"/>
      <c r="E90" s="2970"/>
      <c r="F90" s="2971"/>
      <c r="G90" s="2954"/>
      <c r="H90" s="2976"/>
      <c r="I90" s="2976"/>
      <c r="J90" s="2976"/>
      <c r="K90" s="2976"/>
      <c r="L90" s="2976"/>
      <c r="M90" s="2977"/>
      <c r="R90" s="34"/>
      <c r="S90" s="34"/>
    </row>
    <row r="91" spans="1:19" ht="12.75" customHeight="1" x14ac:dyDescent="0.2">
      <c r="A91" s="2967"/>
      <c r="B91" s="2939"/>
      <c r="C91" s="1209"/>
      <c r="D91" s="2940" t="s">
        <v>1249</v>
      </c>
      <c r="E91" s="2972"/>
      <c r="F91" s="2973"/>
      <c r="G91" s="2954" t="s">
        <v>287</v>
      </c>
      <c r="H91" s="2978"/>
      <c r="I91" s="2978"/>
      <c r="J91" s="2978"/>
      <c r="K91" s="2978"/>
      <c r="L91" s="2978"/>
      <c r="M91" s="2979"/>
      <c r="R91" s="34"/>
      <c r="S91" s="34"/>
    </row>
    <row r="92" spans="1:19" ht="12.75" customHeight="1" x14ac:dyDescent="0.2">
      <c r="A92" s="2963"/>
      <c r="B92" s="2935"/>
      <c r="C92" s="1213"/>
      <c r="D92" s="1213"/>
      <c r="E92" s="2974"/>
      <c r="F92" s="2975"/>
      <c r="G92" s="2954" t="s">
        <v>498</v>
      </c>
      <c r="H92" s="2980"/>
      <c r="I92" s="2980"/>
      <c r="J92" s="2980"/>
      <c r="K92" s="2980"/>
      <c r="L92" s="2980"/>
      <c r="M92" s="2981"/>
      <c r="R92" s="34"/>
      <c r="S92" s="34"/>
    </row>
    <row r="93" spans="1:19" ht="12.75" customHeight="1" x14ac:dyDescent="0.2">
      <c r="A93" s="2963"/>
      <c r="B93" s="2939"/>
      <c r="C93" s="1209"/>
      <c r="D93" s="1209"/>
      <c r="E93" s="2974"/>
      <c r="F93" s="2975"/>
      <c r="G93" s="2954" t="s">
        <v>364</v>
      </c>
      <c r="H93" s="2980"/>
      <c r="I93" s="2980"/>
      <c r="J93" s="2980"/>
      <c r="K93" s="2980"/>
      <c r="L93" s="2980"/>
      <c r="M93" s="2981"/>
      <c r="R93" s="34"/>
      <c r="S93" s="34"/>
    </row>
    <row r="94" spans="1:19" ht="12.75" customHeight="1" x14ac:dyDescent="0.2">
      <c r="A94" s="2963"/>
      <c r="B94" s="2935"/>
      <c r="C94" s="1213"/>
      <c r="D94" s="1213"/>
      <c r="E94" s="2974"/>
      <c r="F94" s="2975"/>
      <c r="G94" s="2954" t="s">
        <v>1389</v>
      </c>
      <c r="H94" s="2980"/>
      <c r="I94" s="2980"/>
      <c r="J94" s="2980"/>
      <c r="K94" s="2980"/>
      <c r="L94" s="2980"/>
      <c r="M94" s="2981"/>
      <c r="R94" s="34"/>
      <c r="S94" s="34"/>
    </row>
    <row r="95" spans="1:19" ht="12.75" customHeight="1" x14ac:dyDescent="0.2">
      <c r="A95" s="2963"/>
      <c r="B95" s="2935"/>
      <c r="C95" s="1213"/>
      <c r="D95" s="1213"/>
      <c r="E95" s="2974"/>
      <c r="F95" s="2975"/>
      <c r="G95" s="2957" t="s">
        <v>964</v>
      </c>
      <c r="H95" s="2980"/>
      <c r="I95" s="2980"/>
      <c r="J95" s="2980"/>
      <c r="K95" s="2980"/>
      <c r="L95" s="2980"/>
      <c r="M95" s="2981"/>
      <c r="R95" s="34"/>
      <c r="S95" s="34"/>
    </row>
    <row r="96" spans="1:19" ht="12.75" customHeight="1" thickBot="1" x14ac:dyDescent="0.25">
      <c r="A96" s="2963"/>
      <c r="B96" s="2935"/>
      <c r="C96" s="1213"/>
      <c r="D96" s="1213"/>
      <c r="E96" s="2974"/>
      <c r="F96" s="2975"/>
      <c r="G96" s="2954" t="s">
        <v>499</v>
      </c>
      <c r="H96" s="2982"/>
      <c r="I96" s="2982"/>
      <c r="J96" s="2982"/>
      <c r="K96" s="2982"/>
      <c r="L96" s="2982"/>
      <c r="M96" s="2983"/>
      <c r="R96" s="34"/>
      <c r="S96" s="34"/>
    </row>
    <row r="97" spans="1:19" ht="12.75" customHeight="1" x14ac:dyDescent="0.2">
      <c r="A97" s="2967"/>
      <c r="B97" s="2939"/>
      <c r="C97" s="1213" t="s">
        <v>247</v>
      </c>
      <c r="D97" s="1209"/>
      <c r="E97" s="2966"/>
      <c r="F97" s="2954"/>
      <c r="G97" s="2954"/>
      <c r="H97" s="2984"/>
      <c r="I97" s="2984"/>
      <c r="J97" s="2984"/>
      <c r="K97" s="2984"/>
      <c r="L97" s="2984"/>
      <c r="M97" s="2985"/>
      <c r="R97" s="34"/>
      <c r="S97" s="34"/>
    </row>
    <row r="98" spans="1:19" ht="12.75" customHeight="1" x14ac:dyDescent="0.2">
      <c r="A98" s="2963"/>
      <c r="B98" s="2935"/>
      <c r="C98" s="2935"/>
      <c r="D98" s="2935"/>
      <c r="E98" s="2964"/>
      <c r="F98" s="2953"/>
      <c r="G98" s="2954"/>
      <c r="H98" s="2955"/>
      <c r="I98" s="2955"/>
      <c r="J98" s="2955"/>
      <c r="K98" s="2955"/>
      <c r="L98" s="2955"/>
      <c r="M98" s="2956"/>
      <c r="R98" s="34"/>
      <c r="S98" s="34"/>
    </row>
    <row r="99" spans="1:19" ht="12.75" customHeight="1" x14ac:dyDescent="0.2">
      <c r="A99" s="2967"/>
      <c r="B99" s="2938" t="s">
        <v>114</v>
      </c>
      <c r="C99" s="1209" t="s">
        <v>2113</v>
      </c>
      <c r="D99" s="1209"/>
      <c r="E99" s="2966"/>
      <c r="F99" s="2954"/>
      <c r="G99" s="2954"/>
      <c r="H99" s="2955"/>
      <c r="I99" s="2955"/>
      <c r="J99" s="2955"/>
      <c r="K99" s="2955"/>
      <c r="L99" s="2955"/>
      <c r="M99" s="2956"/>
      <c r="R99" s="34"/>
      <c r="S99" s="34"/>
    </row>
    <row r="100" spans="1:19" ht="12.75" customHeight="1" x14ac:dyDescent="0.2">
      <c r="A100" s="2967"/>
      <c r="B100" s="2939"/>
      <c r="C100" s="2940" t="s">
        <v>248</v>
      </c>
      <c r="D100" s="1209"/>
      <c r="E100" s="2966"/>
      <c r="F100" s="2954"/>
      <c r="G100" s="2954"/>
      <c r="H100" s="2955"/>
      <c r="I100" s="2955"/>
      <c r="J100" s="2955"/>
      <c r="K100" s="2955"/>
      <c r="L100" s="2955"/>
      <c r="M100" s="2956"/>
      <c r="R100" s="34"/>
      <c r="S100" s="34"/>
    </row>
    <row r="101" spans="1:19" ht="12.75" customHeight="1" x14ac:dyDescent="0.2">
      <c r="A101" s="2967"/>
      <c r="B101" s="2939"/>
      <c r="C101" s="1209"/>
      <c r="D101" s="2940" t="s">
        <v>1242</v>
      </c>
      <c r="E101" s="2972"/>
      <c r="F101" s="2973"/>
      <c r="G101" s="2954" t="s">
        <v>287</v>
      </c>
      <c r="H101" s="2978"/>
      <c r="I101" s="2978"/>
      <c r="J101" s="2978"/>
      <c r="K101" s="2978"/>
      <c r="L101" s="2978"/>
      <c r="M101" s="2979"/>
      <c r="R101" s="34"/>
      <c r="S101" s="34"/>
    </row>
    <row r="102" spans="1:19" ht="12.75" customHeight="1" x14ac:dyDescent="0.2">
      <c r="A102" s="2963"/>
      <c r="B102" s="2935"/>
      <c r="C102" s="1213"/>
      <c r="D102" s="1213"/>
      <c r="E102" s="2974"/>
      <c r="F102" s="2975"/>
      <c r="G102" s="2954" t="s">
        <v>498</v>
      </c>
      <c r="H102" s="2980"/>
      <c r="I102" s="2980"/>
      <c r="J102" s="2980"/>
      <c r="K102" s="2980"/>
      <c r="L102" s="2980"/>
      <c r="M102" s="2981"/>
      <c r="R102" s="34"/>
      <c r="S102" s="34"/>
    </row>
    <row r="103" spans="1:19" ht="12.75" customHeight="1" x14ac:dyDescent="0.2">
      <c r="A103" s="2963"/>
      <c r="B103" s="2939"/>
      <c r="C103" s="1209"/>
      <c r="D103" s="1209"/>
      <c r="E103" s="2974"/>
      <c r="F103" s="2975"/>
      <c r="G103" s="2954" t="s">
        <v>364</v>
      </c>
      <c r="H103" s="2980"/>
      <c r="I103" s="2980"/>
      <c r="J103" s="2980"/>
      <c r="K103" s="2980"/>
      <c r="L103" s="2980"/>
      <c r="M103" s="2981"/>
      <c r="R103" s="34"/>
      <c r="S103" s="34"/>
    </row>
    <row r="104" spans="1:19" ht="12.75" customHeight="1" x14ac:dyDescent="0.2">
      <c r="A104" s="2963"/>
      <c r="B104" s="2935"/>
      <c r="C104" s="1213"/>
      <c r="D104" s="1213"/>
      <c r="E104" s="2974"/>
      <c r="F104" s="2975"/>
      <c r="G104" s="2954" t="s">
        <v>1389</v>
      </c>
      <c r="H104" s="2980"/>
      <c r="I104" s="2980"/>
      <c r="J104" s="2980"/>
      <c r="K104" s="2980"/>
      <c r="L104" s="2980"/>
      <c r="M104" s="2981"/>
      <c r="R104" s="34"/>
      <c r="S104" s="34"/>
    </row>
    <row r="105" spans="1:19" ht="12.75" customHeight="1" x14ac:dyDescent="0.2">
      <c r="A105" s="2963"/>
      <c r="B105" s="2935"/>
      <c r="C105" s="1213"/>
      <c r="D105" s="1213"/>
      <c r="E105" s="2974"/>
      <c r="F105" s="2975"/>
      <c r="G105" s="2957" t="s">
        <v>964</v>
      </c>
      <c r="H105" s="2980"/>
      <c r="I105" s="2980"/>
      <c r="J105" s="2980"/>
      <c r="K105" s="2980"/>
      <c r="L105" s="2980"/>
      <c r="M105" s="2981"/>
      <c r="R105" s="34"/>
      <c r="S105" s="34"/>
    </row>
    <row r="106" spans="1:19" ht="12.75" customHeight="1" x14ac:dyDescent="0.2">
      <c r="A106" s="2963"/>
      <c r="B106" s="2935"/>
      <c r="C106" s="1213"/>
      <c r="D106" s="1213"/>
      <c r="E106" s="2974"/>
      <c r="F106" s="2975"/>
      <c r="G106" s="2954" t="s">
        <v>499</v>
      </c>
      <c r="H106" s="2980"/>
      <c r="I106" s="2980"/>
      <c r="J106" s="2980"/>
      <c r="K106" s="2980"/>
      <c r="L106" s="2980"/>
      <c r="M106" s="2981"/>
      <c r="R106" s="34"/>
      <c r="S106" s="34"/>
    </row>
    <row r="107" spans="1:19" ht="12.75" customHeight="1" x14ac:dyDescent="0.2">
      <c r="A107" s="2963"/>
      <c r="B107" s="2935"/>
      <c r="C107" s="1213"/>
      <c r="D107" s="1213"/>
      <c r="E107" s="2970"/>
      <c r="F107" s="2971"/>
      <c r="G107" s="2954"/>
      <c r="H107" s="2976"/>
      <c r="I107" s="2976"/>
      <c r="J107" s="2976"/>
      <c r="K107" s="2976"/>
      <c r="L107" s="2976"/>
      <c r="M107" s="2977"/>
      <c r="R107" s="34"/>
      <c r="S107" s="34"/>
    </row>
    <row r="108" spans="1:19" ht="12.75" customHeight="1" x14ac:dyDescent="0.2">
      <c r="A108" s="2967"/>
      <c r="B108" s="2939"/>
      <c r="C108" s="1209"/>
      <c r="D108" s="2940" t="s">
        <v>1243</v>
      </c>
      <c r="E108" s="2972"/>
      <c r="F108" s="2973"/>
      <c r="G108" s="2954" t="s">
        <v>287</v>
      </c>
      <c r="H108" s="2978"/>
      <c r="I108" s="2978"/>
      <c r="J108" s="2978"/>
      <c r="K108" s="2978"/>
      <c r="L108" s="2978"/>
      <c r="M108" s="2979"/>
      <c r="R108" s="34"/>
      <c r="S108" s="34"/>
    </row>
    <row r="109" spans="1:19" ht="12.75" customHeight="1" x14ac:dyDescent="0.2">
      <c r="A109" s="2963"/>
      <c r="B109" s="2935"/>
      <c r="C109" s="1213"/>
      <c r="D109" s="1213"/>
      <c r="E109" s="2974"/>
      <c r="F109" s="2975"/>
      <c r="G109" s="2954" t="s">
        <v>498</v>
      </c>
      <c r="H109" s="2980"/>
      <c r="I109" s="2980"/>
      <c r="J109" s="2980"/>
      <c r="K109" s="2980"/>
      <c r="L109" s="2980"/>
      <c r="M109" s="2981"/>
      <c r="R109" s="34"/>
      <c r="S109" s="34"/>
    </row>
    <row r="110" spans="1:19" ht="12.75" customHeight="1" x14ac:dyDescent="0.2">
      <c r="A110" s="2963"/>
      <c r="B110" s="2939"/>
      <c r="C110" s="1209"/>
      <c r="D110" s="1209"/>
      <c r="E110" s="2974"/>
      <c r="F110" s="2975"/>
      <c r="G110" s="2954" t="s">
        <v>364</v>
      </c>
      <c r="H110" s="2980"/>
      <c r="I110" s="2980"/>
      <c r="J110" s="2980"/>
      <c r="K110" s="2980"/>
      <c r="L110" s="2980"/>
      <c r="M110" s="2981"/>
      <c r="R110" s="34"/>
      <c r="S110" s="34"/>
    </row>
    <row r="111" spans="1:19" ht="12.75" customHeight="1" x14ac:dyDescent="0.2">
      <c r="A111" s="2963"/>
      <c r="B111" s="2935"/>
      <c r="C111" s="1213"/>
      <c r="D111" s="1213"/>
      <c r="E111" s="2974"/>
      <c r="F111" s="2975"/>
      <c r="G111" s="2954" t="s">
        <v>1389</v>
      </c>
      <c r="H111" s="2980"/>
      <c r="I111" s="2980"/>
      <c r="J111" s="2980"/>
      <c r="K111" s="2980"/>
      <c r="L111" s="2980"/>
      <c r="M111" s="2981"/>
      <c r="R111" s="34"/>
      <c r="S111" s="34"/>
    </row>
    <row r="112" spans="1:19" ht="12.75" customHeight="1" x14ac:dyDescent="0.2">
      <c r="A112" s="2963"/>
      <c r="B112" s="2935"/>
      <c r="C112" s="1213"/>
      <c r="D112" s="1213"/>
      <c r="E112" s="2974"/>
      <c r="F112" s="2975"/>
      <c r="G112" s="2957" t="s">
        <v>964</v>
      </c>
      <c r="H112" s="2980"/>
      <c r="I112" s="2980"/>
      <c r="J112" s="2980"/>
      <c r="K112" s="2980"/>
      <c r="L112" s="2980"/>
      <c r="M112" s="2981"/>
      <c r="R112" s="34"/>
      <c r="S112" s="34"/>
    </row>
    <row r="113" spans="1:19" ht="12.75" customHeight="1" thickBot="1" x14ac:dyDescent="0.25">
      <c r="A113" s="2963"/>
      <c r="B113" s="2935"/>
      <c r="C113" s="1213"/>
      <c r="D113" s="1213"/>
      <c r="E113" s="2974"/>
      <c r="F113" s="2975"/>
      <c r="G113" s="2954" t="s">
        <v>499</v>
      </c>
      <c r="H113" s="2982"/>
      <c r="I113" s="2982"/>
      <c r="J113" s="2982"/>
      <c r="K113" s="2982"/>
      <c r="L113" s="2982"/>
      <c r="M113" s="2983"/>
      <c r="R113" s="34"/>
      <c r="S113" s="34"/>
    </row>
    <row r="114" spans="1:19" ht="12.75" customHeight="1" x14ac:dyDescent="0.2">
      <c r="A114" s="2967"/>
      <c r="B114" s="2939"/>
      <c r="C114" s="1213" t="s">
        <v>247</v>
      </c>
      <c r="D114" s="1209"/>
      <c r="E114" s="2966"/>
      <c r="F114" s="2954"/>
      <c r="G114" s="2954"/>
      <c r="H114" s="2984"/>
      <c r="I114" s="2984"/>
      <c r="J114" s="2984"/>
      <c r="K114" s="2984"/>
      <c r="L114" s="2984"/>
      <c r="M114" s="2985"/>
      <c r="R114" s="34"/>
      <c r="S114" s="34"/>
    </row>
    <row r="115" spans="1:19" ht="12.75" customHeight="1" x14ac:dyDescent="0.2">
      <c r="A115" s="2963"/>
      <c r="B115" s="2935"/>
      <c r="C115" s="1213"/>
      <c r="D115" s="1213"/>
      <c r="E115" s="2964"/>
      <c r="F115" s="2953"/>
      <c r="G115" s="2954"/>
      <c r="H115" s="2955"/>
      <c r="I115" s="2955"/>
      <c r="J115" s="2955"/>
      <c r="K115" s="2955"/>
      <c r="L115" s="2955"/>
      <c r="M115" s="2956"/>
      <c r="R115" s="34"/>
      <c r="S115" s="34"/>
    </row>
    <row r="116" spans="1:19" ht="12.75" customHeight="1" x14ac:dyDescent="0.2">
      <c r="A116" s="2963"/>
      <c r="B116" s="2935"/>
      <c r="C116" s="2940" t="s">
        <v>249</v>
      </c>
      <c r="D116" s="1209"/>
      <c r="E116" s="2966"/>
      <c r="F116" s="2954"/>
      <c r="G116" s="2954"/>
      <c r="H116" s="2955"/>
      <c r="I116" s="2955"/>
      <c r="J116" s="2955"/>
      <c r="K116" s="2955"/>
      <c r="L116" s="2955"/>
      <c r="M116" s="2956"/>
      <c r="R116" s="34"/>
      <c r="S116" s="34"/>
    </row>
    <row r="117" spans="1:19" ht="12.75" customHeight="1" x14ac:dyDescent="0.2">
      <c r="A117" s="2967"/>
      <c r="B117" s="2939"/>
      <c r="C117" s="1209"/>
      <c r="D117" s="2940" t="s">
        <v>1242</v>
      </c>
      <c r="E117" s="2972"/>
      <c r="F117" s="2973"/>
      <c r="G117" s="2954" t="s">
        <v>287</v>
      </c>
      <c r="H117" s="2978"/>
      <c r="I117" s="2978"/>
      <c r="J117" s="2978"/>
      <c r="K117" s="2978"/>
      <c r="L117" s="2978"/>
      <c r="M117" s="2979"/>
      <c r="R117" s="34"/>
      <c r="S117" s="34"/>
    </row>
    <row r="118" spans="1:19" ht="12.75" customHeight="1" x14ac:dyDescent="0.2">
      <c r="A118" s="2963"/>
      <c r="B118" s="2935"/>
      <c r="C118" s="1213"/>
      <c r="D118" s="1213"/>
      <c r="E118" s="2974"/>
      <c r="F118" s="2975"/>
      <c r="G118" s="2954" t="s">
        <v>498</v>
      </c>
      <c r="H118" s="2980"/>
      <c r="I118" s="2980"/>
      <c r="J118" s="2980"/>
      <c r="K118" s="2980"/>
      <c r="L118" s="2980"/>
      <c r="M118" s="2981"/>
      <c r="R118" s="34"/>
      <c r="S118" s="34"/>
    </row>
    <row r="119" spans="1:19" ht="12.75" customHeight="1" x14ac:dyDescent="0.2">
      <c r="A119" s="2963"/>
      <c r="B119" s="2939"/>
      <c r="C119" s="1209"/>
      <c r="D119" s="1209"/>
      <c r="E119" s="2974"/>
      <c r="F119" s="2975"/>
      <c r="G119" s="2954" t="s">
        <v>364</v>
      </c>
      <c r="H119" s="2980"/>
      <c r="I119" s="2980"/>
      <c r="J119" s="2980"/>
      <c r="K119" s="2980"/>
      <c r="L119" s="2980"/>
      <c r="M119" s="2981"/>
      <c r="R119" s="34"/>
      <c r="S119" s="34"/>
    </row>
    <row r="120" spans="1:19" ht="12.75" customHeight="1" x14ac:dyDescent="0.2">
      <c r="A120" s="2963"/>
      <c r="B120" s="2935"/>
      <c r="C120" s="1213"/>
      <c r="D120" s="1213"/>
      <c r="E120" s="2974"/>
      <c r="F120" s="2975"/>
      <c r="G120" s="2954" t="s">
        <v>1389</v>
      </c>
      <c r="H120" s="2980"/>
      <c r="I120" s="2980"/>
      <c r="J120" s="2980"/>
      <c r="K120" s="2980"/>
      <c r="L120" s="2980"/>
      <c r="M120" s="2981"/>
      <c r="R120" s="34"/>
      <c r="S120" s="34"/>
    </row>
    <row r="121" spans="1:19" ht="12.75" customHeight="1" x14ac:dyDescent="0.2">
      <c r="A121" s="2963"/>
      <c r="B121" s="2935"/>
      <c r="C121" s="1213"/>
      <c r="D121" s="1213"/>
      <c r="E121" s="2974"/>
      <c r="F121" s="2975"/>
      <c r="G121" s="2957" t="s">
        <v>964</v>
      </c>
      <c r="H121" s="2980"/>
      <c r="I121" s="2980"/>
      <c r="J121" s="2980"/>
      <c r="K121" s="2980"/>
      <c r="L121" s="2980"/>
      <c r="M121" s="2981"/>
      <c r="R121" s="34"/>
      <c r="S121" s="34"/>
    </row>
    <row r="122" spans="1:19" ht="12.75" customHeight="1" x14ac:dyDescent="0.2">
      <c r="A122" s="2963"/>
      <c r="B122" s="2935"/>
      <c r="C122" s="1213"/>
      <c r="D122" s="1213"/>
      <c r="E122" s="2974"/>
      <c r="F122" s="2975"/>
      <c r="G122" s="2954" t="s">
        <v>499</v>
      </c>
      <c r="H122" s="2980"/>
      <c r="I122" s="2980"/>
      <c r="J122" s="2980"/>
      <c r="K122" s="2980"/>
      <c r="L122" s="2980"/>
      <c r="M122" s="2981"/>
      <c r="R122" s="34"/>
      <c r="S122" s="34"/>
    </row>
    <row r="123" spans="1:19" ht="12.75" customHeight="1" x14ac:dyDescent="0.2">
      <c r="A123" s="2963"/>
      <c r="B123" s="2935"/>
      <c r="C123" s="1213"/>
      <c r="D123" s="1213"/>
      <c r="E123" s="2970"/>
      <c r="F123" s="2971"/>
      <c r="G123" s="2954"/>
      <c r="H123" s="2976"/>
      <c r="I123" s="2976"/>
      <c r="J123" s="2976"/>
      <c r="K123" s="2976"/>
      <c r="L123" s="2976"/>
      <c r="M123" s="2977"/>
      <c r="R123" s="34"/>
      <c r="S123" s="34"/>
    </row>
    <row r="124" spans="1:19" ht="12.75" customHeight="1" x14ac:dyDescent="0.2">
      <c r="A124" s="2967"/>
      <c r="B124" s="2939"/>
      <c r="C124" s="1209"/>
      <c r="D124" s="2940" t="s">
        <v>1243</v>
      </c>
      <c r="E124" s="2972"/>
      <c r="F124" s="2973"/>
      <c r="G124" s="2954" t="s">
        <v>287</v>
      </c>
      <c r="H124" s="2978"/>
      <c r="I124" s="2978"/>
      <c r="J124" s="2978"/>
      <c r="K124" s="2978"/>
      <c r="L124" s="2978"/>
      <c r="M124" s="2979"/>
      <c r="R124" s="34"/>
      <c r="S124" s="34"/>
    </row>
    <row r="125" spans="1:19" ht="12.75" customHeight="1" x14ac:dyDescent="0.2">
      <c r="A125" s="2963"/>
      <c r="B125" s="2935"/>
      <c r="C125" s="1213"/>
      <c r="D125" s="1213"/>
      <c r="E125" s="2974"/>
      <c r="F125" s="2975"/>
      <c r="G125" s="2954" t="s">
        <v>498</v>
      </c>
      <c r="H125" s="2980"/>
      <c r="I125" s="2980"/>
      <c r="J125" s="2980"/>
      <c r="K125" s="2980"/>
      <c r="L125" s="2980"/>
      <c r="M125" s="2981"/>
      <c r="R125" s="34"/>
      <c r="S125" s="34"/>
    </row>
    <row r="126" spans="1:19" ht="12.75" customHeight="1" x14ac:dyDescent="0.2">
      <c r="A126" s="2963"/>
      <c r="B126" s="2939"/>
      <c r="C126" s="1209"/>
      <c r="D126" s="1209"/>
      <c r="E126" s="2974"/>
      <c r="F126" s="2975"/>
      <c r="G126" s="2954" t="s">
        <v>364</v>
      </c>
      <c r="H126" s="2980"/>
      <c r="I126" s="2980"/>
      <c r="J126" s="2980"/>
      <c r="K126" s="2980"/>
      <c r="L126" s="2980"/>
      <c r="M126" s="2981"/>
      <c r="R126" s="34"/>
      <c r="S126" s="34"/>
    </row>
    <row r="127" spans="1:19" ht="12.75" customHeight="1" x14ac:dyDescent="0.2">
      <c r="A127" s="2963"/>
      <c r="B127" s="2935"/>
      <c r="C127" s="1213"/>
      <c r="D127" s="1213"/>
      <c r="E127" s="2974"/>
      <c r="F127" s="2975"/>
      <c r="G127" s="2954" t="s">
        <v>1389</v>
      </c>
      <c r="H127" s="2980"/>
      <c r="I127" s="2980"/>
      <c r="J127" s="2980"/>
      <c r="K127" s="2980"/>
      <c r="L127" s="2980"/>
      <c r="M127" s="2981"/>
      <c r="R127" s="34"/>
      <c r="S127" s="34"/>
    </row>
    <row r="128" spans="1:19" ht="12.75" customHeight="1" x14ac:dyDescent="0.2">
      <c r="A128" s="2963"/>
      <c r="B128" s="2935"/>
      <c r="C128" s="1213"/>
      <c r="D128" s="1213"/>
      <c r="E128" s="2974"/>
      <c r="F128" s="2975"/>
      <c r="G128" s="2957" t="s">
        <v>964</v>
      </c>
      <c r="H128" s="2980"/>
      <c r="I128" s="2980"/>
      <c r="J128" s="2980"/>
      <c r="K128" s="2980"/>
      <c r="L128" s="2980"/>
      <c r="M128" s="2981"/>
      <c r="R128" s="34"/>
      <c r="S128" s="34"/>
    </row>
    <row r="129" spans="1:19" ht="12.75" customHeight="1" thickBot="1" x14ac:dyDescent="0.25">
      <c r="A129" s="2963"/>
      <c r="B129" s="2935"/>
      <c r="C129" s="1213"/>
      <c r="D129" s="1213"/>
      <c r="E129" s="2974"/>
      <c r="F129" s="2975"/>
      <c r="G129" s="2954" t="s">
        <v>499</v>
      </c>
      <c r="H129" s="2982"/>
      <c r="I129" s="2982"/>
      <c r="J129" s="2982"/>
      <c r="K129" s="2982"/>
      <c r="L129" s="2982"/>
      <c r="M129" s="2983"/>
      <c r="R129" s="34"/>
      <c r="S129" s="34"/>
    </row>
    <row r="130" spans="1:19" ht="12.75" customHeight="1" x14ac:dyDescent="0.2">
      <c r="A130" s="2967"/>
      <c r="B130" s="2939"/>
      <c r="C130" s="1213" t="s">
        <v>247</v>
      </c>
      <c r="D130" s="1209"/>
      <c r="E130" s="2966"/>
      <c r="F130" s="2954"/>
      <c r="G130" s="2954"/>
      <c r="H130" s="2984"/>
      <c r="I130" s="2984"/>
      <c r="J130" s="2984"/>
      <c r="K130" s="2984"/>
      <c r="L130" s="2984"/>
      <c r="M130" s="2985"/>
      <c r="R130" s="34"/>
      <c r="S130" s="34"/>
    </row>
    <row r="131" spans="1:19" ht="12.75" customHeight="1" x14ac:dyDescent="0.2">
      <c r="A131" s="2963"/>
      <c r="B131" s="2935"/>
      <c r="C131" s="2935"/>
      <c r="D131" s="2935"/>
      <c r="E131" s="2964"/>
      <c r="F131" s="2953"/>
      <c r="G131" s="2954"/>
      <c r="H131" s="2955"/>
      <c r="I131" s="2955"/>
      <c r="J131" s="2955"/>
      <c r="K131" s="2955"/>
      <c r="L131" s="2955"/>
      <c r="M131" s="2956"/>
      <c r="R131" s="34"/>
      <c r="S131" s="34"/>
    </row>
    <row r="132" spans="1:19" ht="12.75" customHeight="1" thickBot="1" x14ac:dyDescent="0.25">
      <c r="A132" s="2968"/>
      <c r="B132" s="2942"/>
      <c r="C132" s="2942"/>
      <c r="D132" s="2942"/>
      <c r="E132" s="2969"/>
      <c r="F132" s="2958"/>
      <c r="G132" s="2958"/>
      <c r="H132" s="2959"/>
      <c r="I132" s="2959"/>
      <c r="J132" s="2959"/>
      <c r="K132" s="2959"/>
      <c r="L132" s="2959"/>
      <c r="M132" s="2960"/>
      <c r="R132" s="34"/>
      <c r="S132" s="34"/>
    </row>
    <row r="133" spans="1:19" ht="12.75" customHeight="1" thickBot="1" x14ac:dyDescent="0.25">
      <c r="A133" s="771" t="s">
        <v>88</v>
      </c>
      <c r="B133" s="730"/>
      <c r="C133" s="730"/>
      <c r="D133" s="730"/>
      <c r="E133" s="731"/>
      <c r="F133" s="731"/>
      <c r="G133" s="732"/>
      <c r="H133" s="685">
        <f t="shared" ref="H133:M133" si="0">H31+H47+H64+H81+H97+H114+H130</f>
        <v>0</v>
      </c>
      <c r="I133" s="685">
        <f t="shared" si="0"/>
        <v>0</v>
      </c>
      <c r="J133" s="685">
        <f t="shared" si="0"/>
        <v>0</v>
      </c>
      <c r="K133" s="685">
        <f t="shared" si="0"/>
        <v>0</v>
      </c>
      <c r="L133" s="685">
        <f t="shared" si="0"/>
        <v>0</v>
      </c>
      <c r="M133" s="687">
        <f t="shared" si="0"/>
        <v>0</v>
      </c>
      <c r="R133" s="34"/>
      <c r="S133" s="34"/>
    </row>
  </sheetData>
  <mergeCells count="16">
    <mergeCell ref="A13:E13"/>
    <mergeCell ref="G8:G12"/>
    <mergeCell ref="J8:K8"/>
    <mergeCell ref="A2:M2"/>
    <mergeCell ref="A4:M4"/>
    <mergeCell ref="A5:M5"/>
    <mergeCell ref="A8:E12"/>
    <mergeCell ref="L8:M8"/>
    <mergeCell ref="L9:L11"/>
    <mergeCell ref="M9:M11"/>
    <mergeCell ref="F8:F12"/>
    <mergeCell ref="J9:J11"/>
    <mergeCell ref="K9:K11"/>
    <mergeCell ref="H8:I8"/>
    <mergeCell ref="H9:H11"/>
    <mergeCell ref="I9:I11"/>
  </mergeCells>
  <hyperlinks>
    <hyperlink ref="O1" location="Content!A1" display="Content"/>
    <hyperlink ref="O2" location="'P4, E2 - SFP - Asset'!A1" display="SFP-Asset"/>
    <hyperlink ref="O3" location="'P5, E2 - SFP - Liab, NW '!A1" display="SFP-Liab and NW"/>
    <hyperlink ref="O4" location="'P6, E3 - SCI'!A1" display="SCI"/>
  </hyperlinks>
  <pageMargins left="0.5" right="0.5" top="1" bottom="0.5" header="0.2" footer="0.1"/>
  <pageSetup paperSize="5" scale="50" fitToHeight="0" orientation="portrait" r:id="rId1"/>
  <headerFooter>
    <oddFooter>&amp;R&amp;"Arial,Bold"&amp;10Page 71</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5"/>
    <pageSetUpPr fitToPage="1"/>
  </sheetPr>
  <dimension ref="A1:F96"/>
  <sheetViews>
    <sheetView showGridLines="0" zoomScale="85" zoomScaleNormal="85" zoomScaleSheetLayoutView="75" zoomScalePageLayoutView="50" workbookViewId="0">
      <pane xSplit="2" ySplit="8" topLeftCell="C9" activePane="bottomRight" state="frozen"/>
      <selection activeCell="E9" sqref="E9"/>
      <selection pane="topRight" activeCell="E9" sqref="E9"/>
      <selection pane="bottomLeft" activeCell="E9" sqref="E9"/>
      <selection pane="bottomRight"/>
    </sheetView>
  </sheetViews>
  <sheetFormatPr defaultRowHeight="12.75" customHeight="1" x14ac:dyDescent="0.2"/>
  <cols>
    <col min="1" max="1" width="4.7109375" style="34" customWidth="1"/>
    <col min="2" max="2" width="51.7109375" style="34" customWidth="1"/>
    <col min="3" max="3" width="29.140625" style="34" customWidth="1"/>
    <col min="4" max="4" width="38.42578125" style="34" customWidth="1"/>
    <col min="5" max="5" width="9.140625" style="34"/>
    <col min="6" max="6" width="21.28515625" style="34" bestFit="1" customWidth="1"/>
    <col min="7" max="16384" width="9.140625" style="34"/>
  </cols>
  <sheetData>
    <row r="1" spans="1:6" s="181" customFormat="1" ht="16.5" thickTop="1" thickBot="1" x14ac:dyDescent="0.25">
      <c r="A1" s="2595"/>
      <c r="B1" s="2595"/>
      <c r="C1" s="2595"/>
      <c r="D1" s="1040"/>
      <c r="E1" s="776"/>
      <c r="F1" s="3117" t="s">
        <v>2247</v>
      </c>
    </row>
    <row r="2" spans="1:6" s="181" customFormat="1" ht="17.25" thickTop="1" thickBot="1" x14ac:dyDescent="0.3">
      <c r="A2" s="3565" t="s">
        <v>2222</v>
      </c>
      <c r="B2" s="3565"/>
      <c r="C2" s="3565"/>
      <c r="D2" s="3565"/>
      <c r="E2" s="336"/>
      <c r="F2" s="3117" t="s">
        <v>2248</v>
      </c>
    </row>
    <row r="3" spans="1:6" s="181" customFormat="1" ht="16.5" thickTop="1" thickBot="1" x14ac:dyDescent="0.25">
      <c r="A3" s="2595"/>
      <c r="B3" s="2595"/>
      <c r="C3" s="2595"/>
      <c r="D3" s="1040"/>
      <c r="E3" s="336"/>
      <c r="F3" s="3117" t="s">
        <v>2249</v>
      </c>
    </row>
    <row r="4" spans="1:6" s="181" customFormat="1" ht="17.25" thickTop="1" thickBot="1" x14ac:dyDescent="0.3">
      <c r="A4" s="3438" t="s">
        <v>2369</v>
      </c>
      <c r="B4" s="3438"/>
      <c r="C4" s="3438"/>
      <c r="D4" s="3438"/>
      <c r="E4" s="336"/>
      <c r="F4" s="3117" t="s">
        <v>2250</v>
      </c>
    </row>
    <row r="5" spans="1:6" s="181" customFormat="1" ht="14.1" customHeight="1" thickTop="1" x14ac:dyDescent="0.2">
      <c r="A5" s="2595"/>
      <c r="B5" s="2595"/>
      <c r="C5" s="2595"/>
      <c r="D5" s="1040"/>
      <c r="E5" s="336"/>
    </row>
    <row r="6" spans="1:6" s="181" customFormat="1" ht="14.1" customHeight="1" thickBot="1" x14ac:dyDescent="0.25">
      <c r="A6" s="2595"/>
      <c r="B6" s="2595"/>
      <c r="C6" s="2595"/>
      <c r="D6" s="1040"/>
      <c r="E6" s="336"/>
    </row>
    <row r="7" spans="1:6" ht="12.75" customHeight="1" x14ac:dyDescent="0.2">
      <c r="A7" s="4256" t="s">
        <v>266</v>
      </c>
      <c r="B7" s="4257"/>
      <c r="C7" s="555" t="s">
        <v>546</v>
      </c>
      <c r="D7" s="368" t="s">
        <v>358</v>
      </c>
      <c r="E7" s="2"/>
    </row>
    <row r="8" spans="1:6" ht="12.75" customHeight="1" thickBot="1" x14ac:dyDescent="0.25">
      <c r="A8" s="4258" t="s">
        <v>70</v>
      </c>
      <c r="B8" s="4259"/>
      <c r="C8" s="369" t="s">
        <v>71</v>
      </c>
      <c r="D8" s="370" t="s">
        <v>72</v>
      </c>
      <c r="E8" s="2"/>
    </row>
    <row r="9" spans="1:6" ht="12.75" customHeight="1" x14ac:dyDescent="0.2">
      <c r="A9" s="2008"/>
      <c r="B9" s="1955"/>
      <c r="C9" s="2986"/>
      <c r="D9" s="2987"/>
      <c r="E9" s="2"/>
    </row>
    <row r="10" spans="1:6" ht="12.75" customHeight="1" x14ac:dyDescent="0.2">
      <c r="A10" s="2988" t="s">
        <v>547</v>
      </c>
      <c r="B10" s="1960"/>
      <c r="C10" s="2064"/>
      <c r="D10" s="2065"/>
      <c r="E10" s="2"/>
    </row>
    <row r="11" spans="1:6" ht="12.75" customHeight="1" x14ac:dyDescent="0.2">
      <c r="A11" s="2989"/>
      <c r="B11" s="1960"/>
      <c r="C11" s="2993"/>
      <c r="D11" s="2994"/>
      <c r="E11" s="2"/>
    </row>
    <row r="12" spans="1:6" ht="12.75" customHeight="1" x14ac:dyDescent="0.2">
      <c r="A12" s="2989"/>
      <c r="B12" s="1960" t="s">
        <v>548</v>
      </c>
      <c r="C12" s="1989"/>
      <c r="D12" s="2039"/>
      <c r="E12" s="2"/>
    </row>
    <row r="13" spans="1:6" ht="12.75" customHeight="1" x14ac:dyDescent="0.2">
      <c r="A13" s="2989"/>
      <c r="B13" s="1960" t="s">
        <v>549</v>
      </c>
      <c r="C13" s="1992"/>
      <c r="D13" s="2040"/>
      <c r="E13" s="2"/>
    </row>
    <row r="14" spans="1:6" ht="12.75" customHeight="1" x14ac:dyDescent="0.2">
      <c r="A14" s="2989"/>
      <c r="B14" s="1960" t="s">
        <v>550</v>
      </c>
      <c r="C14" s="1992"/>
      <c r="D14" s="2040"/>
      <c r="E14" s="2"/>
    </row>
    <row r="15" spans="1:6" ht="12.75" customHeight="1" x14ac:dyDescent="0.2">
      <c r="A15" s="2989"/>
      <c r="B15" s="1960" t="s">
        <v>551</v>
      </c>
      <c r="C15" s="1992"/>
      <c r="D15" s="2040"/>
      <c r="E15" s="2"/>
    </row>
    <row r="16" spans="1:6" ht="12.75" customHeight="1" x14ac:dyDescent="0.2">
      <c r="A16" s="2989"/>
      <c r="B16" s="1960"/>
      <c r="C16" s="2993"/>
      <c r="D16" s="2994"/>
      <c r="E16" s="2"/>
    </row>
    <row r="17" spans="1:5" ht="12.75" customHeight="1" x14ac:dyDescent="0.2">
      <c r="A17" s="2988" t="s">
        <v>552</v>
      </c>
      <c r="B17" s="1960"/>
      <c r="C17" s="2064"/>
      <c r="D17" s="2065"/>
      <c r="E17" s="2"/>
    </row>
    <row r="18" spans="1:5" ht="12.75" customHeight="1" x14ac:dyDescent="0.2">
      <c r="A18" s="2989"/>
      <c r="B18" s="1960"/>
      <c r="C18" s="2993"/>
      <c r="D18" s="2994"/>
      <c r="E18" s="2"/>
    </row>
    <row r="19" spans="1:5" ht="12.75" customHeight="1" x14ac:dyDescent="0.2">
      <c r="A19" s="2988" t="s">
        <v>553</v>
      </c>
      <c r="B19" s="1960"/>
      <c r="C19" s="2064"/>
      <c r="D19" s="2065"/>
      <c r="E19" s="2"/>
    </row>
    <row r="20" spans="1:5" ht="12.75" customHeight="1" x14ac:dyDescent="0.2">
      <c r="A20" s="2989"/>
      <c r="B20" s="1960"/>
      <c r="C20" s="1935"/>
      <c r="D20" s="2031"/>
      <c r="E20" s="2"/>
    </row>
    <row r="21" spans="1:5" s="708" customFormat="1" ht="12.75" customHeight="1" x14ac:dyDescent="0.2">
      <c r="A21" s="2988" t="s">
        <v>554</v>
      </c>
      <c r="B21" s="2990"/>
      <c r="C21" s="2064"/>
      <c r="D21" s="2065"/>
      <c r="E21" s="37"/>
    </row>
    <row r="22" spans="1:5" ht="12.75" customHeight="1" x14ac:dyDescent="0.2">
      <c r="A22" s="2989"/>
      <c r="B22" s="1960"/>
      <c r="C22" s="1935"/>
      <c r="D22" s="2031"/>
      <c r="E22" s="2"/>
    </row>
    <row r="23" spans="1:5" s="708" customFormat="1" ht="12.75" customHeight="1" x14ac:dyDescent="0.2">
      <c r="A23" s="2988" t="s">
        <v>555</v>
      </c>
      <c r="B23" s="2990"/>
      <c r="C23" s="2064"/>
      <c r="D23" s="2065"/>
      <c r="E23" s="37"/>
    </row>
    <row r="24" spans="1:5" ht="12.75" customHeight="1" x14ac:dyDescent="0.2">
      <c r="A24" s="2989"/>
      <c r="B24" s="1960"/>
      <c r="C24" s="1935"/>
      <c r="D24" s="2031"/>
      <c r="E24" s="2"/>
    </row>
    <row r="25" spans="1:5" s="708" customFormat="1" ht="12.75" customHeight="1" x14ac:dyDescent="0.2">
      <c r="A25" s="2988" t="s">
        <v>556</v>
      </c>
      <c r="B25" s="2990"/>
      <c r="C25" s="2064"/>
      <c r="D25" s="2065"/>
      <c r="E25" s="37"/>
    </row>
    <row r="26" spans="1:5" s="708" customFormat="1" ht="12.75" customHeight="1" x14ac:dyDescent="0.2">
      <c r="A26" s="2988"/>
      <c r="B26" s="2990"/>
      <c r="C26" s="2323"/>
      <c r="D26" s="2377"/>
      <c r="E26" s="37"/>
    </row>
    <row r="27" spans="1:5" s="708" customFormat="1" ht="12.75" customHeight="1" x14ac:dyDescent="0.2">
      <c r="A27" s="2988" t="s">
        <v>557</v>
      </c>
      <c r="B27" s="2990"/>
      <c r="C27" s="2064"/>
      <c r="D27" s="2065"/>
      <c r="E27" s="37"/>
    </row>
    <row r="28" spans="1:5" s="708" customFormat="1" ht="12.75" customHeight="1" x14ac:dyDescent="0.2">
      <c r="A28" s="2988"/>
      <c r="B28" s="2990"/>
      <c r="C28" s="2323"/>
      <c r="D28" s="2377"/>
      <c r="E28" s="37"/>
    </row>
    <row r="29" spans="1:5" s="708" customFormat="1" ht="12.75" customHeight="1" x14ac:dyDescent="0.2">
      <c r="A29" s="2988" t="s">
        <v>558</v>
      </c>
      <c r="B29" s="2990"/>
      <c r="C29" s="2064"/>
      <c r="D29" s="2065"/>
      <c r="E29" s="37"/>
    </row>
    <row r="30" spans="1:5" s="708" customFormat="1" ht="12.75" customHeight="1" x14ac:dyDescent="0.2">
      <c r="A30" s="2988"/>
      <c r="B30" s="2990"/>
      <c r="C30" s="2323"/>
      <c r="D30" s="2377"/>
      <c r="E30" s="37"/>
    </row>
    <row r="31" spans="1:5" s="708" customFormat="1" ht="12.75" customHeight="1" x14ac:dyDescent="0.2">
      <c r="A31" s="2988" t="s">
        <v>559</v>
      </c>
      <c r="B31" s="2990"/>
      <c r="C31" s="2064"/>
      <c r="D31" s="2065"/>
      <c r="E31" s="37"/>
    </row>
    <row r="32" spans="1:5" ht="12.75" customHeight="1" x14ac:dyDescent="0.2">
      <c r="A32" s="2989"/>
      <c r="B32" s="1960"/>
      <c r="C32" s="1935"/>
      <c r="D32" s="2031"/>
      <c r="E32" s="2"/>
    </row>
    <row r="33" spans="1:5" ht="12.75" customHeight="1" x14ac:dyDescent="0.2">
      <c r="A33" s="2989"/>
      <c r="B33" s="1960" t="s">
        <v>560</v>
      </c>
      <c r="C33" s="1989"/>
      <c r="D33" s="2039"/>
      <c r="E33" s="2"/>
    </row>
    <row r="34" spans="1:5" ht="12.75" customHeight="1" x14ac:dyDescent="0.2">
      <c r="A34" s="2989"/>
      <c r="B34" s="1960" t="s">
        <v>561</v>
      </c>
      <c r="C34" s="1992"/>
      <c r="D34" s="2040"/>
      <c r="E34" s="2"/>
    </row>
    <row r="35" spans="1:5" ht="12.75" customHeight="1" x14ac:dyDescent="0.2">
      <c r="A35" s="2989"/>
      <c r="B35" s="1960" t="s">
        <v>562</v>
      </c>
      <c r="C35" s="1992"/>
      <c r="D35" s="2040"/>
      <c r="E35" s="2"/>
    </row>
    <row r="36" spans="1:5" ht="12.75" customHeight="1" x14ac:dyDescent="0.2">
      <c r="A36" s="2989"/>
      <c r="B36" s="1960" t="s">
        <v>563</v>
      </c>
      <c r="C36" s="1992"/>
      <c r="D36" s="2040"/>
      <c r="E36" s="2"/>
    </row>
    <row r="37" spans="1:5" ht="12.75" customHeight="1" x14ac:dyDescent="0.2">
      <c r="A37" s="2989"/>
      <c r="B37" s="1960" t="s">
        <v>564</v>
      </c>
      <c r="C37" s="1992"/>
      <c r="D37" s="2040"/>
      <c r="E37" s="2"/>
    </row>
    <row r="38" spans="1:5" ht="12.75" customHeight="1" x14ac:dyDescent="0.2">
      <c r="A38" s="2989"/>
      <c r="B38" s="1960"/>
      <c r="C38" s="2993"/>
      <c r="D38" s="2994"/>
      <c r="E38" s="2"/>
    </row>
    <row r="39" spans="1:5" s="708" customFormat="1" ht="12.75" customHeight="1" x14ac:dyDescent="0.2">
      <c r="A39" s="2988" t="s">
        <v>565</v>
      </c>
      <c r="B39" s="2990"/>
      <c r="C39" s="2064"/>
      <c r="D39" s="2065"/>
      <c r="E39" s="37"/>
    </row>
    <row r="40" spans="1:5" ht="12.75" customHeight="1" x14ac:dyDescent="0.2">
      <c r="A40" s="2989"/>
      <c r="B40" s="1960"/>
      <c r="C40" s="1935"/>
      <c r="D40" s="2031"/>
      <c r="E40" s="2"/>
    </row>
    <row r="41" spans="1:5" ht="12.75" customHeight="1" x14ac:dyDescent="0.2">
      <c r="A41" s="2989"/>
      <c r="B41" s="1960" t="s">
        <v>2114</v>
      </c>
      <c r="C41" s="1989"/>
      <c r="D41" s="2039"/>
      <c r="E41" s="2"/>
    </row>
    <row r="42" spans="1:5" ht="12.75" customHeight="1" x14ac:dyDescent="0.2">
      <c r="A42" s="2989"/>
      <c r="B42" s="1960" t="s">
        <v>284</v>
      </c>
      <c r="C42" s="1992"/>
      <c r="D42" s="2040"/>
      <c r="E42" s="2"/>
    </row>
    <row r="43" spans="1:5" ht="12.75" customHeight="1" x14ac:dyDescent="0.2">
      <c r="A43" s="2989"/>
      <c r="B43" s="1960" t="s">
        <v>566</v>
      </c>
      <c r="C43" s="1992"/>
      <c r="D43" s="2040"/>
      <c r="E43" s="2"/>
    </row>
    <row r="44" spans="1:5" ht="12.75" customHeight="1" x14ac:dyDescent="0.2">
      <c r="A44" s="2989"/>
      <c r="B44" s="1960"/>
      <c r="C44" s="2993"/>
      <c r="D44" s="2994"/>
      <c r="E44" s="2"/>
    </row>
    <row r="45" spans="1:5" ht="12.75" customHeight="1" x14ac:dyDescent="0.2">
      <c r="A45" s="2989"/>
      <c r="B45" s="1960" t="s">
        <v>2192</v>
      </c>
      <c r="C45" s="1989"/>
      <c r="D45" s="2039"/>
      <c r="E45" s="2"/>
    </row>
    <row r="46" spans="1:5" ht="12.75" customHeight="1" x14ac:dyDescent="0.2">
      <c r="A46" s="2989"/>
      <c r="B46" s="1960" t="s">
        <v>2193</v>
      </c>
      <c r="C46" s="1992"/>
      <c r="D46" s="2040"/>
      <c r="E46" s="2"/>
    </row>
    <row r="47" spans="1:5" ht="12.75" customHeight="1" x14ac:dyDescent="0.2">
      <c r="A47" s="2989"/>
      <c r="B47" s="1960" t="s">
        <v>2194</v>
      </c>
      <c r="C47" s="1992"/>
      <c r="D47" s="2040"/>
      <c r="E47" s="2"/>
    </row>
    <row r="48" spans="1:5" ht="12.75" customHeight="1" x14ac:dyDescent="0.2">
      <c r="A48" s="2989"/>
      <c r="B48" s="1960" t="s">
        <v>2195</v>
      </c>
      <c r="C48" s="1992"/>
      <c r="D48" s="2040"/>
      <c r="E48" s="2"/>
    </row>
    <row r="49" spans="1:5" ht="12.75" customHeight="1" x14ac:dyDescent="0.2">
      <c r="A49" s="2989"/>
      <c r="B49" s="1960"/>
      <c r="C49" s="2993"/>
      <c r="D49" s="2994"/>
      <c r="E49" s="2"/>
    </row>
    <row r="50" spans="1:5" s="708" customFormat="1" ht="12.75" customHeight="1" x14ac:dyDescent="0.2">
      <c r="A50" s="2988" t="s">
        <v>567</v>
      </c>
      <c r="B50" s="2990"/>
      <c r="C50" s="2064"/>
      <c r="D50" s="2065"/>
      <c r="E50" s="37"/>
    </row>
    <row r="51" spans="1:5" ht="12.75" customHeight="1" x14ac:dyDescent="0.2">
      <c r="A51" s="2989"/>
      <c r="B51" s="1960"/>
      <c r="C51" s="1935"/>
      <c r="D51" s="2031"/>
      <c r="E51" s="2"/>
    </row>
    <row r="52" spans="1:5" ht="12.75" customHeight="1" x14ac:dyDescent="0.2">
      <c r="A52" s="2989"/>
      <c r="B52" s="1960" t="s">
        <v>568</v>
      </c>
      <c r="C52" s="1989"/>
      <c r="D52" s="2039"/>
      <c r="E52" s="2"/>
    </row>
    <row r="53" spans="1:5" ht="12.75" customHeight="1" x14ac:dyDescent="0.2">
      <c r="A53" s="2989"/>
      <c r="B53" s="1960" t="s">
        <v>569</v>
      </c>
      <c r="C53" s="1992"/>
      <c r="D53" s="2040"/>
      <c r="E53" s="2"/>
    </row>
    <row r="54" spans="1:5" ht="12.75" customHeight="1" x14ac:dyDescent="0.2">
      <c r="A54" s="2989"/>
      <c r="B54" s="1960" t="s">
        <v>570</v>
      </c>
      <c r="C54" s="1992"/>
      <c r="D54" s="2040"/>
      <c r="E54" s="2"/>
    </row>
    <row r="55" spans="1:5" ht="12.75" customHeight="1" x14ac:dyDescent="0.2">
      <c r="A55" s="2989"/>
      <c r="B55" s="1960"/>
      <c r="C55" s="2993"/>
      <c r="D55" s="2994"/>
      <c r="E55" s="2"/>
    </row>
    <row r="56" spans="1:5" s="708" customFormat="1" ht="12.75" customHeight="1" x14ac:dyDescent="0.2">
      <c r="A56" s="2988" t="s">
        <v>571</v>
      </c>
      <c r="B56" s="2990"/>
      <c r="C56" s="2064"/>
      <c r="D56" s="2065"/>
      <c r="E56" s="37"/>
    </row>
    <row r="57" spans="1:5" s="708" customFormat="1" ht="12.75" customHeight="1" x14ac:dyDescent="0.2">
      <c r="A57" s="2988"/>
      <c r="B57" s="2990"/>
      <c r="C57" s="2995"/>
      <c r="D57" s="2996"/>
      <c r="E57" s="37"/>
    </row>
    <row r="58" spans="1:5" s="708" customFormat="1" ht="12.75" customHeight="1" x14ac:dyDescent="0.2">
      <c r="A58" s="2988" t="s">
        <v>572</v>
      </c>
      <c r="B58" s="2990"/>
      <c r="C58" s="2064"/>
      <c r="D58" s="2065"/>
      <c r="E58" s="37"/>
    </row>
    <row r="59" spans="1:5" ht="12.75" customHeight="1" x14ac:dyDescent="0.2">
      <c r="A59" s="2989"/>
      <c r="B59" s="1960"/>
      <c r="C59" s="1935"/>
      <c r="D59" s="2031"/>
      <c r="E59" s="2"/>
    </row>
    <row r="60" spans="1:5" ht="12.75" customHeight="1" x14ac:dyDescent="0.2">
      <c r="A60" s="2989"/>
      <c r="B60" s="1960" t="s">
        <v>573</v>
      </c>
      <c r="C60" s="1989"/>
      <c r="D60" s="2039"/>
      <c r="E60" s="2"/>
    </row>
    <row r="61" spans="1:5" ht="12.75" customHeight="1" x14ac:dyDescent="0.2">
      <c r="A61" s="2989"/>
      <c r="B61" s="1960" t="s">
        <v>574</v>
      </c>
      <c r="C61" s="1992"/>
      <c r="D61" s="2040"/>
      <c r="E61" s="2"/>
    </row>
    <row r="62" spans="1:5" ht="12.75" customHeight="1" x14ac:dyDescent="0.2">
      <c r="A62" s="2989"/>
      <c r="B62" s="1960" t="s">
        <v>575</v>
      </c>
      <c r="C62" s="1992"/>
      <c r="D62" s="2040"/>
      <c r="E62" s="2"/>
    </row>
    <row r="63" spans="1:5" ht="12.75" customHeight="1" x14ac:dyDescent="0.2">
      <c r="A63" s="2989"/>
      <c r="B63" s="1960" t="s">
        <v>576</v>
      </c>
      <c r="C63" s="1992"/>
      <c r="D63" s="2040"/>
      <c r="E63" s="2"/>
    </row>
    <row r="64" spans="1:5" ht="12.75" customHeight="1" x14ac:dyDescent="0.2">
      <c r="A64" s="2989"/>
      <c r="B64" s="1960" t="s">
        <v>2231</v>
      </c>
      <c r="C64" s="1992"/>
      <c r="D64" s="2040"/>
      <c r="E64" s="2"/>
    </row>
    <row r="65" spans="1:5" ht="12.75" customHeight="1" x14ac:dyDescent="0.2">
      <c r="A65" s="2989"/>
      <c r="B65" s="1960"/>
      <c r="C65" s="2993"/>
      <c r="D65" s="2994"/>
      <c r="E65" s="2"/>
    </row>
    <row r="66" spans="1:5" s="708" customFormat="1" ht="12.75" customHeight="1" x14ac:dyDescent="0.2">
      <c r="A66" s="2988" t="s">
        <v>577</v>
      </c>
      <c r="B66" s="2990"/>
      <c r="C66" s="2064"/>
      <c r="D66" s="2065"/>
      <c r="E66" s="37"/>
    </row>
    <row r="67" spans="1:5" s="708" customFormat="1" ht="12.75" customHeight="1" x14ac:dyDescent="0.2">
      <c r="A67" s="2988"/>
      <c r="B67" s="2990"/>
      <c r="C67" s="2995"/>
      <c r="D67" s="2996"/>
      <c r="E67" s="37"/>
    </row>
    <row r="68" spans="1:5" s="708" customFormat="1" ht="12.75" customHeight="1" x14ac:dyDescent="0.2">
      <c r="A68" s="2988" t="s">
        <v>578</v>
      </c>
      <c r="B68" s="2990"/>
      <c r="C68" s="2064"/>
      <c r="D68" s="2065"/>
      <c r="E68" s="37"/>
    </row>
    <row r="69" spans="1:5" s="708" customFormat="1" ht="12.75" customHeight="1" x14ac:dyDescent="0.2">
      <c r="A69" s="2988"/>
      <c r="B69" s="2990"/>
      <c r="C69" s="2997"/>
      <c r="D69" s="2998"/>
      <c r="E69" s="37"/>
    </row>
    <row r="70" spans="1:5" s="708" customFormat="1" ht="12.75" customHeight="1" x14ac:dyDescent="0.2">
      <c r="A70" s="2988" t="s">
        <v>579</v>
      </c>
      <c r="B70" s="2990"/>
      <c r="C70" s="2064"/>
      <c r="D70" s="2065"/>
      <c r="E70" s="37"/>
    </row>
    <row r="71" spans="1:5" s="708" customFormat="1" ht="12.75" customHeight="1" x14ac:dyDescent="0.2">
      <c r="A71" s="2988"/>
      <c r="B71" s="2990"/>
      <c r="C71" s="2995"/>
      <c r="D71" s="2996"/>
      <c r="E71" s="37"/>
    </row>
    <row r="72" spans="1:5" s="708" customFormat="1" ht="12.75" customHeight="1" x14ac:dyDescent="0.2">
      <c r="A72" s="2988" t="s">
        <v>580</v>
      </c>
      <c r="B72" s="2990"/>
      <c r="C72" s="2064"/>
      <c r="D72" s="2065"/>
      <c r="E72" s="37"/>
    </row>
    <row r="73" spans="1:5" ht="12.75" customHeight="1" x14ac:dyDescent="0.2">
      <c r="A73" s="2989"/>
      <c r="B73" s="1960"/>
      <c r="C73" s="1935"/>
      <c r="D73" s="2031"/>
      <c r="E73" s="2"/>
    </row>
    <row r="74" spans="1:5" ht="12.75" customHeight="1" x14ac:dyDescent="0.2">
      <c r="A74" s="2989"/>
      <c r="B74" s="1960" t="s">
        <v>581</v>
      </c>
      <c r="C74" s="1989"/>
      <c r="D74" s="2039"/>
      <c r="E74" s="2"/>
    </row>
    <row r="75" spans="1:5" ht="12.75" customHeight="1" x14ac:dyDescent="0.2">
      <c r="A75" s="2989"/>
      <c r="B75" s="1960" t="s">
        <v>582</v>
      </c>
      <c r="C75" s="1992"/>
      <c r="D75" s="2040"/>
      <c r="E75" s="2"/>
    </row>
    <row r="76" spans="1:5" ht="12.75" customHeight="1" x14ac:dyDescent="0.2">
      <c r="A76" s="2989"/>
      <c r="B76" s="1960" t="s">
        <v>583</v>
      </c>
      <c r="C76" s="1992"/>
      <c r="D76" s="2040"/>
      <c r="E76" s="2"/>
    </row>
    <row r="77" spans="1:5" ht="12.75" customHeight="1" x14ac:dyDescent="0.2">
      <c r="A77" s="2989"/>
      <c r="B77" s="1960" t="s">
        <v>584</v>
      </c>
      <c r="C77" s="1992"/>
      <c r="D77" s="2040"/>
      <c r="E77" s="2"/>
    </row>
    <row r="78" spans="1:5" ht="12.75" customHeight="1" x14ac:dyDescent="0.2">
      <c r="A78" s="2989"/>
      <c r="B78" s="1960" t="s">
        <v>585</v>
      </c>
      <c r="C78" s="1992"/>
      <c r="D78" s="2040"/>
      <c r="E78" s="2"/>
    </row>
    <row r="79" spans="1:5" ht="12.75" customHeight="1" x14ac:dyDescent="0.2">
      <c r="A79" s="2989"/>
      <c r="B79" s="1960" t="s">
        <v>586</v>
      </c>
      <c r="C79" s="1992"/>
      <c r="D79" s="2040"/>
      <c r="E79" s="2"/>
    </row>
    <row r="80" spans="1:5" ht="12.75" customHeight="1" x14ac:dyDescent="0.2">
      <c r="A80" s="2989"/>
      <c r="B80" s="1960" t="s">
        <v>587</v>
      </c>
      <c r="C80" s="1992"/>
      <c r="D80" s="2040"/>
      <c r="E80" s="2"/>
    </row>
    <row r="81" spans="1:5" ht="12.75" customHeight="1" x14ac:dyDescent="0.2">
      <c r="A81" s="2989"/>
      <c r="B81" s="1960" t="s">
        <v>588</v>
      </c>
      <c r="C81" s="1992"/>
      <c r="D81" s="2040"/>
      <c r="E81" s="2"/>
    </row>
    <row r="82" spans="1:5" ht="12.75" customHeight="1" x14ac:dyDescent="0.2">
      <c r="A82" s="2989"/>
      <c r="B82" s="1960" t="s">
        <v>2196</v>
      </c>
      <c r="C82" s="1992"/>
      <c r="D82" s="2040"/>
      <c r="E82" s="2"/>
    </row>
    <row r="83" spans="1:5" ht="12.75" customHeight="1" x14ac:dyDescent="0.2">
      <c r="A83" s="2989"/>
      <c r="B83" s="1960" t="s">
        <v>2197</v>
      </c>
      <c r="C83" s="1992"/>
      <c r="D83" s="2040"/>
      <c r="E83" s="2"/>
    </row>
    <row r="84" spans="1:5" ht="12.75" customHeight="1" x14ac:dyDescent="0.2">
      <c r="A84" s="2989"/>
      <c r="B84" s="1960" t="s">
        <v>2198</v>
      </c>
      <c r="C84" s="1992"/>
      <c r="D84" s="2040"/>
      <c r="E84" s="2"/>
    </row>
    <row r="85" spans="1:5" ht="12.75" customHeight="1" x14ac:dyDescent="0.2">
      <c r="A85" s="2989"/>
      <c r="B85" s="1960" t="s">
        <v>2199</v>
      </c>
      <c r="C85" s="1992"/>
      <c r="D85" s="2040"/>
      <c r="E85" s="2"/>
    </row>
    <row r="86" spans="1:5" ht="12.75" customHeight="1" x14ac:dyDescent="0.2">
      <c r="A86" s="2989"/>
      <c r="B86" s="1960" t="s">
        <v>589</v>
      </c>
      <c r="C86" s="1992"/>
      <c r="D86" s="2040"/>
      <c r="E86" s="2"/>
    </row>
    <row r="87" spans="1:5" ht="12.75" customHeight="1" thickBot="1" x14ac:dyDescent="0.25">
      <c r="A87" s="2991"/>
      <c r="B87" s="2992"/>
      <c r="C87" s="2230"/>
      <c r="D87" s="2687"/>
      <c r="E87" s="2"/>
    </row>
    <row r="88" spans="1:5" ht="12.75" customHeight="1" thickBot="1" x14ac:dyDescent="0.25">
      <c r="A88" s="782"/>
      <c r="B88" s="783" t="s">
        <v>2218</v>
      </c>
      <c r="C88" s="249"/>
      <c r="D88" s="263"/>
      <c r="E88" s="2"/>
    </row>
    <row r="89" spans="1:5" ht="12.75" customHeight="1" thickTop="1" x14ac:dyDescent="0.2">
      <c r="A89" s="64"/>
      <c r="B89" s="64"/>
      <c r="C89" s="64"/>
      <c r="D89" s="110"/>
      <c r="E89" s="2"/>
    </row>
    <row r="90" spans="1:5" ht="12.75" customHeight="1" x14ac:dyDescent="0.2">
      <c r="A90" s="1"/>
      <c r="B90" s="1"/>
      <c r="C90" s="1"/>
      <c r="D90" s="2"/>
      <c r="E90" s="2"/>
    </row>
    <row r="91" spans="1:5" ht="12.75" customHeight="1" x14ac:dyDescent="0.2">
      <c r="A91" s="1"/>
      <c r="B91" s="1"/>
      <c r="C91" s="1"/>
      <c r="D91" s="2"/>
      <c r="E91" s="2"/>
    </row>
    <row r="92" spans="1:5" ht="12.75" customHeight="1" x14ac:dyDescent="0.2">
      <c r="A92" s="1"/>
      <c r="B92" s="1"/>
      <c r="C92" s="1"/>
      <c r="D92" s="2"/>
      <c r="E92" s="2"/>
    </row>
    <row r="93" spans="1:5" ht="12.75" customHeight="1" x14ac:dyDescent="0.2">
      <c r="A93" s="1"/>
      <c r="B93" s="1"/>
      <c r="C93" s="1"/>
      <c r="D93" s="2"/>
      <c r="E93" s="2"/>
    </row>
    <row r="94" spans="1:5" ht="12.75" customHeight="1" x14ac:dyDescent="0.2">
      <c r="A94" s="1"/>
      <c r="B94" s="1"/>
      <c r="C94" s="1"/>
      <c r="D94" s="2"/>
      <c r="E94" s="2"/>
    </row>
    <row r="95" spans="1:5" ht="12.75" customHeight="1" x14ac:dyDescent="0.2">
      <c r="A95" s="1"/>
      <c r="B95" s="1"/>
      <c r="C95" s="1"/>
      <c r="D95" s="2"/>
      <c r="E95" s="2"/>
    </row>
    <row r="96" spans="1:5" ht="12.75" customHeight="1" x14ac:dyDescent="0.2">
      <c r="A96" s="1"/>
      <c r="B96" s="1"/>
      <c r="C96" s="1"/>
      <c r="D96" s="2"/>
      <c r="E96" s="2"/>
    </row>
  </sheetData>
  <mergeCells count="4">
    <mergeCell ref="A2:D2"/>
    <mergeCell ref="A4:D4"/>
    <mergeCell ref="A7:B7"/>
    <mergeCell ref="A8:B8"/>
  </mergeCells>
  <hyperlinks>
    <hyperlink ref="F1" location="Content!A1" display="Content"/>
    <hyperlink ref="F2" location="'P4, E2 - SFP - Asset'!A1" display="SFP-Asset"/>
    <hyperlink ref="F3" location="'P5, E2 - SFP - Liab, NW '!A1" display="SFP-Liab and NW"/>
    <hyperlink ref="F4" location="'P6, E3 - SCI'!A1" display="SCI"/>
  </hyperlinks>
  <pageMargins left="0.5" right="0.5" top="1" bottom="0.5" header="0.2" footer="0.1"/>
  <pageSetup paperSize="5" scale="77" fitToHeight="0" orientation="portrait" r:id="rId1"/>
  <headerFooter>
    <oddFooter>&amp;R&amp;"Arial,Bold"&amp;10
Page 72</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5"/>
    <pageSetUpPr fitToPage="1"/>
  </sheetPr>
  <dimension ref="A1:L24"/>
  <sheetViews>
    <sheetView showGridLines="0" zoomScale="85" zoomScaleNormal="85" zoomScaleSheetLayoutView="75" zoomScalePageLayoutView="50" workbookViewId="0">
      <pane xSplit="2" ySplit="9" topLeftCell="C10" activePane="bottomRight" state="frozen"/>
      <selection activeCell="E9" sqref="E9"/>
      <selection pane="topRight" activeCell="E9" sqref="E9"/>
      <selection pane="bottomLeft" activeCell="E9" sqref="E9"/>
      <selection pane="bottomRight" sqref="A1:H1"/>
    </sheetView>
  </sheetViews>
  <sheetFormatPr defaultRowHeight="12.75" customHeight="1" x14ac:dyDescent="0.2"/>
  <cols>
    <col min="1" max="1" width="3.28515625" style="34" customWidth="1"/>
    <col min="2" max="2" width="38.42578125" style="34" customWidth="1"/>
    <col min="3" max="3" width="30.42578125" style="34" customWidth="1"/>
    <col min="4" max="4" width="21.140625" style="34" customWidth="1"/>
    <col min="5" max="5" width="27.42578125" style="34" customWidth="1"/>
    <col min="6" max="6" width="23.7109375" style="34" customWidth="1"/>
    <col min="7" max="7" width="20.5703125" style="34" customWidth="1"/>
    <col min="8" max="8" width="16.85546875" style="34" customWidth="1"/>
    <col min="9" max="9" width="9.140625" style="34"/>
    <col min="10" max="10" width="25.85546875" style="34" bestFit="1" customWidth="1"/>
    <col min="11" max="16384" width="9.140625" style="34"/>
  </cols>
  <sheetData>
    <row r="1" spans="1:12" s="181" customFormat="1" ht="16.5" thickTop="1" thickBot="1" x14ac:dyDescent="0.25">
      <c r="A1" s="4260"/>
      <c r="B1" s="4260"/>
      <c r="C1" s="4260"/>
      <c r="D1" s="4260"/>
      <c r="E1" s="4260"/>
      <c r="F1" s="4260"/>
      <c r="G1" s="4260"/>
      <c r="H1" s="4260"/>
      <c r="I1" s="776"/>
      <c r="J1" s="3117" t="s">
        <v>2247</v>
      </c>
      <c r="K1" s="43"/>
      <c r="L1" s="43"/>
    </row>
    <row r="2" spans="1:12" s="181" customFormat="1" ht="17.25" thickTop="1" thickBot="1" x14ac:dyDescent="0.3">
      <c r="A2" s="3437" t="s">
        <v>2222</v>
      </c>
      <c r="B2" s="3437"/>
      <c r="C2" s="3437"/>
      <c r="D2" s="3437"/>
      <c r="E2" s="3437"/>
      <c r="F2" s="3437"/>
      <c r="G2" s="3437"/>
      <c r="H2" s="3437"/>
      <c r="I2" s="43"/>
      <c r="J2" s="3117" t="s">
        <v>2248</v>
      </c>
      <c r="K2" s="43"/>
      <c r="L2" s="43"/>
    </row>
    <row r="3" spans="1:12" s="181" customFormat="1" ht="16.5" thickTop="1" thickBot="1" x14ac:dyDescent="0.25">
      <c r="A3" s="4260"/>
      <c r="B3" s="4260"/>
      <c r="C3" s="4260"/>
      <c r="D3" s="4260"/>
      <c r="E3" s="4260"/>
      <c r="F3" s="4260"/>
      <c r="G3" s="4260"/>
      <c r="H3" s="4260"/>
      <c r="I3" s="43"/>
      <c r="J3" s="3117" t="s">
        <v>2249</v>
      </c>
      <c r="K3" s="43"/>
      <c r="L3" s="43"/>
    </row>
    <row r="4" spans="1:12" s="181" customFormat="1" ht="17.25" thickTop="1" thickBot="1" x14ac:dyDescent="0.3">
      <c r="A4" s="3438" t="s">
        <v>2370</v>
      </c>
      <c r="B4" s="3438"/>
      <c r="C4" s="3438"/>
      <c r="D4" s="3438"/>
      <c r="E4" s="3438"/>
      <c r="F4" s="3438"/>
      <c r="G4" s="3438"/>
      <c r="H4" s="3438"/>
      <c r="I4" s="43"/>
      <c r="J4" s="3117" t="s">
        <v>2250</v>
      </c>
      <c r="K4" s="43"/>
      <c r="L4" s="43"/>
    </row>
    <row r="5" spans="1:12" s="181" customFormat="1" ht="14.1" customHeight="1" thickTop="1" x14ac:dyDescent="0.2">
      <c r="A5" s="4260"/>
      <c r="B5" s="4260"/>
      <c r="C5" s="4260"/>
      <c r="D5" s="4260"/>
      <c r="E5" s="4260"/>
      <c r="F5" s="4260"/>
      <c r="G5" s="4260"/>
      <c r="H5" s="4260"/>
      <c r="I5" s="43"/>
      <c r="J5" s="43"/>
      <c r="K5" s="43"/>
      <c r="L5" s="43"/>
    </row>
    <row r="6" spans="1:12" s="181" customFormat="1" ht="14.1" customHeight="1" thickBot="1" x14ac:dyDescent="0.25">
      <c r="A6" s="4260"/>
      <c r="B6" s="4260"/>
      <c r="C6" s="4260"/>
      <c r="D6" s="4260"/>
      <c r="E6" s="4260"/>
      <c r="F6" s="4260"/>
      <c r="G6" s="4260"/>
      <c r="H6" s="4260"/>
      <c r="I6" s="43"/>
      <c r="J6" s="43"/>
      <c r="K6" s="43"/>
      <c r="L6" s="43"/>
    </row>
    <row r="7" spans="1:12" ht="12.75" customHeight="1" x14ac:dyDescent="0.2">
      <c r="A7" s="3886" t="s">
        <v>590</v>
      </c>
      <c r="B7" s="3588"/>
      <c r="C7" s="3448" t="s">
        <v>281</v>
      </c>
      <c r="D7" s="3448" t="s">
        <v>353</v>
      </c>
      <c r="E7" s="3448" t="s">
        <v>591</v>
      </c>
      <c r="F7" s="531" t="s">
        <v>592</v>
      </c>
      <c r="G7" s="531" t="s">
        <v>593</v>
      </c>
      <c r="H7" s="3870" t="s">
        <v>328</v>
      </c>
      <c r="I7" s="1"/>
      <c r="J7" s="1"/>
      <c r="K7" s="1"/>
      <c r="L7" s="1"/>
    </row>
    <row r="8" spans="1:12" ht="12.75" customHeight="1" x14ac:dyDescent="0.2">
      <c r="A8" s="3902"/>
      <c r="B8" s="3904"/>
      <c r="C8" s="3804"/>
      <c r="D8" s="3804"/>
      <c r="E8" s="3804"/>
      <c r="F8" s="373" t="s">
        <v>77</v>
      </c>
      <c r="G8" s="373" t="s">
        <v>77</v>
      </c>
      <c r="H8" s="3872"/>
      <c r="I8" s="35"/>
      <c r="J8" s="35"/>
      <c r="K8" s="35"/>
      <c r="L8" s="35"/>
    </row>
    <row r="9" spans="1:12" ht="12.75" customHeight="1" thickBot="1" x14ac:dyDescent="0.25">
      <c r="A9" s="4261">
        <v>-1</v>
      </c>
      <c r="B9" s="4262"/>
      <c r="C9" s="371">
        <v>-2</v>
      </c>
      <c r="D9" s="371">
        <v>-3</v>
      </c>
      <c r="E9" s="371">
        <v>-4</v>
      </c>
      <c r="F9" s="371">
        <v>-5</v>
      </c>
      <c r="G9" s="371">
        <v>-6</v>
      </c>
      <c r="H9" s="372">
        <v>-7</v>
      </c>
      <c r="I9" s="4"/>
      <c r="J9" s="4"/>
      <c r="K9" s="4"/>
      <c r="L9" s="4"/>
    </row>
    <row r="10" spans="1:12" ht="12.75" customHeight="1" x14ac:dyDescent="0.2">
      <c r="A10" s="2008"/>
      <c r="B10" s="1955"/>
      <c r="C10" s="2986"/>
      <c r="D10" s="2986"/>
      <c r="E10" s="2986"/>
      <c r="F10" s="2986"/>
      <c r="G10" s="2986"/>
      <c r="H10" s="3000"/>
      <c r="I10" s="1"/>
      <c r="J10" s="1"/>
      <c r="K10" s="1"/>
      <c r="L10" s="1"/>
    </row>
    <row r="11" spans="1:12" ht="12.75" customHeight="1" x14ac:dyDescent="0.2">
      <c r="A11" s="2800" t="s">
        <v>36</v>
      </c>
      <c r="B11" s="2286"/>
      <c r="C11" s="1988"/>
      <c r="D11" s="1988"/>
      <c r="E11" s="1988"/>
      <c r="F11" s="1988"/>
      <c r="G11" s="1988"/>
      <c r="H11" s="1991"/>
      <c r="I11" s="1"/>
      <c r="J11" s="1"/>
      <c r="K11" s="1"/>
      <c r="L11" s="1"/>
    </row>
    <row r="12" spans="1:12" ht="12.75" customHeight="1" x14ac:dyDescent="0.2">
      <c r="A12" s="2800" t="s">
        <v>37</v>
      </c>
      <c r="B12" s="2287"/>
      <c r="C12" s="2018"/>
      <c r="D12" s="2018"/>
      <c r="E12" s="2018"/>
      <c r="F12" s="2018"/>
      <c r="G12" s="2018"/>
      <c r="H12" s="1995"/>
      <c r="I12" s="1"/>
      <c r="J12" s="1"/>
      <c r="K12" s="1"/>
      <c r="L12" s="1"/>
    </row>
    <row r="13" spans="1:12" ht="12.75" customHeight="1" x14ac:dyDescent="0.2">
      <c r="A13" s="2800" t="s">
        <v>38</v>
      </c>
      <c r="B13" s="2287"/>
      <c r="C13" s="2018"/>
      <c r="D13" s="2018"/>
      <c r="E13" s="2018"/>
      <c r="F13" s="2018"/>
      <c r="G13" s="2018"/>
      <c r="H13" s="1995"/>
      <c r="I13" s="1"/>
      <c r="J13" s="1"/>
      <c r="K13" s="1"/>
      <c r="L13" s="1"/>
    </row>
    <row r="14" spans="1:12" ht="12.75" customHeight="1" x14ac:dyDescent="0.2">
      <c r="A14" s="2800" t="s">
        <v>51</v>
      </c>
      <c r="B14" s="2287"/>
      <c r="C14" s="2018"/>
      <c r="D14" s="2018"/>
      <c r="E14" s="2018"/>
      <c r="F14" s="2018"/>
      <c r="G14" s="2018"/>
      <c r="H14" s="1995"/>
      <c r="I14" s="1"/>
      <c r="J14" s="1"/>
      <c r="K14" s="1"/>
      <c r="L14" s="1"/>
    </row>
    <row r="15" spans="1:12" ht="12.75" customHeight="1" x14ac:dyDescent="0.2">
      <c r="A15" s="2800" t="s">
        <v>39</v>
      </c>
      <c r="B15" s="2287"/>
      <c r="C15" s="2018"/>
      <c r="D15" s="2018"/>
      <c r="E15" s="2018"/>
      <c r="F15" s="2018"/>
      <c r="G15" s="2018"/>
      <c r="H15" s="1995"/>
      <c r="I15" s="1"/>
      <c r="J15" s="1"/>
      <c r="K15" s="1"/>
      <c r="L15" s="1"/>
    </row>
    <row r="16" spans="1:12" ht="12.75" customHeight="1" x14ac:dyDescent="0.2">
      <c r="A16" s="2804" t="s">
        <v>41</v>
      </c>
      <c r="B16" s="2287"/>
      <c r="C16" s="2018"/>
      <c r="D16" s="2018"/>
      <c r="E16" s="2018"/>
      <c r="F16" s="2018"/>
      <c r="G16" s="2018"/>
      <c r="H16" s="1995"/>
      <c r="I16" s="1"/>
      <c r="J16" s="1"/>
      <c r="K16" s="1"/>
      <c r="L16" s="1"/>
    </row>
    <row r="17" spans="1:12" ht="12.75" customHeight="1" x14ac:dyDescent="0.2">
      <c r="A17" s="2804" t="s">
        <v>42</v>
      </c>
      <c r="B17" s="2287"/>
      <c r="C17" s="2018"/>
      <c r="D17" s="2018"/>
      <c r="E17" s="2018"/>
      <c r="F17" s="2018"/>
      <c r="G17" s="2018"/>
      <c r="H17" s="1995"/>
      <c r="I17" s="1"/>
      <c r="J17" s="1"/>
      <c r="K17" s="1"/>
      <c r="L17" s="1"/>
    </row>
    <row r="18" spans="1:12" ht="12.75" customHeight="1" x14ac:dyDescent="0.2">
      <c r="A18" s="2804" t="s">
        <v>43</v>
      </c>
      <c r="B18" s="2287"/>
      <c r="C18" s="2018"/>
      <c r="D18" s="2018"/>
      <c r="E18" s="2018"/>
      <c r="F18" s="2018"/>
      <c r="G18" s="2018"/>
      <c r="H18" s="1995"/>
      <c r="I18" s="1"/>
      <c r="J18" s="1"/>
      <c r="K18" s="1"/>
      <c r="L18" s="1"/>
    </row>
    <row r="19" spans="1:12" ht="12.75" customHeight="1" x14ac:dyDescent="0.2">
      <c r="A19" s="2804" t="s">
        <v>44</v>
      </c>
      <c r="B19" s="2287"/>
      <c r="C19" s="2018"/>
      <c r="D19" s="2018"/>
      <c r="E19" s="2018"/>
      <c r="F19" s="2018"/>
      <c r="G19" s="2018"/>
      <c r="H19" s="1995"/>
      <c r="I19" s="1"/>
      <c r="J19" s="1"/>
      <c r="K19" s="1"/>
      <c r="L19" s="1"/>
    </row>
    <row r="20" spans="1:12" ht="12.75" customHeight="1" x14ac:dyDescent="0.2">
      <c r="A20" s="2804" t="s">
        <v>45</v>
      </c>
      <c r="B20" s="2287"/>
      <c r="C20" s="2018"/>
      <c r="D20" s="2018"/>
      <c r="E20" s="2018"/>
      <c r="F20" s="2018"/>
      <c r="G20" s="2018"/>
      <c r="H20" s="1995"/>
      <c r="I20" s="1"/>
      <c r="J20" s="1"/>
      <c r="K20" s="1"/>
      <c r="L20" s="1"/>
    </row>
    <row r="21" spans="1:12" ht="12.75" customHeight="1" x14ac:dyDescent="0.2">
      <c r="A21" s="1417"/>
      <c r="B21" s="2223"/>
      <c r="C21" s="3001"/>
      <c r="D21" s="3001"/>
      <c r="E21" s="3001"/>
      <c r="F21" s="3001"/>
      <c r="G21" s="3001"/>
      <c r="H21" s="3002"/>
      <c r="I21" s="1"/>
      <c r="J21" s="1"/>
      <c r="K21" s="1"/>
      <c r="L21" s="1"/>
    </row>
    <row r="22" spans="1:12" ht="12.75" customHeight="1" thickBot="1" x14ac:dyDescent="0.25">
      <c r="A22" s="1422"/>
      <c r="B22" s="1970"/>
      <c r="C22" s="2218"/>
      <c r="D22" s="2218"/>
      <c r="E22" s="2218"/>
      <c r="F22" s="2218"/>
      <c r="G22" s="2218"/>
      <c r="H22" s="2220"/>
      <c r="I22" s="1"/>
      <c r="J22" s="1"/>
      <c r="K22" s="1"/>
      <c r="L22" s="1"/>
    </row>
    <row r="23" spans="1:12" ht="12.75" customHeight="1" thickBot="1" x14ac:dyDescent="0.25">
      <c r="A23" s="4077" t="s">
        <v>1645</v>
      </c>
      <c r="B23" s="4078"/>
      <c r="C23" s="267"/>
      <c r="D23" s="267"/>
      <c r="E23" s="267"/>
      <c r="F23" s="268">
        <f>SUM(F10:F22)</f>
        <v>0</v>
      </c>
      <c r="G23" s="268">
        <f>SUM(G10:G22)</f>
        <v>0</v>
      </c>
      <c r="H23" s="374"/>
      <c r="I23" s="1"/>
      <c r="J23" s="1"/>
      <c r="K23" s="1"/>
      <c r="L23" s="1"/>
    </row>
    <row r="24" spans="1:12" ht="12.75" customHeight="1" x14ac:dyDescent="0.2">
      <c r="A24" s="1"/>
      <c r="B24" s="1"/>
      <c r="C24" s="1"/>
      <c r="D24" s="1"/>
      <c r="E24" s="1"/>
      <c r="F24" s="1"/>
      <c r="G24" s="1"/>
      <c r="H24" s="1"/>
      <c r="I24" s="1"/>
      <c r="J24" s="1"/>
      <c r="K24" s="1"/>
      <c r="L24" s="1"/>
    </row>
  </sheetData>
  <mergeCells count="13">
    <mergeCell ref="A23:B23"/>
    <mergeCell ref="H7:H8"/>
    <mergeCell ref="A5:H5"/>
    <mergeCell ref="A9:B9"/>
    <mergeCell ref="A1:H1"/>
    <mergeCell ref="A2:H2"/>
    <mergeCell ref="A3:H3"/>
    <mergeCell ref="A6:H6"/>
    <mergeCell ref="A4:H4"/>
    <mergeCell ref="A7:B8"/>
    <mergeCell ref="C7:C8"/>
    <mergeCell ref="D7:D8"/>
    <mergeCell ref="E7:E8"/>
  </mergeCells>
  <hyperlinks>
    <hyperlink ref="J1" location="Content!A1" display="Content"/>
    <hyperlink ref="J2" location="'P4, E2 - SFP - Asset'!A1" display="SFP-Asset"/>
    <hyperlink ref="J3" location="'P5, E2 - SFP - Liab, NW '!A1" display="SFP-Liab and NW"/>
    <hyperlink ref="J4" location="'P6, E3 - SCI'!A1" display="SCI"/>
  </hyperlinks>
  <pageMargins left="0.5" right="0.5" top="1" bottom="0.5" header="0.2" footer="0.1"/>
  <pageSetup paperSize="5" scale="91" fitToHeight="0" orientation="landscape" r:id="rId1"/>
  <headerFooter>
    <oddFooter>&amp;R&amp;"Arial,Bold"&amp;10Page 73</oddFooter>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tabColor theme="5"/>
    <pageSetUpPr fitToPage="1"/>
  </sheetPr>
  <dimension ref="A1:N45"/>
  <sheetViews>
    <sheetView showGridLines="0" zoomScale="85" zoomScaleNormal="85" zoomScaleSheetLayoutView="90" zoomScalePageLayoutView="50" workbookViewId="0">
      <selection activeCell="E22" sqref="E22"/>
    </sheetView>
  </sheetViews>
  <sheetFormatPr defaultRowHeight="12.75" customHeight="1" x14ac:dyDescent="0.2"/>
  <cols>
    <col min="1" max="1" width="4.7109375" style="1" customWidth="1"/>
    <col min="2" max="2" width="26.42578125" style="1" customWidth="1"/>
    <col min="3" max="3" width="20.140625" style="1" customWidth="1"/>
    <col min="4" max="4" width="13" style="1" customWidth="1"/>
    <col min="5" max="5" width="23.140625" style="2227" customWidth="1"/>
    <col min="6" max="6" width="24.7109375" style="1" customWidth="1"/>
    <col min="7" max="7" width="26.7109375" style="1" customWidth="1"/>
    <col min="8" max="8" width="17.28515625" style="1" customWidth="1"/>
    <col min="9" max="9" width="16.7109375" style="1" customWidth="1"/>
    <col min="10" max="10" width="19.28515625" style="1" customWidth="1"/>
    <col min="11" max="11" width="14.140625" style="1" customWidth="1"/>
    <col min="12" max="12" width="16.85546875" style="1" customWidth="1"/>
    <col min="13" max="13" width="9.140625" style="1"/>
    <col min="14" max="14" width="21.28515625" style="1" bestFit="1" customWidth="1"/>
    <col min="15" max="16384" width="9.140625" style="1"/>
  </cols>
  <sheetData>
    <row r="1" spans="1:14" s="43" customFormat="1" ht="17.25" thickTop="1" thickBot="1" x14ac:dyDescent="0.3">
      <c r="A1" s="2229"/>
      <c r="B1" s="2229"/>
      <c r="C1" s="2229"/>
      <c r="D1" s="2229"/>
      <c r="E1" s="2229"/>
      <c r="F1" s="2229"/>
      <c r="G1" s="2229"/>
      <c r="H1" s="2229"/>
      <c r="I1" s="2229"/>
      <c r="J1" s="2229"/>
      <c r="K1" s="2229"/>
      <c r="L1" s="2229"/>
      <c r="M1" s="776"/>
      <c r="N1" s="3117" t="s">
        <v>2247</v>
      </c>
    </row>
    <row r="2" spans="1:14" s="43" customFormat="1" ht="17.25" thickTop="1" thickBot="1" x14ac:dyDescent="0.3">
      <c r="A2" s="3437" t="s">
        <v>2222</v>
      </c>
      <c r="B2" s="3437"/>
      <c r="C2" s="3437"/>
      <c r="D2" s="3437"/>
      <c r="E2" s="3437"/>
      <c r="F2" s="3437"/>
      <c r="G2" s="3437"/>
      <c r="H2" s="3437"/>
      <c r="I2" s="3437"/>
      <c r="J2" s="3437"/>
      <c r="K2" s="3437"/>
      <c r="L2" s="3437"/>
      <c r="N2" s="3117" t="s">
        <v>2248</v>
      </c>
    </row>
    <row r="3" spans="1:14" s="43" customFormat="1" ht="17.25" thickTop="1" thickBot="1" x14ac:dyDescent="0.3">
      <c r="A3" s="2229"/>
      <c r="B3" s="2229"/>
      <c r="C3" s="2229"/>
      <c r="D3" s="2229"/>
      <c r="E3" s="2229"/>
      <c r="F3" s="2229"/>
      <c r="G3" s="2229"/>
      <c r="H3" s="2229"/>
      <c r="I3" s="2229"/>
      <c r="J3" s="2229"/>
      <c r="K3" s="2229"/>
      <c r="L3" s="2229"/>
      <c r="N3" s="3117" t="s">
        <v>2249</v>
      </c>
    </row>
    <row r="4" spans="1:14" s="43" customFormat="1" ht="17.25" thickTop="1" thickBot="1" x14ac:dyDescent="0.3">
      <c r="A4" s="3438" t="s">
        <v>2371</v>
      </c>
      <c r="B4" s="3438"/>
      <c r="C4" s="3438"/>
      <c r="D4" s="3438"/>
      <c r="E4" s="3438"/>
      <c r="F4" s="3438"/>
      <c r="G4" s="3438"/>
      <c r="H4" s="3438"/>
      <c r="I4" s="3438"/>
      <c r="J4" s="3438"/>
      <c r="K4" s="3438"/>
      <c r="L4" s="3438"/>
      <c r="N4" s="3117" t="s">
        <v>2250</v>
      </c>
    </row>
    <row r="5" spans="1:14" s="43" customFormat="1" ht="14.1" customHeight="1" thickTop="1" x14ac:dyDescent="0.25">
      <c r="A5" s="4276"/>
      <c r="B5" s="4276"/>
      <c r="C5" s="4276"/>
      <c r="D5" s="4276"/>
      <c r="E5" s="4276"/>
      <c r="F5" s="2237"/>
      <c r="G5" s="2237"/>
      <c r="H5" s="2237"/>
      <c r="I5" s="2237"/>
      <c r="J5" s="2237"/>
      <c r="K5" s="2237"/>
      <c r="L5" s="2237"/>
    </row>
    <row r="6" spans="1:14" s="43" customFormat="1" ht="14.1" customHeight="1" thickBot="1" x14ac:dyDescent="0.3">
      <c r="A6" s="4276"/>
      <c r="B6" s="4276"/>
      <c r="C6" s="4276"/>
      <c r="D6" s="4276"/>
      <c r="E6" s="4276"/>
      <c r="F6" s="2237"/>
      <c r="G6" s="2237"/>
      <c r="H6" s="2237"/>
      <c r="I6" s="2237"/>
      <c r="J6" s="2237"/>
      <c r="K6" s="2237"/>
      <c r="L6" s="2237"/>
    </row>
    <row r="7" spans="1:14" s="45" customFormat="1" ht="14.1" customHeight="1" x14ac:dyDescent="0.25">
      <c r="A7" s="4038" t="s">
        <v>594</v>
      </c>
      <c r="B7" s="3448"/>
      <c r="C7" s="3448"/>
      <c r="D7" s="3448"/>
      <c r="E7" s="3864" t="s">
        <v>88</v>
      </c>
      <c r="F7" s="606" t="s">
        <v>356</v>
      </c>
      <c r="G7" s="606" t="s">
        <v>595</v>
      </c>
      <c r="H7" s="606" t="s">
        <v>596</v>
      </c>
      <c r="I7" s="606" t="s">
        <v>597</v>
      </c>
      <c r="J7" s="606" t="s">
        <v>598</v>
      </c>
      <c r="K7" s="3864" t="s">
        <v>465</v>
      </c>
      <c r="L7" s="4034"/>
    </row>
    <row r="8" spans="1:14" s="45" customFormat="1" ht="12.75" customHeight="1" thickBot="1" x14ac:dyDescent="0.3">
      <c r="A8" s="4277"/>
      <c r="B8" s="3449"/>
      <c r="C8" s="3449"/>
      <c r="D8" s="3449"/>
      <c r="E8" s="4278"/>
      <c r="F8" s="607" t="s">
        <v>359</v>
      </c>
      <c r="G8" s="607" t="s">
        <v>359</v>
      </c>
      <c r="H8" s="607" t="s">
        <v>357</v>
      </c>
      <c r="I8" s="607" t="s">
        <v>359</v>
      </c>
      <c r="J8" s="607" t="s">
        <v>2261</v>
      </c>
      <c r="K8" s="4278"/>
      <c r="L8" s="4279"/>
    </row>
    <row r="9" spans="1:14" s="2227" customFormat="1" ht="12.75" customHeight="1" x14ac:dyDescent="0.2">
      <c r="A9" s="3012"/>
      <c r="B9" s="2185"/>
      <c r="C9" s="2185"/>
      <c r="D9" s="3013"/>
      <c r="E9" s="3014"/>
      <c r="F9" s="3014"/>
      <c r="G9" s="3014"/>
      <c r="H9" s="3014"/>
      <c r="I9" s="3014"/>
      <c r="J9" s="3015"/>
      <c r="K9" s="4280"/>
      <c r="L9" s="4281"/>
    </row>
    <row r="10" spans="1:14" ht="12.75" customHeight="1" x14ac:dyDescent="0.2">
      <c r="A10" s="4266" t="s">
        <v>2229</v>
      </c>
      <c r="B10" s="4267"/>
      <c r="C10" s="4267"/>
      <c r="D10" s="4268"/>
      <c r="E10" s="3028">
        <f>SUM(F10:J10)</f>
        <v>0</v>
      </c>
      <c r="F10" s="3017"/>
      <c r="G10" s="3017"/>
      <c r="H10" s="3017"/>
      <c r="I10" s="3017"/>
      <c r="J10" s="3017"/>
      <c r="K10" s="4282"/>
      <c r="L10" s="4283"/>
    </row>
    <row r="11" spans="1:14" s="3" customFormat="1" ht="12.75" customHeight="1" x14ac:dyDescent="0.2">
      <c r="A11" s="2047"/>
      <c r="B11" s="2048"/>
      <c r="C11" s="2048"/>
      <c r="D11" s="2990"/>
      <c r="E11" s="3021"/>
      <c r="F11" s="3021"/>
      <c r="G11" s="3021"/>
      <c r="H11" s="3021"/>
      <c r="I11" s="3021"/>
      <c r="J11" s="2995"/>
      <c r="K11" s="4272"/>
      <c r="L11" s="4273"/>
    </row>
    <row r="12" spans="1:14" ht="12.75" customHeight="1" x14ac:dyDescent="0.2">
      <c r="A12" s="4263" t="s">
        <v>1639</v>
      </c>
      <c r="B12" s="4264"/>
      <c r="C12" s="4264"/>
      <c r="D12" s="4265"/>
      <c r="E12" s="3021"/>
      <c r="F12" s="3011"/>
      <c r="G12" s="3011"/>
      <c r="H12" s="3011"/>
      <c r="I12" s="3011"/>
      <c r="J12" s="2993"/>
      <c r="K12" s="4282"/>
      <c r="L12" s="4283"/>
    </row>
    <row r="13" spans="1:14" s="1016" customFormat="1" ht="12.75" customHeight="1" x14ac:dyDescent="0.2">
      <c r="A13" s="2050"/>
      <c r="B13" s="1586">
        <v>2021</v>
      </c>
      <c r="C13" s="1586"/>
      <c r="D13" s="2061"/>
      <c r="E13" s="3029"/>
      <c r="F13" s="3018"/>
      <c r="G13" s="3018"/>
      <c r="H13" s="3018"/>
      <c r="I13" s="3018"/>
      <c r="J13" s="1989"/>
      <c r="K13" s="4282"/>
      <c r="L13" s="4283"/>
    </row>
    <row r="14" spans="1:14" s="1016" customFormat="1" ht="12.75" customHeight="1" x14ac:dyDescent="0.2">
      <c r="A14" s="2050"/>
      <c r="B14" s="1586">
        <v>2020</v>
      </c>
      <c r="C14" s="1586"/>
      <c r="D14" s="2061"/>
      <c r="E14" s="3030"/>
      <c r="F14" s="3019"/>
      <c r="G14" s="3019"/>
      <c r="H14" s="3019"/>
      <c r="I14" s="3019"/>
      <c r="J14" s="1992"/>
      <c r="K14" s="4282"/>
      <c r="L14" s="4283"/>
    </row>
    <row r="15" spans="1:14" s="1016" customFormat="1" ht="12.75" customHeight="1" x14ac:dyDescent="0.2">
      <c r="A15" s="2050"/>
      <c r="B15" s="1586">
        <v>2019</v>
      </c>
      <c r="C15" s="1586"/>
      <c r="D15" s="2061"/>
      <c r="E15" s="3030"/>
      <c r="F15" s="3019"/>
      <c r="G15" s="3019"/>
      <c r="H15" s="3019"/>
      <c r="I15" s="3019"/>
      <c r="J15" s="1992"/>
      <c r="K15" s="4282"/>
      <c r="L15" s="4283"/>
    </row>
    <row r="16" spans="1:14" s="1016" customFormat="1" ht="12.75" customHeight="1" thickBot="1" x14ac:dyDescent="0.25">
      <c r="A16" s="2050"/>
      <c r="B16" s="1586" t="s">
        <v>2962</v>
      </c>
      <c r="C16" s="1586"/>
      <c r="D16" s="2061"/>
      <c r="E16" s="3031"/>
      <c r="F16" s="3020"/>
      <c r="G16" s="3020"/>
      <c r="H16" s="3020"/>
      <c r="I16" s="3020"/>
      <c r="J16" s="1999"/>
      <c r="K16" s="4282"/>
      <c r="L16" s="4283"/>
    </row>
    <row r="17" spans="1:12" s="2227" customFormat="1" ht="12.75" customHeight="1" x14ac:dyDescent="0.2">
      <c r="A17" s="2047"/>
      <c r="B17" s="2048" t="s">
        <v>2815</v>
      </c>
      <c r="C17" s="2048"/>
      <c r="D17" s="1961"/>
      <c r="E17" s="3032">
        <f>SUM(F17:J17)</f>
        <v>0</v>
      </c>
      <c r="F17" s="3032">
        <f>F13+F14+F15+F16</f>
        <v>0</v>
      </c>
      <c r="G17" s="3032">
        <f t="shared" ref="G17:J17" si="0">G13+G14+G15+G16</f>
        <v>0</v>
      </c>
      <c r="H17" s="3032">
        <f t="shared" si="0"/>
        <v>0</v>
      </c>
      <c r="I17" s="3032">
        <f t="shared" si="0"/>
        <v>0</v>
      </c>
      <c r="J17" s="1949">
        <f t="shared" si="0"/>
        <v>0</v>
      </c>
      <c r="K17" s="4272"/>
      <c r="L17" s="4273"/>
    </row>
    <row r="18" spans="1:12" s="2227" customFormat="1" ht="12.75" customHeight="1" thickBot="1" x14ac:dyDescent="0.25">
      <c r="A18" s="2047"/>
      <c r="B18" s="2048"/>
      <c r="C18" s="2048"/>
      <c r="D18" s="2990"/>
      <c r="E18" s="3023"/>
      <c r="F18" s="3023"/>
      <c r="G18" s="3023"/>
      <c r="H18" s="3023"/>
      <c r="I18" s="3023"/>
      <c r="J18" s="2999"/>
      <c r="K18" s="4272"/>
      <c r="L18" s="4273"/>
    </row>
    <row r="19" spans="1:12" s="1043" customFormat="1" ht="12.75" customHeight="1" thickBot="1" x14ac:dyDescent="0.25">
      <c r="A19" s="4269" t="s">
        <v>2957</v>
      </c>
      <c r="B19" s="4269"/>
      <c r="C19" s="4269"/>
      <c r="D19" s="2990"/>
      <c r="E19" s="3024">
        <f>SUM(F19:J19)</f>
        <v>0</v>
      </c>
      <c r="F19" s="3024">
        <f>F10+F17</f>
        <v>0</v>
      </c>
      <c r="G19" s="3024">
        <f t="shared" ref="G19:J19" si="1">G10+G17</f>
        <v>0</v>
      </c>
      <c r="H19" s="3024">
        <f t="shared" si="1"/>
        <v>0</v>
      </c>
      <c r="I19" s="3024">
        <f t="shared" si="1"/>
        <v>0</v>
      </c>
      <c r="J19" s="2709">
        <f t="shared" si="1"/>
        <v>0</v>
      </c>
      <c r="K19" s="4272"/>
      <c r="L19" s="4273"/>
    </row>
    <row r="20" spans="1:12" s="2227" customFormat="1" ht="12.75" customHeight="1" x14ac:dyDescent="0.2">
      <c r="A20" s="2047"/>
      <c r="B20" s="2048"/>
      <c r="C20" s="2048"/>
      <c r="D20" s="2990"/>
      <c r="E20" s="3023"/>
      <c r="F20" s="3023"/>
      <c r="G20" s="3023"/>
      <c r="H20" s="3023"/>
      <c r="I20" s="3023"/>
      <c r="J20" s="2999"/>
      <c r="K20" s="4272"/>
      <c r="L20" s="4273"/>
    </row>
    <row r="21" spans="1:12" s="2227" customFormat="1" ht="12.75" customHeight="1" x14ac:dyDescent="0.2">
      <c r="A21" s="2047"/>
      <c r="B21" s="2048"/>
      <c r="C21" s="2048"/>
      <c r="D21" s="2990"/>
      <c r="E21" s="3023"/>
      <c r="F21" s="3023"/>
      <c r="G21" s="3023"/>
      <c r="H21" s="3023"/>
      <c r="I21" s="3023"/>
      <c r="J21" s="2999"/>
      <c r="K21" s="4272"/>
      <c r="L21" s="4273"/>
    </row>
    <row r="22" spans="1:12" ht="12.75" customHeight="1" x14ac:dyDescent="0.2">
      <c r="A22" s="4263" t="s">
        <v>1640</v>
      </c>
      <c r="B22" s="4264"/>
      <c r="C22" s="4264"/>
      <c r="D22" s="4265"/>
      <c r="E22" s="3004"/>
      <c r="F22" s="3003"/>
      <c r="G22" s="3003"/>
      <c r="H22" s="3003"/>
      <c r="I22" s="3003"/>
      <c r="J22" s="1935"/>
      <c r="K22" s="4282"/>
      <c r="L22" s="4283"/>
    </row>
    <row r="23" spans="1:12" ht="12.75" customHeight="1" x14ac:dyDescent="0.2">
      <c r="A23" s="2050"/>
      <c r="B23" s="1586"/>
      <c r="C23" s="3006" t="s">
        <v>599</v>
      </c>
      <c r="D23" s="3007" t="s">
        <v>546</v>
      </c>
      <c r="E23" s="3004"/>
      <c r="F23" s="3003"/>
      <c r="G23" s="3003"/>
      <c r="H23" s="3003"/>
      <c r="I23" s="3003"/>
      <c r="J23" s="1935"/>
      <c r="K23" s="4282"/>
      <c r="L23" s="4283"/>
    </row>
    <row r="24" spans="1:12" ht="12.75" customHeight="1" x14ac:dyDescent="0.2">
      <c r="A24" s="1417"/>
      <c r="B24" s="1586" t="s">
        <v>600</v>
      </c>
      <c r="C24" s="3037"/>
      <c r="D24" s="3008">
        <v>0.02</v>
      </c>
      <c r="E24" s="3033"/>
      <c r="F24" s="3018">
        <f>+C24*D24</f>
        <v>0</v>
      </c>
      <c r="G24" s="3003"/>
      <c r="H24" s="3003"/>
      <c r="I24" s="3003"/>
      <c r="J24" s="1935"/>
      <c r="K24" s="4282"/>
      <c r="L24" s="4283"/>
    </row>
    <row r="25" spans="1:12" ht="12.75" customHeight="1" x14ac:dyDescent="0.2">
      <c r="A25" s="1417"/>
      <c r="B25" s="1586" t="s">
        <v>2244</v>
      </c>
      <c r="C25" s="3038"/>
      <c r="D25" s="3008">
        <v>0.125</v>
      </c>
      <c r="E25" s="3033"/>
      <c r="F25" s="3011"/>
      <c r="G25" s="3018">
        <f>C25*D25</f>
        <v>0</v>
      </c>
      <c r="H25" s="3003"/>
      <c r="I25" s="3003"/>
      <c r="J25" s="1935"/>
      <c r="K25" s="4282"/>
      <c r="L25" s="4283"/>
    </row>
    <row r="26" spans="1:12" ht="12.75" customHeight="1" x14ac:dyDescent="0.2">
      <c r="A26" s="1417"/>
      <c r="B26" s="1586" t="s">
        <v>2224</v>
      </c>
      <c r="C26" s="3038"/>
      <c r="D26" s="3009" t="s">
        <v>2230</v>
      </c>
      <c r="E26" s="3033"/>
      <c r="F26" s="3003"/>
      <c r="G26" s="3019"/>
      <c r="H26" s="3003"/>
      <c r="I26" s="3003"/>
      <c r="J26" s="1935"/>
      <c r="K26" s="4282"/>
      <c r="L26" s="4283"/>
    </row>
    <row r="27" spans="1:12" ht="12.75" customHeight="1" x14ac:dyDescent="0.2">
      <c r="A27" s="1417"/>
      <c r="B27" s="1586" t="s">
        <v>2243</v>
      </c>
      <c r="C27" s="3038"/>
      <c r="D27" s="3008">
        <v>7.4999999999999997E-2</v>
      </c>
      <c r="E27" s="3034"/>
      <c r="F27" s="3003"/>
      <c r="G27" s="3011"/>
      <c r="H27" s="3003"/>
      <c r="I27" s="3003"/>
      <c r="J27" s="1935"/>
      <c r="K27" s="4282"/>
      <c r="L27" s="4283"/>
    </row>
    <row r="28" spans="1:12" ht="12.75" customHeight="1" x14ac:dyDescent="0.2">
      <c r="A28" s="1417"/>
      <c r="B28" s="1586" t="s">
        <v>357</v>
      </c>
      <c r="C28" s="3039"/>
      <c r="D28" s="3008">
        <v>0.12</v>
      </c>
      <c r="E28" s="3034"/>
      <c r="F28" s="3003"/>
      <c r="G28" s="3003"/>
      <c r="H28" s="3018">
        <f>C28*D28</f>
        <v>0</v>
      </c>
      <c r="I28" s="3003"/>
      <c r="J28" s="1935"/>
      <c r="K28" s="4282"/>
      <c r="L28" s="4283"/>
    </row>
    <row r="29" spans="1:12" ht="12.75" customHeight="1" x14ac:dyDescent="0.2">
      <c r="A29" s="1417"/>
      <c r="B29" s="1586" t="s">
        <v>601</v>
      </c>
      <c r="C29" s="3038"/>
      <c r="D29" s="3008">
        <v>0.12</v>
      </c>
      <c r="E29" s="3034"/>
      <c r="F29" s="3003"/>
      <c r="G29" s="3003"/>
      <c r="H29" s="3019">
        <f>C29*D29</f>
        <v>0</v>
      </c>
      <c r="I29" s="3003"/>
      <c r="J29" s="1935"/>
      <c r="K29" s="4282"/>
      <c r="L29" s="4283"/>
    </row>
    <row r="30" spans="1:12" ht="12.75" customHeight="1" thickBot="1" x14ac:dyDescent="0.25">
      <c r="A30" s="1417"/>
      <c r="B30" s="1586" t="s">
        <v>602</v>
      </c>
      <c r="C30" s="3038"/>
      <c r="D30" s="3008">
        <v>0.02</v>
      </c>
      <c r="E30" s="3040"/>
      <c r="F30" s="3027"/>
      <c r="G30" s="3027"/>
      <c r="H30" s="3025"/>
      <c r="I30" s="3027">
        <f>C30*D30</f>
        <v>0</v>
      </c>
      <c r="J30" s="1947"/>
      <c r="K30" s="4274" t="s">
        <v>603</v>
      </c>
      <c r="L30" s="4275"/>
    </row>
    <row r="31" spans="1:12" s="3" customFormat="1" ht="12.75" customHeight="1" thickBot="1" x14ac:dyDescent="0.25">
      <c r="A31" s="2047" t="s">
        <v>1643</v>
      </c>
      <c r="B31" s="2048"/>
      <c r="C31" s="3036"/>
      <c r="D31" s="1961"/>
      <c r="E31" s="3024">
        <f>SUM(F31:J31)</f>
        <v>0</v>
      </c>
      <c r="F31" s="3024">
        <f>SUM(F24:F30)</f>
        <v>0</v>
      </c>
      <c r="G31" s="3024">
        <f t="shared" ref="G31:J31" si="2">SUM(G24:G30)</f>
        <v>0</v>
      </c>
      <c r="H31" s="3024">
        <f t="shared" si="2"/>
        <v>0</v>
      </c>
      <c r="I31" s="3024">
        <f t="shared" si="2"/>
        <v>0</v>
      </c>
      <c r="J31" s="2709">
        <f t="shared" si="2"/>
        <v>0</v>
      </c>
      <c r="K31" s="3044"/>
      <c r="L31" s="3016" t="s">
        <v>604</v>
      </c>
    </row>
    <row r="32" spans="1:12" s="3" customFormat="1" ht="12.75" customHeight="1" thickBot="1" x14ac:dyDescent="0.25">
      <c r="A32" s="2047"/>
      <c r="B32" s="2048"/>
      <c r="C32" s="2048"/>
      <c r="D32" s="1961"/>
      <c r="E32" s="3042"/>
      <c r="F32" s="3026"/>
      <c r="G32" s="3026"/>
      <c r="H32" s="3026"/>
      <c r="I32" s="3026"/>
      <c r="J32" s="1952"/>
      <c r="K32" s="3045"/>
      <c r="L32" s="3016" t="s">
        <v>606</v>
      </c>
    </row>
    <row r="33" spans="1:12" s="3" customFormat="1" ht="12.75" customHeight="1" thickBot="1" x14ac:dyDescent="0.25">
      <c r="A33" s="2047" t="s">
        <v>605</v>
      </c>
      <c r="B33" s="2048"/>
      <c r="C33" s="2048"/>
      <c r="D33" s="1961"/>
      <c r="E33" s="3043">
        <f>SUM(F33:J33)</f>
        <v>0</v>
      </c>
      <c r="F33" s="3043">
        <f>+F19+F31</f>
        <v>0</v>
      </c>
      <c r="G33" s="3043">
        <f>+G19+G31</f>
        <v>0</v>
      </c>
      <c r="H33" s="3043">
        <f>+H19+H31</f>
        <v>0</v>
      </c>
      <c r="I33" s="3043">
        <f>+I19+I31</f>
        <v>0</v>
      </c>
      <c r="J33" s="1951"/>
      <c r="K33" s="3046"/>
      <c r="L33" s="3016" t="s">
        <v>607</v>
      </c>
    </row>
    <row r="34" spans="1:12" ht="12.75" customHeight="1" thickTop="1" x14ac:dyDescent="0.2">
      <c r="A34" s="2047"/>
      <c r="B34" s="1586"/>
      <c r="C34" s="1586"/>
      <c r="D34" s="2061"/>
      <c r="E34" s="3041"/>
      <c r="F34" s="3011"/>
      <c r="G34" s="3011"/>
      <c r="H34" s="3011"/>
      <c r="I34" s="3011"/>
      <c r="J34" s="2993"/>
      <c r="K34" s="3046"/>
      <c r="L34" s="3016" t="s">
        <v>608</v>
      </c>
    </row>
    <row r="35" spans="1:12" ht="12.75" customHeight="1" x14ac:dyDescent="0.2">
      <c r="A35" s="2047" t="s">
        <v>1644</v>
      </c>
      <c r="B35" s="2048"/>
      <c r="C35" s="2048"/>
      <c r="D35" s="1961"/>
      <c r="E35" s="1939"/>
      <c r="F35" s="3003"/>
      <c r="G35" s="3003"/>
      <c r="H35" s="3003"/>
      <c r="I35" s="3003"/>
      <c r="J35" s="1935"/>
      <c r="K35" s="3046"/>
      <c r="L35" s="3016" t="s">
        <v>46</v>
      </c>
    </row>
    <row r="36" spans="1:12" ht="12.75" customHeight="1" x14ac:dyDescent="0.2">
      <c r="A36" s="2050"/>
      <c r="B36" s="1586" t="s">
        <v>1641</v>
      </c>
      <c r="C36" s="1586"/>
      <c r="D36" s="2061"/>
      <c r="E36" s="3047"/>
      <c r="F36" s="3018"/>
      <c r="G36" s="3018"/>
      <c r="H36" s="3018"/>
      <c r="I36" s="3018"/>
      <c r="J36" s="1989"/>
      <c r="K36" s="4286"/>
      <c r="L36" s="4273"/>
    </row>
    <row r="37" spans="1:12" ht="12.75" customHeight="1" x14ac:dyDescent="0.2">
      <c r="A37" s="1417"/>
      <c r="B37" s="4270" t="s">
        <v>1642</v>
      </c>
      <c r="C37" s="4270"/>
      <c r="D37" s="4271"/>
      <c r="E37" s="3041"/>
      <c r="F37" s="3011"/>
      <c r="G37" s="3011"/>
      <c r="H37" s="3011"/>
      <c r="I37" s="3011"/>
      <c r="J37" s="2993"/>
      <c r="K37" s="4282"/>
      <c r="L37" s="4283"/>
    </row>
    <row r="38" spans="1:12" ht="12.75" customHeight="1" x14ac:dyDescent="0.2">
      <c r="A38" s="1417"/>
      <c r="B38" s="1586" t="s">
        <v>609</v>
      </c>
      <c r="C38" s="1586">
        <v>2012</v>
      </c>
      <c r="D38" s="2061"/>
      <c r="E38" s="3047"/>
      <c r="F38" s="3018"/>
      <c r="G38" s="3018"/>
      <c r="H38" s="3018"/>
      <c r="I38" s="3018"/>
      <c r="J38" s="1989"/>
      <c r="K38" s="4282"/>
      <c r="L38" s="4283"/>
    </row>
    <row r="39" spans="1:12" ht="12.75" customHeight="1" x14ac:dyDescent="0.2">
      <c r="A39" s="1417"/>
      <c r="B39" s="1586"/>
      <c r="C39" s="1586">
        <v>2011</v>
      </c>
      <c r="D39" s="2061"/>
      <c r="E39" s="3048"/>
      <c r="F39" s="3019"/>
      <c r="G39" s="3019"/>
      <c r="H39" s="3019"/>
      <c r="I39" s="3019"/>
      <c r="J39" s="1992"/>
      <c r="K39" s="4282"/>
      <c r="L39" s="4283"/>
    </row>
    <row r="40" spans="1:12" ht="12.75" customHeight="1" thickBot="1" x14ac:dyDescent="0.25">
      <c r="A40" s="1417"/>
      <c r="B40" s="1586"/>
      <c r="C40" s="1586"/>
      <c r="D40" s="2061"/>
      <c r="E40" s="3042"/>
      <c r="F40" s="3025"/>
      <c r="G40" s="3025"/>
      <c r="H40" s="3025"/>
      <c r="I40" s="3025"/>
      <c r="J40" s="1985"/>
      <c r="K40" s="4282"/>
      <c r="L40" s="4283"/>
    </row>
    <row r="41" spans="1:12" s="3" customFormat="1" ht="12.75" customHeight="1" thickBot="1" x14ac:dyDescent="0.25">
      <c r="A41" s="4263" t="s">
        <v>610</v>
      </c>
      <c r="B41" s="4264"/>
      <c r="C41" s="4264"/>
      <c r="D41" s="4265"/>
      <c r="E41" s="3024">
        <f>SUM(F41:J41)</f>
        <v>0</v>
      </c>
      <c r="F41" s="3024">
        <f>SUM(F35:F39)</f>
        <v>0</v>
      </c>
      <c r="G41" s="3024">
        <f t="shared" ref="G41:J41" si="3">SUM(G35:G39)</f>
        <v>0</v>
      </c>
      <c r="H41" s="3024">
        <f t="shared" si="3"/>
        <v>0</v>
      </c>
      <c r="I41" s="3024">
        <f t="shared" si="3"/>
        <v>0</v>
      </c>
      <c r="J41" s="2709">
        <f t="shared" si="3"/>
        <v>0</v>
      </c>
      <c r="K41" s="4272"/>
      <c r="L41" s="4273"/>
    </row>
    <row r="42" spans="1:12" ht="12.75" customHeight="1" x14ac:dyDescent="0.2">
      <c r="A42" s="1417"/>
      <c r="B42" s="1586"/>
      <c r="C42" s="1586"/>
      <c r="D42" s="2061"/>
      <c r="E42" s="3041"/>
      <c r="F42" s="3011"/>
      <c r="G42" s="3011"/>
      <c r="H42" s="3011"/>
      <c r="I42" s="3011"/>
      <c r="J42" s="2993"/>
      <c r="K42" s="4282"/>
      <c r="L42" s="4283"/>
    </row>
    <row r="43" spans="1:12" ht="12.75" customHeight="1" thickBot="1" x14ac:dyDescent="0.25">
      <c r="A43" s="1422"/>
      <c r="B43" s="1969"/>
      <c r="C43" s="1969"/>
      <c r="D43" s="3010"/>
      <c r="E43" s="2324"/>
      <c r="F43" s="3005"/>
      <c r="G43" s="3005"/>
      <c r="H43" s="3005"/>
      <c r="I43" s="3005"/>
      <c r="J43" s="2219"/>
      <c r="K43" s="4287"/>
      <c r="L43" s="4288"/>
    </row>
    <row r="44" spans="1:12" s="3" customFormat="1" ht="12.75" customHeight="1" thickBot="1" x14ac:dyDescent="0.25">
      <c r="A44" s="558" t="s">
        <v>611</v>
      </c>
      <c r="B44" s="559"/>
      <c r="C44" s="559"/>
      <c r="D44" s="559"/>
      <c r="E44" s="378">
        <f>SUM(F44:J44)</f>
        <v>0</v>
      </c>
      <c r="F44" s="262">
        <f>+F33-F41</f>
        <v>0</v>
      </c>
      <c r="G44" s="262">
        <f>+G33-G41</f>
        <v>0</v>
      </c>
      <c r="H44" s="262">
        <f>+H33-H41</f>
        <v>0</v>
      </c>
      <c r="I44" s="262">
        <f>+I33-I41</f>
        <v>0</v>
      </c>
      <c r="J44" s="262">
        <f>K37</f>
        <v>0</v>
      </c>
      <c r="K44" s="4284"/>
      <c r="L44" s="4285"/>
    </row>
    <row r="45" spans="1:12" ht="12.75" customHeight="1" x14ac:dyDescent="0.2">
      <c r="A45" s="64"/>
      <c r="B45" s="375"/>
      <c r="C45" s="375"/>
      <c r="D45" s="110"/>
      <c r="E45" s="3035"/>
      <c r="F45" s="376"/>
      <c r="G45" s="376"/>
      <c r="H45" s="376"/>
      <c r="I45" s="376"/>
      <c r="J45" s="376"/>
      <c r="K45" s="377"/>
      <c r="L45" s="377"/>
    </row>
  </sheetData>
  <mergeCells count="44">
    <mergeCell ref="K11:L11"/>
    <mergeCell ref="K40:L40"/>
    <mergeCell ref="K41:L41"/>
    <mergeCell ref="K42:L42"/>
    <mergeCell ref="K43:L43"/>
    <mergeCell ref="K24:L24"/>
    <mergeCell ref="K25:L25"/>
    <mergeCell ref="K26:L26"/>
    <mergeCell ref="K27:L27"/>
    <mergeCell ref="K28:L28"/>
    <mergeCell ref="K17:L17"/>
    <mergeCell ref="K19:L19"/>
    <mergeCell ref="K22:L22"/>
    <mergeCell ref="K23:L23"/>
    <mergeCell ref="K18:L18"/>
    <mergeCell ref="K21:L21"/>
    <mergeCell ref="K44:L44"/>
    <mergeCell ref="K29:L29"/>
    <mergeCell ref="K36:L36"/>
    <mergeCell ref="K37:L37"/>
    <mergeCell ref="K38:L38"/>
    <mergeCell ref="K39:L39"/>
    <mergeCell ref="K20:L20"/>
    <mergeCell ref="K30:L30"/>
    <mergeCell ref="A2:L2"/>
    <mergeCell ref="A4:L4"/>
    <mergeCell ref="A6:E6"/>
    <mergeCell ref="A7:D8"/>
    <mergeCell ref="E7:E8"/>
    <mergeCell ref="K7:L8"/>
    <mergeCell ref="A5:E5"/>
    <mergeCell ref="K9:L9"/>
    <mergeCell ref="K10:L10"/>
    <mergeCell ref="K12:L12"/>
    <mergeCell ref="K13:L13"/>
    <mergeCell ref="K14:L14"/>
    <mergeCell ref="K15:L15"/>
    <mergeCell ref="K16:L16"/>
    <mergeCell ref="A41:D41"/>
    <mergeCell ref="A10:D10"/>
    <mergeCell ref="A12:D12"/>
    <mergeCell ref="A19:C19"/>
    <mergeCell ref="A22:D22"/>
    <mergeCell ref="B37:D37"/>
  </mergeCells>
  <hyperlinks>
    <hyperlink ref="N1" location="Content!A1" display="Content"/>
    <hyperlink ref="N2" location="'P4, E2 - SFP - Asset'!A1" display="SFP-Asset"/>
    <hyperlink ref="N3" location="'P5, E2 - SFP - Liab, NW '!A1" display="SFP-Liab and NW"/>
    <hyperlink ref="N4" location="'P6, E3 - SCI'!A1" display="SCI"/>
  </hyperlinks>
  <pageMargins left="0.5" right="0.5" top="1" bottom="0.5" header="0.2" footer="0.1"/>
  <pageSetup paperSize="5" scale="74" fitToHeight="0" orientation="landscape" r:id="rId1"/>
  <headerFooter>
    <oddFooter>&amp;R&amp;"Arial,Bold"&amp;10Page 74</oddFooter>
  </headerFooter>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5"/>
    <pageSetUpPr fitToPage="1"/>
  </sheetPr>
  <dimension ref="A1:G28"/>
  <sheetViews>
    <sheetView showGridLines="0" zoomScale="85" zoomScaleNormal="85" zoomScaleSheetLayoutView="75" zoomScalePageLayoutView="50" workbookViewId="0"/>
  </sheetViews>
  <sheetFormatPr defaultRowHeight="12.75" customHeight="1" x14ac:dyDescent="0.2"/>
  <cols>
    <col min="1" max="1" width="2.5703125" style="34" customWidth="1"/>
    <col min="2" max="2" width="37.7109375" style="34" customWidth="1"/>
    <col min="3" max="5" width="32" style="34" customWidth="1"/>
    <col min="6" max="6" width="9.140625" style="34"/>
    <col min="7" max="7" width="21.28515625" style="34" bestFit="1" customWidth="1"/>
    <col min="8" max="16384" width="9.140625" style="34"/>
  </cols>
  <sheetData>
    <row r="1" spans="1:7" s="181" customFormat="1" ht="16.5" thickTop="1" thickBot="1" x14ac:dyDescent="0.25">
      <c r="A1" s="1136"/>
      <c r="B1" s="1136"/>
      <c r="C1" s="1136"/>
      <c r="D1" s="1136"/>
      <c r="E1" s="1136"/>
      <c r="F1" s="776"/>
      <c r="G1" s="3117" t="s">
        <v>2247</v>
      </c>
    </row>
    <row r="2" spans="1:7" s="181" customFormat="1" ht="17.25" thickTop="1" thickBot="1" x14ac:dyDescent="0.3">
      <c r="A2" s="4289" t="s">
        <v>2222</v>
      </c>
      <c r="B2" s="4290"/>
      <c r="C2" s="4290"/>
      <c r="D2" s="4290"/>
      <c r="E2" s="4290"/>
      <c r="G2" s="3117" t="s">
        <v>2248</v>
      </c>
    </row>
    <row r="3" spans="1:7" s="181" customFormat="1" ht="16.5" thickTop="1" thickBot="1" x14ac:dyDescent="0.25">
      <c r="A3" s="1136"/>
      <c r="B3" s="1136"/>
      <c r="C3" s="1136"/>
      <c r="D3" s="1136"/>
      <c r="E3" s="1136"/>
      <c r="G3" s="3117" t="s">
        <v>2249</v>
      </c>
    </row>
    <row r="4" spans="1:7" s="181" customFormat="1" ht="17.25" thickTop="1" thickBot="1" x14ac:dyDescent="0.3">
      <c r="A4" s="3438" t="s">
        <v>2372</v>
      </c>
      <c r="B4" s="3438"/>
      <c r="C4" s="3438"/>
      <c r="D4" s="3438"/>
      <c r="E4" s="3438"/>
      <c r="G4" s="3117" t="s">
        <v>2250</v>
      </c>
    </row>
    <row r="5" spans="1:7" s="181" customFormat="1" ht="14.1" customHeight="1" thickTop="1" x14ac:dyDescent="0.25">
      <c r="A5" s="2229"/>
      <c r="B5" s="2229"/>
      <c r="C5" s="2229"/>
      <c r="D5" s="2229"/>
      <c r="E5" s="2229"/>
    </row>
    <row r="6" spans="1:7" s="181" customFormat="1" ht="14.1" customHeight="1" thickBot="1" x14ac:dyDescent="0.3">
      <c r="A6" s="2229"/>
      <c r="B6" s="2229"/>
      <c r="C6" s="2229"/>
      <c r="D6" s="2229"/>
      <c r="E6" s="2229"/>
    </row>
    <row r="7" spans="1:7" ht="12.75" customHeight="1" x14ac:dyDescent="0.2">
      <c r="A7" s="3855"/>
      <c r="B7" s="3856"/>
      <c r="C7" s="3589" t="s">
        <v>1648</v>
      </c>
      <c r="D7" s="554" t="s">
        <v>1649</v>
      </c>
      <c r="E7" s="380" t="s">
        <v>339</v>
      </c>
    </row>
    <row r="8" spans="1:7" ht="12.75" customHeight="1" x14ac:dyDescent="0.2">
      <c r="A8" s="3530"/>
      <c r="B8" s="3531"/>
      <c r="C8" s="3543"/>
      <c r="D8" s="303" t="s">
        <v>69</v>
      </c>
      <c r="E8" s="381" t="s">
        <v>283</v>
      </c>
    </row>
    <row r="9" spans="1:7" ht="12.75" customHeight="1" thickBot="1" x14ac:dyDescent="0.25">
      <c r="A9" s="3533"/>
      <c r="B9" s="3534"/>
      <c r="C9" s="3544"/>
      <c r="D9" s="382" t="s">
        <v>77</v>
      </c>
      <c r="E9" s="383" t="s">
        <v>77</v>
      </c>
    </row>
    <row r="10" spans="1:7" ht="12.75" customHeight="1" x14ac:dyDescent="0.2">
      <c r="A10" s="3051"/>
      <c r="B10" s="3052"/>
      <c r="C10" s="2124"/>
      <c r="D10" s="3049"/>
      <c r="E10" s="1445"/>
    </row>
    <row r="11" spans="1:7" ht="12.75" customHeight="1" x14ac:dyDescent="0.2">
      <c r="A11" s="3053"/>
      <c r="B11" s="3054"/>
      <c r="C11" s="1448"/>
      <c r="D11" s="3050"/>
      <c r="E11" s="1449"/>
    </row>
    <row r="12" spans="1:7" ht="12.75" customHeight="1" x14ac:dyDescent="0.2">
      <c r="A12" s="3055" t="s">
        <v>36</v>
      </c>
      <c r="B12" s="3056" t="s">
        <v>612</v>
      </c>
      <c r="C12" s="2546"/>
      <c r="D12" s="3061"/>
      <c r="E12" s="2145"/>
    </row>
    <row r="13" spans="1:7" ht="12.75" customHeight="1" x14ac:dyDescent="0.2">
      <c r="A13" s="3055" t="s">
        <v>37</v>
      </c>
      <c r="B13" s="3056" t="s">
        <v>613</v>
      </c>
      <c r="C13" s="2553"/>
      <c r="D13" s="3062"/>
      <c r="E13" s="2151"/>
    </row>
    <row r="14" spans="1:7" ht="12.75" customHeight="1" x14ac:dyDescent="0.2">
      <c r="A14" s="3055" t="s">
        <v>38</v>
      </c>
      <c r="B14" s="3056" t="s">
        <v>614</v>
      </c>
      <c r="C14" s="2553"/>
      <c r="D14" s="3062"/>
      <c r="E14" s="2151"/>
    </row>
    <row r="15" spans="1:7" ht="12.75" customHeight="1" x14ac:dyDescent="0.2">
      <c r="A15" s="3055" t="s">
        <v>51</v>
      </c>
      <c r="B15" s="3056" t="s">
        <v>615</v>
      </c>
      <c r="C15" s="2553"/>
      <c r="D15" s="3062"/>
      <c r="E15" s="2151"/>
    </row>
    <row r="16" spans="1:7" ht="12.75" customHeight="1" x14ac:dyDescent="0.2">
      <c r="A16" s="3055" t="s">
        <v>39</v>
      </c>
      <c r="B16" s="3056" t="s">
        <v>2450</v>
      </c>
      <c r="C16" s="2553"/>
      <c r="D16" s="3062"/>
      <c r="E16" s="2151"/>
    </row>
    <row r="17" spans="1:5" ht="12.75" customHeight="1" x14ac:dyDescent="0.2">
      <c r="A17" s="3055" t="s">
        <v>41</v>
      </c>
      <c r="B17" s="3056" t="s">
        <v>616</v>
      </c>
      <c r="C17" s="2553"/>
      <c r="D17" s="3062"/>
      <c r="E17" s="2151"/>
    </row>
    <row r="18" spans="1:5" ht="12.75" customHeight="1" x14ac:dyDescent="0.2">
      <c r="A18" s="3057"/>
      <c r="B18" s="3058" t="s">
        <v>2227</v>
      </c>
      <c r="C18" s="2553"/>
      <c r="D18" s="3062"/>
      <c r="E18" s="2151"/>
    </row>
    <row r="19" spans="1:5" ht="12.75" customHeight="1" x14ac:dyDescent="0.2">
      <c r="A19" s="3057"/>
      <c r="B19" s="3064"/>
      <c r="C19" s="2553"/>
      <c r="D19" s="3062"/>
      <c r="E19" s="2151"/>
    </row>
    <row r="20" spans="1:5" ht="12.75" customHeight="1" x14ac:dyDescent="0.2">
      <c r="A20" s="3057"/>
      <c r="B20" s="3065"/>
      <c r="C20" s="2553"/>
      <c r="D20" s="3062"/>
      <c r="E20" s="2151"/>
    </row>
    <row r="21" spans="1:5" ht="12.75" customHeight="1" x14ac:dyDescent="0.2">
      <c r="A21" s="3057"/>
      <c r="B21" s="3065"/>
      <c r="C21" s="2553"/>
      <c r="D21" s="3062"/>
      <c r="E21" s="2151"/>
    </row>
    <row r="22" spans="1:5" ht="12.75" customHeight="1" x14ac:dyDescent="0.2">
      <c r="A22" s="3057"/>
      <c r="B22" s="3065"/>
      <c r="C22" s="2553"/>
      <c r="D22" s="3062"/>
      <c r="E22" s="2151"/>
    </row>
    <row r="23" spans="1:5" ht="12.75" customHeight="1" thickBot="1" x14ac:dyDescent="0.25">
      <c r="A23" s="3059"/>
      <c r="B23" s="3063"/>
      <c r="C23" s="1464"/>
      <c r="D23" s="3060"/>
      <c r="E23" s="1465"/>
    </row>
    <row r="24" spans="1:5" ht="12.75" customHeight="1" thickBot="1" x14ac:dyDescent="0.25">
      <c r="A24" s="780"/>
      <c r="B24" s="781" t="s">
        <v>1844</v>
      </c>
      <c r="C24" s="384"/>
      <c r="D24" s="385"/>
      <c r="E24" s="386"/>
    </row>
    <row r="25" spans="1:5" ht="12.75" customHeight="1" x14ac:dyDescent="0.2">
      <c r="A25" s="64"/>
      <c r="B25" s="64"/>
      <c r="C25" s="64"/>
      <c r="D25" s="379"/>
      <c r="E25" s="110"/>
    </row>
    <row r="27" spans="1:5" ht="12.75" customHeight="1" x14ac:dyDescent="0.2">
      <c r="A27" s="3066" t="s">
        <v>1472</v>
      </c>
      <c r="B27" s="1044"/>
    </row>
    <row r="28" spans="1:5" ht="12.75" customHeight="1" x14ac:dyDescent="0.2">
      <c r="A28" s="3067" t="s">
        <v>2228</v>
      </c>
      <c r="B28" s="1044"/>
    </row>
  </sheetData>
  <mergeCells count="4">
    <mergeCell ref="C7:C9"/>
    <mergeCell ref="A7:B9"/>
    <mergeCell ref="A2:E2"/>
    <mergeCell ref="A4:E4"/>
  </mergeCells>
  <hyperlinks>
    <hyperlink ref="G1" location="Content!A1" display="Content"/>
    <hyperlink ref="G2" location="'P4, E2 - SFP - Asset'!A1" display="SFP-Asset"/>
    <hyperlink ref="G3" location="'P5, E2 - SFP - Liab, NW '!A1" display="SFP-Liab and NW"/>
    <hyperlink ref="G4" location="'P6, E3 - SCI'!A1" display="SCI"/>
  </hyperlinks>
  <pageMargins left="0.5" right="0.5" top="1" bottom="0.5" header="0.2" footer="0.1"/>
  <pageSetup paperSize="5" scale="70" fitToHeight="0" orientation="portrait" r:id="rId1"/>
  <headerFooter>
    <oddFooter>&amp;R&amp;"Arial,Bold"&amp;10Page 75</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tint="0.39997558519241921"/>
    <pageSetUpPr fitToPage="1"/>
  </sheetPr>
  <dimension ref="A1:H174"/>
  <sheetViews>
    <sheetView showGridLines="0" zoomScale="85" zoomScaleNormal="85" zoomScaleSheetLayoutView="75" zoomScalePageLayoutView="80" workbookViewId="0">
      <pane ySplit="8" topLeftCell="A96" activePane="bottomLeft" state="frozen"/>
      <selection pane="bottomLeft" activeCell="C113" sqref="C113"/>
    </sheetView>
  </sheetViews>
  <sheetFormatPr defaultRowHeight="12.75" customHeight="1" x14ac:dyDescent="0.2"/>
  <cols>
    <col min="1" max="1" width="59.5703125" style="585" customWidth="1"/>
    <col min="2" max="2" width="13.85546875" style="638" bestFit="1" customWidth="1"/>
    <col min="3" max="3" width="19.85546875" style="586" customWidth="1"/>
    <col min="4" max="4" width="19.5703125" style="586" customWidth="1"/>
    <col min="5" max="5" width="22.140625" style="1098" customWidth="1"/>
    <col min="6" max="6" width="21.28515625" style="586" customWidth="1"/>
    <col min="7" max="7" width="7.85546875" style="585" customWidth="1"/>
    <col min="8" max="8" width="14.7109375" style="585" customWidth="1"/>
    <col min="9" max="9" width="40.7109375" style="585" customWidth="1"/>
    <col min="10" max="16384" width="9.140625" style="585"/>
  </cols>
  <sheetData>
    <row r="1" spans="1:8" s="567" customFormat="1" ht="14.1" customHeight="1" thickTop="1" thickBot="1" x14ac:dyDescent="0.3">
      <c r="A1" s="1058"/>
      <c r="B1" s="1059"/>
      <c r="C1" s="1060"/>
      <c r="D1" s="1060"/>
      <c r="E1" s="1092"/>
      <c r="F1" s="1060"/>
      <c r="H1" s="3117" t="s">
        <v>2247</v>
      </c>
    </row>
    <row r="2" spans="1:8" s="567" customFormat="1" ht="14.1" customHeight="1" thickTop="1" x14ac:dyDescent="0.25">
      <c r="A2" s="3441" t="s">
        <v>2222</v>
      </c>
      <c r="B2" s="3441"/>
      <c r="C2" s="3441"/>
      <c r="D2" s="3441"/>
      <c r="E2" s="3441"/>
      <c r="F2" s="3441"/>
    </row>
    <row r="3" spans="1:8" s="567" customFormat="1" ht="14.1" customHeight="1" x14ac:dyDescent="0.25">
      <c r="A3" s="3441"/>
      <c r="B3" s="3441"/>
      <c r="C3" s="3441"/>
      <c r="D3" s="3441"/>
      <c r="E3" s="3441"/>
      <c r="F3" s="3441"/>
    </row>
    <row r="4" spans="1:8" s="567" customFormat="1" ht="14.1" customHeight="1" x14ac:dyDescent="0.25">
      <c r="A4" s="3442" t="s">
        <v>1211</v>
      </c>
      <c r="B4" s="3442"/>
      <c r="C4" s="3442"/>
      <c r="D4" s="3442"/>
      <c r="E4" s="3442"/>
      <c r="F4" s="3442"/>
    </row>
    <row r="5" spans="1:8" s="567" customFormat="1" ht="14.1" customHeight="1" x14ac:dyDescent="0.25">
      <c r="A5" s="3443" t="s">
        <v>365</v>
      </c>
      <c r="B5" s="3442"/>
      <c r="C5" s="3442"/>
      <c r="D5" s="3442"/>
      <c r="E5" s="3442"/>
      <c r="F5" s="3442"/>
    </row>
    <row r="6" spans="1:8" s="567" customFormat="1" ht="14.1" customHeight="1" x14ac:dyDescent="0.25">
      <c r="A6" s="1061"/>
      <c r="B6" s="1062"/>
      <c r="C6" s="1061"/>
      <c r="D6" s="1061"/>
      <c r="E6" s="1093"/>
      <c r="F6" s="1061"/>
    </row>
    <row r="7" spans="1:8" s="567" customFormat="1" ht="14.1" customHeight="1" thickBot="1" x14ac:dyDescent="0.3">
      <c r="A7" s="1058"/>
      <c r="B7" s="1059"/>
      <c r="C7" s="1060"/>
      <c r="D7" s="1060"/>
      <c r="E7" s="1092"/>
      <c r="F7" s="1060"/>
    </row>
    <row r="8" spans="1:8" s="587" customFormat="1" ht="39" thickBot="1" x14ac:dyDescent="0.25">
      <c r="A8" s="131" t="s">
        <v>830</v>
      </c>
      <c r="B8" s="636" t="s">
        <v>628</v>
      </c>
      <c r="C8" s="198" t="s">
        <v>803</v>
      </c>
      <c r="D8" s="198" t="s">
        <v>921</v>
      </c>
      <c r="E8" s="1094" t="s">
        <v>2086</v>
      </c>
      <c r="F8" s="209" t="s">
        <v>2118</v>
      </c>
    </row>
    <row r="9" spans="1:8" s="587" customFormat="1" ht="12.75" customHeight="1" x14ac:dyDescent="0.2">
      <c r="A9" s="1063"/>
      <c r="B9" s="1064"/>
      <c r="C9" s="1065"/>
      <c r="D9" s="1065"/>
      <c r="E9" s="1095"/>
      <c r="F9" s="1066"/>
    </row>
    <row r="10" spans="1:8" ht="12.75" customHeight="1" x14ac:dyDescent="0.2">
      <c r="A10" s="1067" t="s">
        <v>365</v>
      </c>
      <c r="B10" s="1068"/>
      <c r="C10" s="1069"/>
      <c r="D10" s="1069"/>
      <c r="E10" s="1074"/>
      <c r="F10" s="1070"/>
    </row>
    <row r="11" spans="1:8" ht="12.75" customHeight="1" x14ac:dyDescent="0.2">
      <c r="A11" s="1067"/>
      <c r="B11" s="1071"/>
      <c r="C11" s="1069"/>
      <c r="D11" s="1069"/>
      <c r="E11" s="1074"/>
      <c r="F11" s="1070"/>
    </row>
    <row r="12" spans="1:8" s="588" customFormat="1" ht="12.75" customHeight="1" x14ac:dyDescent="0.2">
      <c r="A12" s="1067" t="s">
        <v>829</v>
      </c>
      <c r="B12" s="1072" t="s">
        <v>2021</v>
      </c>
      <c r="C12" s="1101">
        <f>+SUM(C14:C19)</f>
        <v>0</v>
      </c>
      <c r="D12" s="1101">
        <f>+SUM(D14:D19)</f>
        <v>0</v>
      </c>
      <c r="E12" s="1102">
        <f>+SUM(E14:E19)</f>
        <v>0</v>
      </c>
      <c r="F12" s="1103">
        <f>+SUM(F14:F19)</f>
        <v>0</v>
      </c>
    </row>
    <row r="13" spans="1:8" ht="12.75" customHeight="1" x14ac:dyDescent="0.2">
      <c r="A13" s="1073" t="s">
        <v>831</v>
      </c>
      <c r="B13" s="1071"/>
      <c r="C13" s="1111"/>
      <c r="D13" s="1112"/>
      <c r="E13" s="1113">
        <f>C13-D13</f>
        <v>0</v>
      </c>
      <c r="F13" s="1114"/>
    </row>
    <row r="14" spans="1:8" ht="12.75" customHeight="1" x14ac:dyDescent="0.2">
      <c r="A14" s="1073" t="s">
        <v>832</v>
      </c>
      <c r="B14" s="1071"/>
      <c r="C14" s="1115"/>
      <c r="D14" s="1115"/>
      <c r="E14" s="1116">
        <f t="shared" ref="E14:E19" si="0">C14-D14</f>
        <v>0</v>
      </c>
      <c r="F14" s="1117"/>
    </row>
    <row r="15" spans="1:8" ht="12.75" customHeight="1" x14ac:dyDescent="0.2">
      <c r="A15" s="1073" t="s">
        <v>833</v>
      </c>
      <c r="B15" s="1071"/>
      <c r="C15" s="1115"/>
      <c r="D15" s="1115"/>
      <c r="E15" s="1116">
        <f t="shared" si="0"/>
        <v>0</v>
      </c>
      <c r="F15" s="1117"/>
    </row>
    <row r="16" spans="1:8" ht="12.75" customHeight="1" x14ac:dyDescent="0.2">
      <c r="A16" s="1073" t="s">
        <v>834</v>
      </c>
      <c r="B16" s="1071"/>
      <c r="C16" s="1115"/>
      <c r="D16" s="1115"/>
      <c r="E16" s="1116">
        <f t="shared" si="0"/>
        <v>0</v>
      </c>
      <c r="F16" s="1117"/>
    </row>
    <row r="17" spans="1:6" ht="12.75" customHeight="1" x14ac:dyDescent="0.2">
      <c r="A17" s="1073" t="s">
        <v>835</v>
      </c>
      <c r="B17" s="1071"/>
      <c r="C17" s="1115"/>
      <c r="D17" s="1115"/>
      <c r="E17" s="1116">
        <f t="shared" si="0"/>
        <v>0</v>
      </c>
      <c r="F17" s="1117"/>
    </row>
    <row r="18" spans="1:6" ht="12.75" customHeight="1" x14ac:dyDescent="0.2">
      <c r="A18" s="1073" t="s">
        <v>836</v>
      </c>
      <c r="B18" s="1071"/>
      <c r="C18" s="1115"/>
      <c r="D18" s="1115"/>
      <c r="E18" s="1116">
        <f t="shared" si="0"/>
        <v>0</v>
      </c>
      <c r="F18" s="1117"/>
    </row>
    <row r="19" spans="1:6" ht="12.75" customHeight="1" x14ac:dyDescent="0.2">
      <c r="A19" s="1073" t="s">
        <v>837</v>
      </c>
      <c r="B19" s="1071"/>
      <c r="C19" s="1115"/>
      <c r="D19" s="1115"/>
      <c r="E19" s="1116">
        <f t="shared" si="0"/>
        <v>0</v>
      </c>
      <c r="F19" s="1117"/>
    </row>
    <row r="20" spans="1:6" ht="12.75" customHeight="1" x14ac:dyDescent="0.2">
      <c r="A20" s="1075" t="s">
        <v>838</v>
      </c>
      <c r="B20" s="1072" t="s">
        <v>2021</v>
      </c>
      <c r="C20" s="1104">
        <f>+SUM(C21:C24)</f>
        <v>0</v>
      </c>
      <c r="D20" s="1104">
        <f>+SUM(D21:D24)</f>
        <v>0</v>
      </c>
      <c r="E20" s="1105">
        <f>+SUM(E21:E24)</f>
        <v>0</v>
      </c>
      <c r="F20" s="601">
        <f>+SUM(F21:F24)</f>
        <v>0</v>
      </c>
    </row>
    <row r="21" spans="1:6" ht="12.75" customHeight="1" x14ac:dyDescent="0.2">
      <c r="A21" s="1076" t="s">
        <v>888</v>
      </c>
      <c r="B21" s="1071"/>
      <c r="C21" s="1112"/>
      <c r="D21" s="1112"/>
      <c r="E21" s="1113">
        <f t="shared" ref="E21:E62" si="1">C21-D21</f>
        <v>0</v>
      </c>
      <c r="F21" s="1119"/>
    </row>
    <row r="22" spans="1:6" ht="12.75" customHeight="1" x14ac:dyDescent="0.2">
      <c r="A22" s="1076" t="s">
        <v>889</v>
      </c>
      <c r="B22" s="1071"/>
      <c r="C22" s="1115"/>
      <c r="D22" s="1115"/>
      <c r="E22" s="1116">
        <f t="shared" si="1"/>
        <v>0</v>
      </c>
      <c r="F22" s="1117"/>
    </row>
    <row r="23" spans="1:6" ht="12.75" customHeight="1" x14ac:dyDescent="0.2">
      <c r="A23" s="1076" t="s">
        <v>890</v>
      </c>
      <c r="B23" s="1071"/>
      <c r="C23" s="1115"/>
      <c r="D23" s="1115"/>
      <c r="E23" s="1116">
        <f t="shared" si="1"/>
        <v>0</v>
      </c>
      <c r="F23" s="1117"/>
    </row>
    <row r="24" spans="1:6" ht="12.75" customHeight="1" x14ac:dyDescent="0.2">
      <c r="A24" s="1076" t="s">
        <v>891</v>
      </c>
      <c r="B24" s="1071"/>
      <c r="C24" s="1115"/>
      <c r="D24" s="1115"/>
      <c r="E24" s="1116">
        <f t="shared" si="1"/>
        <v>0</v>
      </c>
      <c r="F24" s="1117"/>
    </row>
    <row r="25" spans="1:6" ht="12.75" customHeight="1" x14ac:dyDescent="0.2">
      <c r="A25" s="1075" t="s">
        <v>892</v>
      </c>
      <c r="B25" s="1072" t="s">
        <v>1935</v>
      </c>
      <c r="C25" s="1104">
        <f>+SUM(C26:C27)</f>
        <v>0</v>
      </c>
      <c r="D25" s="1104">
        <f>+SUM(D26:D27)</f>
        <v>0</v>
      </c>
      <c r="E25" s="1105">
        <f>+SUM(E26:E27)</f>
        <v>0</v>
      </c>
      <c r="F25" s="1118">
        <f>+SUM(F26:F27)</f>
        <v>0</v>
      </c>
    </row>
    <row r="26" spans="1:6" ht="12.75" customHeight="1" x14ac:dyDescent="0.2">
      <c r="A26" s="1076" t="s">
        <v>893</v>
      </c>
      <c r="B26" s="1071"/>
      <c r="C26" s="1120"/>
      <c r="D26" s="1112"/>
      <c r="E26" s="1113">
        <f t="shared" si="1"/>
        <v>0</v>
      </c>
      <c r="F26" s="1121"/>
    </row>
    <row r="27" spans="1:6" ht="12.75" customHeight="1" x14ac:dyDescent="0.2">
      <c r="A27" s="1076" t="s">
        <v>894</v>
      </c>
      <c r="B27" s="1071"/>
      <c r="C27" s="1122"/>
      <c r="D27" s="1115"/>
      <c r="E27" s="1116">
        <f t="shared" si="1"/>
        <v>0</v>
      </c>
      <c r="F27" s="1123"/>
    </row>
    <row r="28" spans="1:6" ht="12.75" customHeight="1" x14ac:dyDescent="0.2">
      <c r="A28" s="1075" t="s">
        <v>895</v>
      </c>
      <c r="B28" s="1072" t="s">
        <v>2022</v>
      </c>
      <c r="C28" s="1104">
        <f>+SUM(C29:C30)</f>
        <v>0</v>
      </c>
      <c r="D28" s="1104">
        <f>+SUM(D29:D30)</f>
        <v>0</v>
      </c>
      <c r="E28" s="1105">
        <f>+SUM(E29:E30)</f>
        <v>0</v>
      </c>
      <c r="F28" s="601">
        <f>+SUM(F29:F30)</f>
        <v>0</v>
      </c>
    </row>
    <row r="29" spans="1:6" ht="12.75" customHeight="1" x14ac:dyDescent="0.2">
      <c r="A29" s="1076" t="s">
        <v>839</v>
      </c>
      <c r="B29" s="1071"/>
      <c r="C29" s="1112"/>
      <c r="D29" s="1112"/>
      <c r="E29" s="1113">
        <f>C29-D29</f>
        <v>0</v>
      </c>
      <c r="F29" s="1119"/>
    </row>
    <row r="30" spans="1:6" ht="12.75" customHeight="1" x14ac:dyDescent="0.2">
      <c r="A30" s="1076" t="s">
        <v>896</v>
      </c>
      <c r="B30" s="1071"/>
      <c r="C30" s="1122"/>
      <c r="D30" s="1115"/>
      <c r="E30" s="1116">
        <f t="shared" si="1"/>
        <v>0</v>
      </c>
      <c r="F30" s="1123"/>
    </row>
    <row r="31" spans="1:6" ht="12.75" customHeight="1" x14ac:dyDescent="0.2">
      <c r="A31" s="1075" t="s">
        <v>897</v>
      </c>
      <c r="B31" s="1072" t="s">
        <v>1939</v>
      </c>
      <c r="C31" s="1104">
        <f>+SUM(C32:C34)</f>
        <v>0</v>
      </c>
      <c r="D31" s="1104">
        <f>+SUM(D32:D34)</f>
        <v>0</v>
      </c>
      <c r="E31" s="1105">
        <f>+SUM(E32:E34)</f>
        <v>0</v>
      </c>
      <c r="F31" s="601">
        <f>+SUM(F32:F34)</f>
        <v>0</v>
      </c>
    </row>
    <row r="32" spans="1:6" ht="12.75" customHeight="1" x14ac:dyDescent="0.2">
      <c r="A32" s="1076" t="s">
        <v>898</v>
      </c>
      <c r="B32" s="1071"/>
      <c r="C32" s="1112"/>
      <c r="D32" s="1112"/>
      <c r="E32" s="1113">
        <f t="shared" si="1"/>
        <v>0</v>
      </c>
      <c r="F32" s="1119"/>
    </row>
    <row r="33" spans="1:6" ht="12.75" customHeight="1" x14ac:dyDescent="0.2">
      <c r="A33" s="1076" t="s">
        <v>899</v>
      </c>
      <c r="B33" s="1071"/>
      <c r="C33" s="1115"/>
      <c r="D33" s="1115"/>
      <c r="E33" s="1116">
        <f t="shared" si="1"/>
        <v>0</v>
      </c>
      <c r="F33" s="1117"/>
    </row>
    <row r="34" spans="1:6" ht="12.75" customHeight="1" x14ac:dyDescent="0.2">
      <c r="A34" s="1077" t="s">
        <v>900</v>
      </c>
      <c r="B34" s="1071"/>
      <c r="C34" s="1122"/>
      <c r="D34" s="1115"/>
      <c r="E34" s="1116">
        <f t="shared" si="1"/>
        <v>0</v>
      </c>
      <c r="F34" s="1123"/>
    </row>
    <row r="35" spans="1:6" ht="12.75" customHeight="1" x14ac:dyDescent="0.2">
      <c r="A35" s="1075" t="s">
        <v>2084</v>
      </c>
      <c r="B35" s="1072" t="s">
        <v>1939</v>
      </c>
      <c r="C35" s="1104">
        <f>+SUM(C36:C37)</f>
        <v>0</v>
      </c>
      <c r="D35" s="1104">
        <f>+SUM(D36:D37)</f>
        <v>0</v>
      </c>
      <c r="E35" s="1105">
        <f>+SUM(E36:E37)</f>
        <v>0</v>
      </c>
      <c r="F35" s="601">
        <f>+SUM(F36:F37)</f>
        <v>0</v>
      </c>
    </row>
    <row r="36" spans="1:6" ht="12.75" customHeight="1" x14ac:dyDescent="0.2">
      <c r="A36" s="1076" t="s">
        <v>2085</v>
      </c>
      <c r="B36" s="1071"/>
      <c r="C36" s="1112"/>
      <c r="D36" s="1112"/>
      <c r="E36" s="1113">
        <f t="shared" si="1"/>
        <v>0</v>
      </c>
      <c r="F36" s="1119"/>
    </row>
    <row r="37" spans="1:6" ht="12.75" customHeight="1" x14ac:dyDescent="0.2">
      <c r="A37" s="1077" t="s">
        <v>901</v>
      </c>
      <c r="B37" s="1071"/>
      <c r="C37" s="1122"/>
      <c r="D37" s="1115"/>
      <c r="E37" s="1116">
        <f t="shared" si="1"/>
        <v>0</v>
      </c>
      <c r="F37" s="1123"/>
    </row>
    <row r="38" spans="1:6" ht="12.75" customHeight="1" x14ac:dyDescent="0.2">
      <c r="A38" s="1075" t="s">
        <v>902</v>
      </c>
      <c r="B38" s="1072" t="s">
        <v>1939</v>
      </c>
      <c r="C38" s="1104">
        <f>+SUM(C39:C41)</f>
        <v>0</v>
      </c>
      <c r="D38" s="1104">
        <f>+SUM(D39:D41)</f>
        <v>0</v>
      </c>
      <c r="E38" s="1105">
        <f>+SUM(E39:E41)</f>
        <v>0</v>
      </c>
      <c r="F38" s="601">
        <f>+SUM(F39:F41)</f>
        <v>0</v>
      </c>
    </row>
    <row r="39" spans="1:6" ht="12.75" customHeight="1" x14ac:dyDescent="0.2">
      <c r="A39" s="1076" t="s">
        <v>903</v>
      </c>
      <c r="B39" s="1071"/>
      <c r="C39" s="1112"/>
      <c r="D39" s="1112"/>
      <c r="E39" s="1113">
        <f t="shared" si="1"/>
        <v>0</v>
      </c>
      <c r="F39" s="1119"/>
    </row>
    <row r="40" spans="1:6" ht="12.75" customHeight="1" x14ac:dyDescent="0.2">
      <c r="A40" s="1076" t="s">
        <v>904</v>
      </c>
      <c r="B40" s="1071"/>
      <c r="C40" s="1115"/>
      <c r="D40" s="1115"/>
      <c r="E40" s="1116">
        <f t="shared" si="1"/>
        <v>0</v>
      </c>
      <c r="F40" s="1117"/>
    </row>
    <row r="41" spans="1:6" ht="12.75" customHeight="1" x14ac:dyDescent="0.2">
      <c r="A41" s="1077" t="s">
        <v>905</v>
      </c>
      <c r="B41" s="1071"/>
      <c r="C41" s="1122"/>
      <c r="D41" s="1115"/>
      <c r="E41" s="1116">
        <f t="shared" si="1"/>
        <v>0</v>
      </c>
      <c r="F41" s="1123"/>
    </row>
    <row r="42" spans="1:6" ht="12.75" customHeight="1" x14ac:dyDescent="0.2">
      <c r="A42" s="1075" t="s">
        <v>906</v>
      </c>
      <c r="B42" s="1072" t="s">
        <v>1939</v>
      </c>
      <c r="C42" s="1104">
        <f>+SUM(C43:C48)</f>
        <v>0</v>
      </c>
      <c r="D42" s="1104">
        <f>+SUM(D43:D48)</f>
        <v>0</v>
      </c>
      <c r="E42" s="1105">
        <f>+SUM(E43:E48)</f>
        <v>0</v>
      </c>
      <c r="F42" s="601">
        <f>+SUM(F43:F48)</f>
        <v>0</v>
      </c>
    </row>
    <row r="43" spans="1:6" ht="12.75" customHeight="1" x14ac:dyDescent="0.2">
      <c r="A43" s="1076" t="s">
        <v>907</v>
      </c>
      <c r="B43" s="1071"/>
      <c r="C43" s="1112"/>
      <c r="D43" s="1112"/>
      <c r="E43" s="1113">
        <f t="shared" si="1"/>
        <v>0</v>
      </c>
      <c r="F43" s="1119"/>
    </row>
    <row r="44" spans="1:6" ht="12.75" customHeight="1" x14ac:dyDescent="0.2">
      <c r="A44" s="1076" t="s">
        <v>908</v>
      </c>
      <c r="B44" s="1071"/>
      <c r="C44" s="1115"/>
      <c r="D44" s="1115"/>
      <c r="E44" s="1116">
        <f t="shared" si="1"/>
        <v>0</v>
      </c>
      <c r="F44" s="1117"/>
    </row>
    <row r="45" spans="1:6" ht="12.75" customHeight="1" x14ac:dyDescent="0.2">
      <c r="A45" s="1076" t="s">
        <v>909</v>
      </c>
      <c r="B45" s="1071"/>
      <c r="C45" s="1115"/>
      <c r="D45" s="1115"/>
      <c r="E45" s="1116">
        <f t="shared" si="1"/>
        <v>0</v>
      </c>
      <c r="F45" s="1117"/>
    </row>
    <row r="46" spans="1:6" ht="12.75" customHeight="1" x14ac:dyDescent="0.2">
      <c r="A46" s="1076" t="s">
        <v>910</v>
      </c>
      <c r="B46" s="1071"/>
      <c r="C46" s="1115"/>
      <c r="D46" s="1115"/>
      <c r="E46" s="1116">
        <f t="shared" si="1"/>
        <v>0</v>
      </c>
      <c r="F46" s="1117"/>
    </row>
    <row r="47" spans="1:6" ht="12.75" customHeight="1" x14ac:dyDescent="0.2">
      <c r="A47" s="1076" t="s">
        <v>911</v>
      </c>
      <c r="B47" s="1071"/>
      <c r="C47" s="1115"/>
      <c r="D47" s="1115"/>
      <c r="E47" s="1116">
        <f t="shared" si="1"/>
        <v>0</v>
      </c>
      <c r="F47" s="1117"/>
    </row>
    <row r="48" spans="1:6" ht="12.75" customHeight="1" x14ac:dyDescent="0.2">
      <c r="A48" s="1076" t="s">
        <v>912</v>
      </c>
      <c r="B48" s="1071"/>
      <c r="C48" s="1122"/>
      <c r="D48" s="1115"/>
      <c r="E48" s="1116">
        <f t="shared" si="1"/>
        <v>0</v>
      </c>
      <c r="F48" s="1123"/>
    </row>
    <row r="49" spans="1:6" ht="12.75" customHeight="1" x14ac:dyDescent="0.2">
      <c r="A49" s="1075" t="s">
        <v>913</v>
      </c>
      <c r="B49" s="1072" t="s">
        <v>1939</v>
      </c>
      <c r="C49" s="1104">
        <f>+SUM(C50:C51)</f>
        <v>0</v>
      </c>
      <c r="D49" s="1104">
        <f>+SUM(D50:D51)</f>
        <v>0</v>
      </c>
      <c r="E49" s="1105">
        <f>+SUM(E50:E51)</f>
        <v>0</v>
      </c>
      <c r="F49" s="601">
        <f>+SUM(F50:F51)</f>
        <v>0</v>
      </c>
    </row>
    <row r="50" spans="1:6" ht="12.75" customHeight="1" x14ac:dyDescent="0.2">
      <c r="A50" s="1078" t="s">
        <v>2382</v>
      </c>
      <c r="B50" s="1071"/>
      <c r="C50" s="1112"/>
      <c r="D50" s="1112"/>
      <c r="E50" s="1113">
        <f t="shared" si="1"/>
        <v>0</v>
      </c>
      <c r="F50" s="1119"/>
    </row>
    <row r="51" spans="1:6" ht="12.75" customHeight="1" x14ac:dyDescent="0.2">
      <c r="A51" s="1077" t="s">
        <v>2383</v>
      </c>
      <c r="B51" s="1071"/>
      <c r="C51" s="1124"/>
      <c r="D51" s="1125"/>
      <c r="E51" s="1126">
        <f t="shared" si="1"/>
        <v>0</v>
      </c>
      <c r="F51" s="1127"/>
    </row>
    <row r="52" spans="1:6" ht="12.75" customHeight="1" x14ac:dyDescent="0.2">
      <c r="A52" s="1075" t="s">
        <v>914</v>
      </c>
      <c r="B52" s="1072" t="s">
        <v>1940</v>
      </c>
      <c r="C52" s="1104">
        <f>+SUM(C53:C54)</f>
        <v>0</v>
      </c>
      <c r="D52" s="1104">
        <f>+SUM(D53:D54)</f>
        <v>0</v>
      </c>
      <c r="E52" s="1105">
        <f>+SUM(E53:E54)</f>
        <v>0</v>
      </c>
      <c r="F52" s="601">
        <f>+SUM(F53:F54)</f>
        <v>0</v>
      </c>
    </row>
    <row r="53" spans="1:6" ht="12.75" customHeight="1" x14ac:dyDescent="0.2">
      <c r="A53" s="1076" t="s">
        <v>840</v>
      </c>
      <c r="B53" s="1071"/>
      <c r="C53" s="1112"/>
      <c r="D53" s="1112"/>
      <c r="E53" s="1113">
        <f t="shared" si="1"/>
        <v>0</v>
      </c>
      <c r="F53" s="1119"/>
    </row>
    <row r="54" spans="1:6" ht="12.75" customHeight="1" x14ac:dyDescent="0.2">
      <c r="A54" s="1077" t="s">
        <v>915</v>
      </c>
      <c r="B54" s="1071"/>
      <c r="C54" s="1122"/>
      <c r="D54" s="1115"/>
      <c r="E54" s="1116">
        <f t="shared" si="1"/>
        <v>0</v>
      </c>
      <c r="F54" s="1123"/>
    </row>
    <row r="55" spans="1:6" ht="12.75" customHeight="1" x14ac:dyDescent="0.2">
      <c r="A55" s="1075" t="s">
        <v>916</v>
      </c>
      <c r="B55" s="1071"/>
      <c r="C55" s="1104">
        <f>+SUM(C56,C63,C71)</f>
        <v>0</v>
      </c>
      <c r="D55" s="1104">
        <f>+SUM(D56,D63,D71)</f>
        <v>0</v>
      </c>
      <c r="E55" s="1105">
        <f>+SUM(E56,E63,E71)</f>
        <v>0</v>
      </c>
      <c r="F55" s="601">
        <f>+SUM(F56,F63,F71)</f>
        <v>0</v>
      </c>
    </row>
    <row r="56" spans="1:6" ht="12.75" customHeight="1" x14ac:dyDescent="0.2">
      <c r="A56" s="1076" t="s">
        <v>841</v>
      </c>
      <c r="B56" s="1071"/>
      <c r="C56" s="1128">
        <f>+SUM(C57:C62)</f>
        <v>0</v>
      </c>
      <c r="D56" s="1128">
        <f>+SUM(D57:D62)</f>
        <v>0</v>
      </c>
      <c r="E56" s="1113">
        <f>+SUM(E57:E62)</f>
        <v>0</v>
      </c>
      <c r="F56" s="1129">
        <f>+SUM(F57:F62)</f>
        <v>0</v>
      </c>
    </row>
    <row r="57" spans="1:6" ht="12.75" customHeight="1" x14ac:dyDescent="0.2">
      <c r="A57" s="1076" t="s">
        <v>917</v>
      </c>
      <c r="B57" s="1072" t="s">
        <v>1942</v>
      </c>
      <c r="C57" s="1115"/>
      <c r="D57" s="1115"/>
      <c r="E57" s="1116">
        <f t="shared" si="1"/>
        <v>0</v>
      </c>
      <c r="F57" s="1117"/>
    </row>
    <row r="58" spans="1:6" ht="12.75" customHeight="1" x14ac:dyDescent="0.2">
      <c r="A58" s="1076" t="s">
        <v>918</v>
      </c>
      <c r="B58" s="1072" t="s">
        <v>1942</v>
      </c>
      <c r="C58" s="1115"/>
      <c r="D58" s="1115"/>
      <c r="E58" s="1116">
        <f t="shared" si="1"/>
        <v>0</v>
      </c>
      <c r="F58" s="1117"/>
    </row>
    <row r="59" spans="1:6" ht="12.75" customHeight="1" x14ac:dyDescent="0.2">
      <c r="A59" s="1076" t="s">
        <v>842</v>
      </c>
      <c r="B59" s="1072" t="s">
        <v>1943</v>
      </c>
      <c r="C59" s="1115"/>
      <c r="D59" s="1115"/>
      <c r="E59" s="1116">
        <f t="shared" si="1"/>
        <v>0</v>
      </c>
      <c r="F59" s="1117"/>
    </row>
    <row r="60" spans="1:6" ht="12.75" customHeight="1" x14ac:dyDescent="0.2">
      <c r="A60" s="1078" t="s">
        <v>2426</v>
      </c>
      <c r="B60" s="1072" t="s">
        <v>1944</v>
      </c>
      <c r="C60" s="1115"/>
      <c r="D60" s="1115"/>
      <c r="E60" s="1116">
        <f t="shared" si="1"/>
        <v>0</v>
      </c>
      <c r="F60" s="1117"/>
    </row>
    <row r="61" spans="1:6" ht="12.75" customHeight="1" x14ac:dyDescent="0.2">
      <c r="A61" s="1078" t="s">
        <v>2427</v>
      </c>
      <c r="B61" s="1072" t="s">
        <v>1944</v>
      </c>
      <c r="C61" s="1115"/>
      <c r="D61" s="1115"/>
      <c r="E61" s="1116">
        <f t="shared" si="1"/>
        <v>0</v>
      </c>
      <c r="F61" s="1117"/>
    </row>
    <row r="62" spans="1:6" ht="12.75" customHeight="1" x14ac:dyDescent="0.2">
      <c r="A62" s="1077" t="s">
        <v>2428</v>
      </c>
      <c r="B62" s="1072" t="s">
        <v>1944</v>
      </c>
      <c r="C62" s="1115"/>
      <c r="D62" s="1115"/>
      <c r="E62" s="1116">
        <f t="shared" si="1"/>
        <v>0</v>
      </c>
      <c r="F62" s="1117"/>
    </row>
    <row r="63" spans="1:6" ht="12.75" customHeight="1" x14ac:dyDescent="0.2">
      <c r="A63" s="3445" t="s">
        <v>2938</v>
      </c>
      <c r="B63" s="1071"/>
      <c r="C63" s="3446">
        <f>+SUM(C65:C70)</f>
        <v>0</v>
      </c>
      <c r="D63" s="3446">
        <f>+SUM(D65:D70)</f>
        <v>0</v>
      </c>
      <c r="E63" s="3447">
        <f>+SUM(E65:E70)</f>
        <v>0</v>
      </c>
      <c r="F63" s="3444">
        <f>+SUM(F65:F70)</f>
        <v>0</v>
      </c>
    </row>
    <row r="64" spans="1:6" ht="12.75" customHeight="1" x14ac:dyDescent="0.2">
      <c r="A64" s="3445"/>
      <c r="B64" s="1071"/>
      <c r="C64" s="3446"/>
      <c r="D64" s="3446"/>
      <c r="E64" s="3447"/>
      <c r="F64" s="3444"/>
    </row>
    <row r="65" spans="1:6" ht="12.75" customHeight="1" x14ac:dyDescent="0.2">
      <c r="A65" s="1076" t="s">
        <v>843</v>
      </c>
      <c r="B65" s="1072" t="s">
        <v>1942</v>
      </c>
      <c r="C65" s="1115"/>
      <c r="D65" s="1115"/>
      <c r="E65" s="1116">
        <f t="shared" ref="E65:E128" si="2">C65-D65</f>
        <v>0</v>
      </c>
      <c r="F65" s="1117"/>
    </row>
    <row r="66" spans="1:6" ht="12.75" customHeight="1" x14ac:dyDescent="0.2">
      <c r="A66" s="1076" t="s">
        <v>844</v>
      </c>
      <c r="B66" s="1072" t="s">
        <v>1942</v>
      </c>
      <c r="C66" s="1115"/>
      <c r="D66" s="1115"/>
      <c r="E66" s="1116">
        <f t="shared" si="2"/>
        <v>0</v>
      </c>
      <c r="F66" s="1117"/>
    </row>
    <row r="67" spans="1:6" ht="12.75" customHeight="1" x14ac:dyDescent="0.2">
      <c r="A67" s="1076" t="s">
        <v>845</v>
      </c>
      <c r="B67" s="1072" t="s">
        <v>1943</v>
      </c>
      <c r="C67" s="1115"/>
      <c r="D67" s="1115"/>
      <c r="E67" s="1116">
        <f t="shared" si="2"/>
        <v>0</v>
      </c>
      <c r="F67" s="1117"/>
    </row>
    <row r="68" spans="1:6" ht="12.75" customHeight="1" x14ac:dyDescent="0.2">
      <c r="A68" s="1076" t="s">
        <v>846</v>
      </c>
      <c r="B68" s="1072" t="s">
        <v>1944</v>
      </c>
      <c r="C68" s="1115"/>
      <c r="D68" s="1115"/>
      <c r="E68" s="1116">
        <f t="shared" si="2"/>
        <v>0</v>
      </c>
      <c r="F68" s="1117"/>
    </row>
    <row r="69" spans="1:6" ht="12.75" customHeight="1" x14ac:dyDescent="0.2">
      <c r="A69" s="1076" t="s">
        <v>847</v>
      </c>
      <c r="B69" s="1072" t="s">
        <v>1944</v>
      </c>
      <c r="C69" s="1115"/>
      <c r="D69" s="1115"/>
      <c r="E69" s="1116">
        <f t="shared" si="2"/>
        <v>0</v>
      </c>
      <c r="F69" s="1117"/>
    </row>
    <row r="70" spans="1:6" ht="12.75" customHeight="1" x14ac:dyDescent="0.2">
      <c r="A70" s="1077" t="s">
        <v>848</v>
      </c>
      <c r="B70" s="1072" t="s">
        <v>1944</v>
      </c>
      <c r="C70" s="1115"/>
      <c r="D70" s="1115"/>
      <c r="E70" s="1116">
        <f t="shared" si="2"/>
        <v>0</v>
      </c>
      <c r="F70" s="1117"/>
    </row>
    <row r="71" spans="1:6" ht="12.75" customHeight="1" x14ac:dyDescent="0.2">
      <c r="A71" s="1076" t="s">
        <v>919</v>
      </c>
      <c r="B71" s="1072" t="s">
        <v>1945</v>
      </c>
      <c r="C71" s="1115"/>
      <c r="D71" s="1115"/>
      <c r="E71" s="1116">
        <f t="shared" si="2"/>
        <v>0</v>
      </c>
      <c r="F71" s="1117"/>
    </row>
    <row r="72" spans="1:6" ht="12.75" customHeight="1" x14ac:dyDescent="0.2">
      <c r="A72" s="1075" t="s">
        <v>821</v>
      </c>
      <c r="B72" s="1072" t="s">
        <v>1946</v>
      </c>
      <c r="C72" s="1104">
        <f>+C73+C74+C75+C76+C77</f>
        <v>0</v>
      </c>
      <c r="D72" s="1104">
        <f>+D73+D74+D75+D76+D77</f>
        <v>0</v>
      </c>
      <c r="E72" s="1105">
        <f>+E73+E74+E75+E76+E77</f>
        <v>0</v>
      </c>
      <c r="F72" s="601">
        <f>+F73+F74+F75+F76+F77</f>
        <v>0</v>
      </c>
    </row>
    <row r="73" spans="1:6" ht="12.75" customHeight="1" x14ac:dyDescent="0.2">
      <c r="A73" s="1076" t="s">
        <v>849</v>
      </c>
      <c r="B73" s="1071"/>
      <c r="C73" s="1112"/>
      <c r="D73" s="1112"/>
      <c r="E73" s="1113">
        <f t="shared" si="2"/>
        <v>0</v>
      </c>
      <c r="F73" s="1119"/>
    </row>
    <row r="74" spans="1:6" ht="12.75" customHeight="1" x14ac:dyDescent="0.2">
      <c r="A74" s="1076" t="s">
        <v>850</v>
      </c>
      <c r="B74" s="1071"/>
      <c r="C74" s="1115"/>
      <c r="D74" s="1115"/>
      <c r="E74" s="1116">
        <f t="shared" si="2"/>
        <v>0</v>
      </c>
      <c r="F74" s="1117"/>
    </row>
    <row r="75" spans="1:6" ht="12.75" customHeight="1" x14ac:dyDescent="0.2">
      <c r="A75" s="1076" t="s">
        <v>852</v>
      </c>
      <c r="B75" s="1071"/>
      <c r="C75" s="1115"/>
      <c r="D75" s="1115"/>
      <c r="E75" s="1116">
        <f t="shared" si="2"/>
        <v>0</v>
      </c>
      <c r="F75" s="1117"/>
    </row>
    <row r="76" spans="1:6" ht="12.75" customHeight="1" x14ac:dyDescent="0.2">
      <c r="A76" s="1076" t="s">
        <v>851</v>
      </c>
      <c r="B76" s="1071"/>
      <c r="C76" s="1115"/>
      <c r="D76" s="1115"/>
      <c r="E76" s="1116">
        <f t="shared" si="2"/>
        <v>0</v>
      </c>
      <c r="F76" s="1117"/>
    </row>
    <row r="77" spans="1:6" ht="12.75" customHeight="1" x14ac:dyDescent="0.2">
      <c r="A77" s="1076" t="s">
        <v>853</v>
      </c>
      <c r="B77" s="1071"/>
      <c r="C77" s="1122"/>
      <c r="D77" s="1115"/>
      <c r="E77" s="1116">
        <f t="shared" si="2"/>
        <v>0</v>
      </c>
      <c r="F77" s="1123"/>
    </row>
    <row r="78" spans="1:6" ht="12.75" customHeight="1" x14ac:dyDescent="0.2">
      <c r="A78" s="1075" t="s">
        <v>822</v>
      </c>
      <c r="B78" s="1071"/>
      <c r="C78" s="1104">
        <f>+SUM(C79:C91)</f>
        <v>0</v>
      </c>
      <c r="D78" s="1104">
        <f>+SUM(D79:D91)</f>
        <v>0</v>
      </c>
      <c r="E78" s="1105">
        <f>+SUM(E79:E91)</f>
        <v>0</v>
      </c>
      <c r="F78" s="601">
        <f>+SUM(F79:F91)</f>
        <v>0</v>
      </c>
    </row>
    <row r="79" spans="1:6" ht="12.75" customHeight="1" x14ac:dyDescent="0.2">
      <c r="A79" s="1076" t="s">
        <v>854</v>
      </c>
      <c r="B79" s="1072" t="s">
        <v>1947</v>
      </c>
      <c r="C79" s="1112"/>
      <c r="D79" s="1112"/>
      <c r="E79" s="1113">
        <f t="shared" si="2"/>
        <v>0</v>
      </c>
      <c r="F79" s="1119"/>
    </row>
    <row r="80" spans="1:6" ht="12.75" customHeight="1" x14ac:dyDescent="0.2">
      <c r="A80" s="1076" t="s">
        <v>855</v>
      </c>
      <c r="B80" s="1072" t="s">
        <v>1948</v>
      </c>
      <c r="C80" s="1115"/>
      <c r="D80" s="1115"/>
      <c r="E80" s="1116">
        <f t="shared" si="2"/>
        <v>0</v>
      </c>
      <c r="F80" s="1117"/>
    </row>
    <row r="81" spans="1:6" ht="12.75" customHeight="1" x14ac:dyDescent="0.2">
      <c r="A81" s="1076" t="s">
        <v>856</v>
      </c>
      <c r="B81" s="1072" t="s">
        <v>1949</v>
      </c>
      <c r="C81" s="1115"/>
      <c r="D81" s="1115"/>
      <c r="E81" s="1116">
        <f t="shared" si="2"/>
        <v>0</v>
      </c>
      <c r="F81" s="1117"/>
    </row>
    <row r="82" spans="1:6" ht="12.75" customHeight="1" x14ac:dyDescent="0.2">
      <c r="A82" s="1076" t="s">
        <v>857</v>
      </c>
      <c r="B82" s="1072" t="s">
        <v>1950</v>
      </c>
      <c r="C82" s="1115"/>
      <c r="D82" s="1115"/>
      <c r="E82" s="1116">
        <f t="shared" si="2"/>
        <v>0</v>
      </c>
      <c r="F82" s="1117"/>
    </row>
    <row r="83" spans="1:6" ht="12.75" customHeight="1" x14ac:dyDescent="0.2">
      <c r="A83" s="1076" t="s">
        <v>858</v>
      </c>
      <c r="B83" s="1072" t="s">
        <v>1951</v>
      </c>
      <c r="C83" s="1115"/>
      <c r="D83" s="1115"/>
      <c r="E83" s="1116">
        <f t="shared" si="2"/>
        <v>0</v>
      </c>
      <c r="F83" s="1117"/>
    </row>
    <row r="84" spans="1:6" ht="12.75" customHeight="1" x14ac:dyDescent="0.2">
      <c r="A84" s="1076" t="s">
        <v>859</v>
      </c>
      <c r="B84" s="1072" t="s">
        <v>1952</v>
      </c>
      <c r="C84" s="1115"/>
      <c r="D84" s="1115"/>
      <c r="E84" s="1116">
        <f t="shared" si="2"/>
        <v>0</v>
      </c>
      <c r="F84" s="1117"/>
    </row>
    <row r="85" spans="1:6" ht="12.75" customHeight="1" x14ac:dyDescent="0.2">
      <c r="A85" s="1076" t="s">
        <v>860</v>
      </c>
      <c r="B85" s="1072" t="s">
        <v>1953</v>
      </c>
      <c r="C85" s="1115"/>
      <c r="D85" s="1115"/>
      <c r="E85" s="1116">
        <f t="shared" si="2"/>
        <v>0</v>
      </c>
      <c r="F85" s="1117"/>
    </row>
    <row r="86" spans="1:6" ht="12.75" customHeight="1" x14ac:dyDescent="0.2">
      <c r="A86" s="1078" t="s">
        <v>2303</v>
      </c>
      <c r="B86" s="1072" t="s">
        <v>1954</v>
      </c>
      <c r="C86" s="1115"/>
      <c r="D86" s="1115"/>
      <c r="E86" s="1116">
        <f t="shared" si="2"/>
        <v>0</v>
      </c>
      <c r="F86" s="1117"/>
    </row>
    <row r="87" spans="1:6" ht="12.75" customHeight="1" x14ac:dyDescent="0.2">
      <c r="A87" s="1078" t="s">
        <v>2298</v>
      </c>
      <c r="B87" s="1072" t="s">
        <v>1955</v>
      </c>
      <c r="C87" s="1115"/>
      <c r="D87" s="1115"/>
      <c r="E87" s="1116">
        <f t="shared" si="2"/>
        <v>0</v>
      </c>
      <c r="F87" s="1117"/>
    </row>
    <row r="88" spans="1:6" ht="12.75" customHeight="1" x14ac:dyDescent="0.2">
      <c r="A88" s="1078" t="s">
        <v>2299</v>
      </c>
      <c r="B88" s="1072" t="s">
        <v>1956</v>
      </c>
      <c r="C88" s="1115"/>
      <c r="D88" s="1115"/>
      <c r="E88" s="1116">
        <f t="shared" si="2"/>
        <v>0</v>
      </c>
      <c r="F88" s="1117"/>
    </row>
    <row r="89" spans="1:6" ht="12.75" customHeight="1" x14ac:dyDescent="0.2">
      <c r="A89" s="1078" t="s">
        <v>2300</v>
      </c>
      <c r="B89" s="1072" t="s">
        <v>1957</v>
      </c>
      <c r="C89" s="1115"/>
      <c r="D89" s="1115"/>
      <c r="E89" s="1116">
        <f t="shared" si="2"/>
        <v>0</v>
      </c>
      <c r="F89" s="1117"/>
    </row>
    <row r="90" spans="1:6" ht="12.75" customHeight="1" x14ac:dyDescent="0.2">
      <c r="A90" s="1078" t="s">
        <v>2301</v>
      </c>
      <c r="B90" s="1072" t="s">
        <v>1958</v>
      </c>
      <c r="C90" s="1115"/>
      <c r="D90" s="1115"/>
      <c r="E90" s="1116">
        <f t="shared" si="2"/>
        <v>0</v>
      </c>
      <c r="F90" s="1117"/>
    </row>
    <row r="91" spans="1:6" ht="12.75" customHeight="1" x14ac:dyDescent="0.2">
      <c r="A91" s="1078" t="s">
        <v>2302</v>
      </c>
      <c r="B91" s="1071"/>
      <c r="C91" s="1122"/>
      <c r="D91" s="1115"/>
      <c r="E91" s="1116">
        <f t="shared" si="2"/>
        <v>0</v>
      </c>
      <c r="F91" s="1123"/>
    </row>
    <row r="92" spans="1:6" ht="12.75" customHeight="1" x14ac:dyDescent="0.2">
      <c r="A92" s="1075" t="s">
        <v>823</v>
      </c>
      <c r="B92" s="1071"/>
      <c r="C92" s="1104">
        <f>SUM(C93:C98)</f>
        <v>0</v>
      </c>
      <c r="D92" s="1104">
        <f>SUM(D93:D98)</f>
        <v>0</v>
      </c>
      <c r="E92" s="1105">
        <f>SUM(E93:E98)</f>
        <v>0</v>
      </c>
      <c r="F92" s="601">
        <f>SUM(F93:F98)</f>
        <v>0</v>
      </c>
    </row>
    <row r="93" spans="1:6" ht="12.75" customHeight="1" x14ac:dyDescent="0.2">
      <c r="A93" s="1076" t="s">
        <v>861</v>
      </c>
      <c r="B93" s="1072" t="s">
        <v>2262</v>
      </c>
      <c r="C93" s="1112"/>
      <c r="D93" s="1112"/>
      <c r="E93" s="1113">
        <f t="shared" si="2"/>
        <v>0</v>
      </c>
      <c r="F93" s="1119"/>
    </row>
    <row r="94" spans="1:6" ht="12.75" customHeight="1" x14ac:dyDescent="0.2">
      <c r="A94" s="1076" t="s">
        <v>862</v>
      </c>
      <c r="B94" s="1072" t="s">
        <v>2262</v>
      </c>
      <c r="C94" s="1115"/>
      <c r="D94" s="1115"/>
      <c r="E94" s="1116">
        <f t="shared" si="2"/>
        <v>0</v>
      </c>
      <c r="F94" s="1117"/>
    </row>
    <row r="95" spans="1:6" ht="12.75" customHeight="1" x14ac:dyDescent="0.2">
      <c r="A95" s="1076" t="s">
        <v>863</v>
      </c>
      <c r="B95" s="1072" t="s">
        <v>2263</v>
      </c>
      <c r="C95" s="1115"/>
      <c r="D95" s="1115"/>
      <c r="E95" s="1116">
        <f t="shared" si="2"/>
        <v>0</v>
      </c>
      <c r="F95" s="1117"/>
    </row>
    <row r="96" spans="1:6" ht="12.75" customHeight="1" x14ac:dyDescent="0.2">
      <c r="A96" s="1078" t="s">
        <v>2429</v>
      </c>
      <c r="B96" s="1072" t="s">
        <v>2264</v>
      </c>
      <c r="C96" s="1115"/>
      <c r="D96" s="1115"/>
      <c r="E96" s="1116">
        <f t="shared" si="2"/>
        <v>0</v>
      </c>
      <c r="F96" s="1117"/>
    </row>
    <row r="97" spans="1:6" ht="12.75" customHeight="1" x14ac:dyDescent="0.2">
      <c r="A97" s="1078" t="s">
        <v>2430</v>
      </c>
      <c r="B97" s="1072" t="s">
        <v>2264</v>
      </c>
      <c r="C97" s="1115"/>
      <c r="D97" s="1115"/>
      <c r="E97" s="1116">
        <f t="shared" si="2"/>
        <v>0</v>
      </c>
      <c r="F97" s="1117"/>
    </row>
    <row r="98" spans="1:6" ht="12.75" customHeight="1" x14ac:dyDescent="0.2">
      <c r="A98" s="1077" t="s">
        <v>2431</v>
      </c>
      <c r="B98" s="1072" t="s">
        <v>2264</v>
      </c>
      <c r="C98" s="1115"/>
      <c r="D98" s="1115"/>
      <c r="E98" s="1116">
        <f t="shared" si="2"/>
        <v>0</v>
      </c>
      <c r="F98" s="1117"/>
    </row>
    <row r="99" spans="1:6" ht="12.75" customHeight="1" x14ac:dyDescent="0.2">
      <c r="A99" s="1078" t="s">
        <v>2432</v>
      </c>
      <c r="B99" s="1071"/>
      <c r="C99" s="1122"/>
      <c r="D99" s="1115"/>
      <c r="E99" s="1116">
        <f>C99-D99</f>
        <v>0</v>
      </c>
      <c r="F99" s="1123"/>
    </row>
    <row r="100" spans="1:6" ht="12.75" customHeight="1" x14ac:dyDescent="0.2">
      <c r="A100" s="1075" t="s">
        <v>824</v>
      </c>
      <c r="B100" s="1072" t="s">
        <v>2265</v>
      </c>
      <c r="C100" s="1104">
        <f>+C101+C102+C103+C110+C113+C116</f>
        <v>0</v>
      </c>
      <c r="D100" s="1104">
        <f>+D101+D102+D103+D110+D113+D116</f>
        <v>0</v>
      </c>
      <c r="E100" s="1105">
        <f>+E101+E102+E103+E110+E113+E116+E129+E133+E134</f>
        <v>0</v>
      </c>
      <c r="F100" s="601">
        <f>+F101+F102+F103+F110+F113+F116</f>
        <v>0</v>
      </c>
    </row>
    <row r="101" spans="1:6" ht="12.75" customHeight="1" x14ac:dyDescent="0.2">
      <c r="A101" s="1076" t="s">
        <v>864</v>
      </c>
      <c r="B101" s="1071"/>
      <c r="C101" s="1112"/>
      <c r="D101" s="1112"/>
      <c r="E101" s="1113">
        <f t="shared" si="2"/>
        <v>0</v>
      </c>
      <c r="F101" s="1119"/>
    </row>
    <row r="102" spans="1:6" ht="12.75" customHeight="1" x14ac:dyDescent="0.2">
      <c r="A102" s="1077" t="s">
        <v>865</v>
      </c>
      <c r="B102" s="1071"/>
      <c r="C102" s="1115"/>
      <c r="D102" s="1115"/>
      <c r="E102" s="1116">
        <f t="shared" si="2"/>
        <v>0</v>
      </c>
      <c r="F102" s="1117"/>
    </row>
    <row r="103" spans="1:6" ht="12.75" customHeight="1" x14ac:dyDescent="0.2">
      <c r="A103" s="1076" t="s">
        <v>2935</v>
      </c>
      <c r="B103" s="1071"/>
      <c r="C103" s="1130">
        <f>+SUM(C104,C107)</f>
        <v>0</v>
      </c>
      <c r="D103" s="1130">
        <f>+SUM(D104,D107)</f>
        <v>0</v>
      </c>
      <c r="E103" s="1116">
        <f t="shared" si="2"/>
        <v>0</v>
      </c>
      <c r="F103" s="1131">
        <f>+SUM(F104,F107)</f>
        <v>0</v>
      </c>
    </row>
    <row r="104" spans="1:6" ht="12.75" customHeight="1" x14ac:dyDescent="0.2">
      <c r="A104" s="1076" t="s">
        <v>866</v>
      </c>
      <c r="B104" s="1071"/>
      <c r="C104" s="1130">
        <f>+SUM(C105:C106)</f>
        <v>0</v>
      </c>
      <c r="D104" s="1130">
        <f>+SUM(D105:D106)</f>
        <v>0</v>
      </c>
      <c r="E104" s="1116">
        <f t="shared" si="2"/>
        <v>0</v>
      </c>
      <c r="F104" s="1131">
        <f>+SUM(F105:F106)</f>
        <v>0</v>
      </c>
    </row>
    <row r="105" spans="1:6" ht="12.75" customHeight="1" x14ac:dyDescent="0.2">
      <c r="A105" s="1076" t="s">
        <v>867</v>
      </c>
      <c r="B105" s="1071"/>
      <c r="C105" s="1115"/>
      <c r="D105" s="1115"/>
      <c r="E105" s="1116">
        <f t="shared" si="2"/>
        <v>0</v>
      </c>
      <c r="F105" s="1117"/>
    </row>
    <row r="106" spans="1:6" ht="12.75" customHeight="1" x14ac:dyDescent="0.2">
      <c r="A106" s="1076" t="s">
        <v>868</v>
      </c>
      <c r="B106" s="1071"/>
      <c r="C106" s="1115"/>
      <c r="D106" s="1115"/>
      <c r="E106" s="1116">
        <f t="shared" si="2"/>
        <v>0</v>
      </c>
      <c r="F106" s="1117"/>
    </row>
    <row r="107" spans="1:6" ht="12.75" customHeight="1" x14ac:dyDescent="0.2">
      <c r="A107" s="1079" t="s">
        <v>2936</v>
      </c>
      <c r="B107" s="1071"/>
      <c r="C107" s="1130">
        <f>+SUM(C108:C109)</f>
        <v>0</v>
      </c>
      <c r="D107" s="1130">
        <f>+SUM(D108:D109)</f>
        <v>0</v>
      </c>
      <c r="E107" s="1116">
        <f t="shared" si="2"/>
        <v>0</v>
      </c>
      <c r="F107" s="1131">
        <f>+SUM(F108:F109)</f>
        <v>0</v>
      </c>
    </row>
    <row r="108" spans="1:6" ht="12.75" customHeight="1" x14ac:dyDescent="0.2">
      <c r="A108" s="1080" t="s">
        <v>869</v>
      </c>
      <c r="B108" s="1071"/>
      <c r="C108" s="1115"/>
      <c r="D108" s="1115"/>
      <c r="E108" s="1116">
        <f t="shared" si="2"/>
        <v>0</v>
      </c>
      <c r="F108" s="1117"/>
    </row>
    <row r="109" spans="1:6" ht="12.75" customHeight="1" x14ac:dyDescent="0.2">
      <c r="A109" s="1080" t="s">
        <v>870</v>
      </c>
      <c r="B109" s="1071"/>
      <c r="C109" s="1115"/>
      <c r="D109" s="1115"/>
      <c r="E109" s="1116">
        <f t="shared" si="2"/>
        <v>0</v>
      </c>
      <c r="F109" s="1117"/>
    </row>
    <row r="110" spans="1:6" ht="12.75" customHeight="1" x14ac:dyDescent="0.2">
      <c r="A110" s="1080" t="s">
        <v>2056</v>
      </c>
      <c r="B110" s="1071"/>
      <c r="C110" s="1130">
        <f>+SUM(C111:C112)</f>
        <v>0</v>
      </c>
      <c r="D110" s="1130">
        <f>+SUM(D111:D112)</f>
        <v>0</v>
      </c>
      <c r="E110" s="1116">
        <f t="shared" si="2"/>
        <v>0</v>
      </c>
      <c r="F110" s="1131">
        <f>+SUM(F111:F112)</f>
        <v>0</v>
      </c>
    </row>
    <row r="111" spans="1:6" ht="12.75" customHeight="1" x14ac:dyDescent="0.2">
      <c r="A111" s="1080" t="s">
        <v>2057</v>
      </c>
      <c r="B111" s="1071"/>
      <c r="C111" s="1115"/>
      <c r="D111" s="1115"/>
      <c r="E111" s="1116">
        <f t="shared" si="2"/>
        <v>0</v>
      </c>
      <c r="F111" s="1117"/>
    </row>
    <row r="112" spans="1:6" ht="12.75" customHeight="1" x14ac:dyDescent="0.2">
      <c r="A112" s="1080" t="s">
        <v>2058</v>
      </c>
      <c r="B112" s="1071"/>
      <c r="C112" s="1115"/>
      <c r="D112" s="1115"/>
      <c r="E112" s="1116">
        <f t="shared" si="2"/>
        <v>0</v>
      </c>
      <c r="F112" s="1117"/>
    </row>
    <row r="113" spans="1:6" ht="12.75" customHeight="1" x14ac:dyDescent="0.2">
      <c r="A113" s="1080" t="s">
        <v>2064</v>
      </c>
      <c r="B113" s="1071"/>
      <c r="C113" s="1130">
        <f>+SUM(C114:C115)</f>
        <v>0</v>
      </c>
      <c r="D113" s="1130">
        <f>+SUM(D114:D115)</f>
        <v>0</v>
      </c>
      <c r="E113" s="1116">
        <f t="shared" si="2"/>
        <v>0</v>
      </c>
      <c r="F113" s="1131">
        <f>+SUM(F114:F115)</f>
        <v>0</v>
      </c>
    </row>
    <row r="114" spans="1:6" ht="12.75" customHeight="1" x14ac:dyDescent="0.2">
      <c r="A114" s="1080" t="s">
        <v>2065</v>
      </c>
      <c r="B114" s="1071"/>
      <c r="C114" s="1115"/>
      <c r="D114" s="1115"/>
      <c r="E114" s="1116">
        <f t="shared" si="2"/>
        <v>0</v>
      </c>
      <c r="F114" s="1117"/>
    </row>
    <row r="115" spans="1:6" ht="12.75" customHeight="1" x14ac:dyDescent="0.2">
      <c r="A115" s="1080" t="s">
        <v>2066</v>
      </c>
      <c r="B115" s="1071"/>
      <c r="C115" s="1115"/>
      <c r="D115" s="1115"/>
      <c r="E115" s="1116">
        <f t="shared" si="2"/>
        <v>0</v>
      </c>
      <c r="F115" s="1117"/>
    </row>
    <row r="116" spans="1:6" ht="12.75" customHeight="1" x14ac:dyDescent="0.2">
      <c r="A116" s="1080" t="s">
        <v>2067</v>
      </c>
      <c r="B116" s="1071"/>
      <c r="C116" s="1130">
        <f>+SUM(C117:C129)</f>
        <v>0</v>
      </c>
      <c r="D116" s="1130">
        <f>+SUM(D117:D129)</f>
        <v>0</v>
      </c>
      <c r="E116" s="1116">
        <f t="shared" si="2"/>
        <v>0</v>
      </c>
      <c r="F116" s="1131">
        <f>+SUM(F117:F129)</f>
        <v>0</v>
      </c>
    </row>
    <row r="117" spans="1:6" ht="12.75" customHeight="1" x14ac:dyDescent="0.2">
      <c r="A117" s="1080" t="s">
        <v>2068</v>
      </c>
      <c r="B117" s="1071"/>
      <c r="C117" s="1115"/>
      <c r="D117" s="1115"/>
      <c r="E117" s="1116">
        <f t="shared" si="2"/>
        <v>0</v>
      </c>
      <c r="F117" s="1117"/>
    </row>
    <row r="118" spans="1:6" ht="12.75" customHeight="1" x14ac:dyDescent="0.2">
      <c r="A118" s="1080" t="s">
        <v>2069</v>
      </c>
      <c r="B118" s="1071"/>
      <c r="C118" s="1115"/>
      <c r="D118" s="1115"/>
      <c r="E118" s="1116">
        <f t="shared" si="2"/>
        <v>0</v>
      </c>
      <c r="F118" s="1117"/>
    </row>
    <row r="119" spans="1:6" ht="12.75" customHeight="1" x14ac:dyDescent="0.2">
      <c r="A119" s="1080" t="s">
        <v>2070</v>
      </c>
      <c r="B119" s="1071"/>
      <c r="C119" s="1115"/>
      <c r="D119" s="1115"/>
      <c r="E119" s="1116">
        <f t="shared" si="2"/>
        <v>0</v>
      </c>
      <c r="F119" s="1117"/>
    </row>
    <row r="120" spans="1:6" ht="12.75" customHeight="1" x14ac:dyDescent="0.2">
      <c r="A120" s="1081" t="s">
        <v>2384</v>
      </c>
      <c r="B120" s="1071"/>
      <c r="C120" s="1115"/>
      <c r="D120" s="1115"/>
      <c r="E120" s="1116">
        <f t="shared" si="2"/>
        <v>0</v>
      </c>
      <c r="F120" s="1117"/>
    </row>
    <row r="121" spans="1:6" ht="12.75" customHeight="1" x14ac:dyDescent="0.2">
      <c r="A121" s="1081" t="s">
        <v>2385</v>
      </c>
      <c r="B121" s="1071"/>
      <c r="C121" s="1115"/>
      <c r="D121" s="1115"/>
      <c r="E121" s="1116">
        <f t="shared" si="2"/>
        <v>0</v>
      </c>
      <c r="F121" s="1117"/>
    </row>
    <row r="122" spans="1:6" ht="12.75" customHeight="1" x14ac:dyDescent="0.2">
      <c r="A122" s="1081" t="s">
        <v>2386</v>
      </c>
      <c r="B122" s="1071"/>
      <c r="C122" s="1115"/>
      <c r="D122" s="1115"/>
      <c r="E122" s="1116">
        <f t="shared" si="2"/>
        <v>0</v>
      </c>
      <c r="F122" s="1117"/>
    </row>
    <row r="123" spans="1:6" ht="12.75" customHeight="1" x14ac:dyDescent="0.2">
      <c r="A123" s="1081" t="s">
        <v>2387</v>
      </c>
      <c r="B123" s="1071"/>
      <c r="C123" s="1115"/>
      <c r="D123" s="1115"/>
      <c r="E123" s="1116">
        <f t="shared" si="2"/>
        <v>0</v>
      </c>
      <c r="F123" s="1117"/>
    </row>
    <row r="124" spans="1:6" ht="12.75" customHeight="1" x14ac:dyDescent="0.2">
      <c r="A124" s="1081" t="s">
        <v>2433</v>
      </c>
      <c r="B124" s="1071"/>
      <c r="C124" s="1115"/>
      <c r="D124" s="1115"/>
      <c r="E124" s="1116">
        <f t="shared" ref="E124" si="3">C124-D124</f>
        <v>0</v>
      </c>
      <c r="F124" s="1117"/>
    </row>
    <row r="125" spans="1:6" ht="12.75" customHeight="1" x14ac:dyDescent="0.2">
      <c r="A125" s="1081" t="s">
        <v>2434</v>
      </c>
      <c r="B125" s="1071"/>
      <c r="C125" s="1115"/>
      <c r="D125" s="1115"/>
      <c r="E125" s="1116">
        <f t="shared" si="2"/>
        <v>0</v>
      </c>
      <c r="F125" s="1117"/>
    </row>
    <row r="126" spans="1:6" ht="12.75" customHeight="1" x14ac:dyDescent="0.2">
      <c r="A126" s="1081" t="s">
        <v>2435</v>
      </c>
      <c r="B126" s="1071"/>
      <c r="C126" s="1115"/>
      <c r="D126" s="1115"/>
      <c r="E126" s="1116">
        <f t="shared" si="2"/>
        <v>0</v>
      </c>
      <c r="F126" s="1117"/>
    </row>
    <row r="127" spans="1:6" ht="12.75" customHeight="1" x14ac:dyDescent="0.2">
      <c r="A127" s="1081" t="s">
        <v>2436</v>
      </c>
      <c r="B127" s="1071"/>
      <c r="C127" s="1115"/>
      <c r="D127" s="1115"/>
      <c r="E127" s="1116">
        <f t="shared" si="2"/>
        <v>0</v>
      </c>
      <c r="F127" s="1117"/>
    </row>
    <row r="128" spans="1:6" ht="12.75" customHeight="1" x14ac:dyDescent="0.2">
      <c r="A128" s="1081" t="s">
        <v>2437</v>
      </c>
      <c r="B128" s="1071"/>
      <c r="C128" s="1115"/>
      <c r="D128" s="1115"/>
      <c r="E128" s="1116">
        <f t="shared" si="2"/>
        <v>0</v>
      </c>
      <c r="F128" s="1117"/>
    </row>
    <row r="129" spans="1:6" ht="12.75" customHeight="1" x14ac:dyDescent="0.2">
      <c r="A129" s="1081" t="s">
        <v>2388</v>
      </c>
      <c r="B129" s="1071"/>
      <c r="C129" s="1130">
        <f>+SUM(C130:C132)</f>
        <v>0</v>
      </c>
      <c r="D129" s="1130">
        <f>+SUM(D130:D132)</f>
        <v>0</v>
      </c>
      <c r="E129" s="1116">
        <f t="shared" ref="E129:E171" si="4">C129-D129</f>
        <v>0</v>
      </c>
      <c r="F129" s="1131">
        <f>+SUM(F130:F132)</f>
        <v>0</v>
      </c>
    </row>
    <row r="130" spans="1:6" ht="12.75" customHeight="1" x14ac:dyDescent="0.2">
      <c r="A130" s="1081" t="s">
        <v>2937</v>
      </c>
      <c r="B130" s="1071"/>
      <c r="C130" s="1115"/>
      <c r="D130" s="1115"/>
      <c r="E130" s="1116">
        <f t="shared" si="4"/>
        <v>0</v>
      </c>
      <c r="F130" s="1117"/>
    </row>
    <row r="131" spans="1:6" ht="12.75" customHeight="1" x14ac:dyDescent="0.2">
      <c r="A131" s="1081" t="s">
        <v>2071</v>
      </c>
      <c r="B131" s="1071"/>
      <c r="C131" s="1115"/>
      <c r="D131" s="1115"/>
      <c r="E131" s="1116">
        <f t="shared" si="4"/>
        <v>0</v>
      </c>
      <c r="F131" s="1117"/>
    </row>
    <row r="132" spans="1:6" ht="12.75" customHeight="1" x14ac:dyDescent="0.2">
      <c r="A132" s="1081" t="s">
        <v>2072</v>
      </c>
      <c r="B132" s="1071"/>
      <c r="C132" s="1115"/>
      <c r="D132" s="1115"/>
      <c r="E132" s="1116">
        <f t="shared" si="4"/>
        <v>0</v>
      </c>
      <c r="F132" s="1117"/>
    </row>
    <row r="133" spans="1:6" ht="12.75" customHeight="1" x14ac:dyDescent="0.2">
      <c r="A133" s="1080" t="s">
        <v>2073</v>
      </c>
      <c r="B133" s="1071"/>
      <c r="C133" s="1115"/>
      <c r="D133" s="1115"/>
      <c r="E133" s="1116">
        <f t="shared" si="4"/>
        <v>0</v>
      </c>
      <c r="F133" s="1117"/>
    </row>
    <row r="134" spans="1:6" ht="12.75" customHeight="1" x14ac:dyDescent="0.2">
      <c r="A134" s="3128" t="s">
        <v>2959</v>
      </c>
      <c r="B134" s="1071"/>
      <c r="C134" s="1115"/>
      <c r="D134" s="1115"/>
      <c r="E134" s="1116">
        <f t="shared" si="4"/>
        <v>0</v>
      </c>
      <c r="F134" s="1117"/>
    </row>
    <row r="135" spans="1:6" ht="12.75" customHeight="1" x14ac:dyDescent="0.2">
      <c r="A135" s="1082" t="s">
        <v>825</v>
      </c>
      <c r="B135" s="1072" t="s">
        <v>1959</v>
      </c>
      <c r="C135" s="1104">
        <f>+C136+C137+C138</f>
        <v>0</v>
      </c>
      <c r="D135" s="1104">
        <f>+D136+D137+D138</f>
        <v>0</v>
      </c>
      <c r="E135" s="1105">
        <f>+E136+E137+E138</f>
        <v>0</v>
      </c>
      <c r="F135" s="601">
        <f>+F136+F137+F138</f>
        <v>0</v>
      </c>
    </row>
    <row r="136" spans="1:6" ht="12.75" customHeight="1" x14ac:dyDescent="0.2">
      <c r="A136" s="1076" t="s">
        <v>871</v>
      </c>
      <c r="B136" s="1071"/>
      <c r="C136" s="1112"/>
      <c r="D136" s="1112"/>
      <c r="E136" s="1113">
        <f t="shared" si="4"/>
        <v>0</v>
      </c>
      <c r="F136" s="1119"/>
    </row>
    <row r="137" spans="1:6" ht="12.75" customHeight="1" x14ac:dyDescent="0.2">
      <c r="A137" s="1078" t="s">
        <v>2448</v>
      </c>
      <c r="B137" s="1071"/>
      <c r="C137" s="1115"/>
      <c r="D137" s="1115"/>
      <c r="E137" s="1116">
        <f t="shared" si="4"/>
        <v>0</v>
      </c>
      <c r="F137" s="1117"/>
    </row>
    <row r="138" spans="1:6" ht="12.75" customHeight="1" x14ac:dyDescent="0.2">
      <c r="A138" s="1076" t="s">
        <v>872</v>
      </c>
      <c r="B138" s="1071"/>
      <c r="C138" s="1122"/>
      <c r="D138" s="1115"/>
      <c r="E138" s="1116">
        <f t="shared" si="4"/>
        <v>0</v>
      </c>
      <c r="F138" s="1123"/>
    </row>
    <row r="139" spans="1:6" ht="12.75" customHeight="1" x14ac:dyDescent="0.2">
      <c r="A139" s="1075" t="s">
        <v>826</v>
      </c>
      <c r="B139" s="1072" t="s">
        <v>1960</v>
      </c>
      <c r="C139" s="1104">
        <f>+SUM(C140:C142)</f>
        <v>0</v>
      </c>
      <c r="D139" s="1104">
        <f>+SUM(D140:D142)</f>
        <v>0</v>
      </c>
      <c r="E139" s="1105">
        <f>+SUM(E140:E142)</f>
        <v>0</v>
      </c>
      <c r="F139" s="601">
        <f>+SUM(F140:F142)</f>
        <v>0</v>
      </c>
    </row>
    <row r="140" spans="1:6" ht="12.75" customHeight="1" x14ac:dyDescent="0.2">
      <c r="A140" s="1076" t="s">
        <v>873</v>
      </c>
      <c r="B140" s="1071"/>
      <c r="C140" s="1112"/>
      <c r="D140" s="1112"/>
      <c r="E140" s="1113">
        <f t="shared" si="4"/>
        <v>0</v>
      </c>
      <c r="F140" s="1119"/>
    </row>
    <row r="141" spans="1:6" ht="12.75" customHeight="1" x14ac:dyDescent="0.2">
      <c r="A141" s="1076" t="s">
        <v>874</v>
      </c>
      <c r="B141" s="1071"/>
      <c r="C141" s="1115"/>
      <c r="D141" s="1115"/>
      <c r="E141" s="1116">
        <f t="shared" si="4"/>
        <v>0</v>
      </c>
      <c r="F141" s="1117"/>
    </row>
    <row r="142" spans="1:6" ht="12.75" customHeight="1" x14ac:dyDescent="0.2">
      <c r="A142" s="1076" t="s">
        <v>875</v>
      </c>
      <c r="B142" s="1071"/>
      <c r="C142" s="1115"/>
      <c r="D142" s="1115"/>
      <c r="E142" s="1116">
        <f t="shared" si="4"/>
        <v>0</v>
      </c>
      <c r="F142" s="1117"/>
    </row>
    <row r="143" spans="1:6" ht="12.75" customHeight="1" x14ac:dyDescent="0.2">
      <c r="A143" s="1075" t="s">
        <v>827</v>
      </c>
      <c r="B143" s="1071"/>
      <c r="C143" s="1104">
        <f>+SUM(C144:C157)</f>
        <v>0</v>
      </c>
      <c r="D143" s="1104">
        <f>+SUM(D144:D157)</f>
        <v>0</v>
      </c>
      <c r="E143" s="1105">
        <f>+SUM(E144:E157)</f>
        <v>0</v>
      </c>
      <c r="F143" s="601">
        <f>+SUM(F144:F157)</f>
        <v>0</v>
      </c>
    </row>
    <row r="144" spans="1:6" ht="12.75" customHeight="1" x14ac:dyDescent="0.2">
      <c r="A144" s="1076" t="s">
        <v>876</v>
      </c>
      <c r="B144" s="1072" t="s">
        <v>2266</v>
      </c>
      <c r="C144" s="1112"/>
      <c r="D144" s="1112"/>
      <c r="E144" s="1113">
        <f t="shared" si="4"/>
        <v>0</v>
      </c>
      <c r="F144" s="1119"/>
    </row>
    <row r="145" spans="1:6" ht="12.75" customHeight="1" x14ac:dyDescent="0.2">
      <c r="A145" s="1076" t="s">
        <v>877</v>
      </c>
      <c r="B145" s="1072" t="s">
        <v>2266</v>
      </c>
      <c r="C145" s="1115"/>
      <c r="D145" s="1115"/>
      <c r="E145" s="1116">
        <f t="shared" si="4"/>
        <v>0</v>
      </c>
      <c r="F145" s="1117"/>
    </row>
    <row r="146" spans="1:6" ht="12.75" customHeight="1" x14ac:dyDescent="0.2">
      <c r="A146" s="1076" t="s">
        <v>882</v>
      </c>
      <c r="B146" s="1071"/>
      <c r="C146" s="1133"/>
      <c r="D146" s="1115"/>
      <c r="E146" s="1116">
        <f t="shared" si="4"/>
        <v>0</v>
      </c>
      <c r="F146" s="1134"/>
    </row>
    <row r="147" spans="1:6" ht="12.75" customHeight="1" x14ac:dyDescent="0.2">
      <c r="A147" s="1076" t="s">
        <v>878</v>
      </c>
      <c r="B147" s="1072" t="s">
        <v>2266</v>
      </c>
      <c r="C147" s="1115"/>
      <c r="D147" s="1135"/>
      <c r="E147" s="1116">
        <f t="shared" si="4"/>
        <v>0</v>
      </c>
      <c r="F147" s="1117"/>
    </row>
    <row r="148" spans="1:6" ht="12.75" customHeight="1" x14ac:dyDescent="0.2">
      <c r="A148" s="1076" t="s">
        <v>883</v>
      </c>
      <c r="B148" s="1071"/>
      <c r="C148" s="1133"/>
      <c r="D148" s="1135"/>
      <c r="E148" s="1116">
        <f t="shared" si="4"/>
        <v>0</v>
      </c>
      <c r="F148" s="1134"/>
    </row>
    <row r="149" spans="1:6" ht="12.75" customHeight="1" x14ac:dyDescent="0.2">
      <c r="A149" s="1076" t="s">
        <v>879</v>
      </c>
      <c r="B149" s="1072" t="s">
        <v>2267</v>
      </c>
      <c r="C149" s="1115"/>
      <c r="D149" s="1115"/>
      <c r="E149" s="1116">
        <f t="shared" si="4"/>
        <v>0</v>
      </c>
      <c r="F149" s="1117"/>
    </row>
    <row r="150" spans="1:6" ht="12.75" customHeight="1" x14ac:dyDescent="0.2">
      <c r="A150" s="1076" t="s">
        <v>884</v>
      </c>
      <c r="B150" s="1071"/>
      <c r="C150" s="1133"/>
      <c r="D150" s="1115"/>
      <c r="E150" s="1116">
        <f t="shared" si="4"/>
        <v>0</v>
      </c>
      <c r="F150" s="1134"/>
    </row>
    <row r="151" spans="1:6" ht="12.75" customHeight="1" x14ac:dyDescent="0.2">
      <c r="A151" s="1076" t="s">
        <v>880</v>
      </c>
      <c r="B151" s="1072" t="s">
        <v>2558</v>
      </c>
      <c r="C151" s="1115"/>
      <c r="D151" s="1135"/>
      <c r="E151" s="1116">
        <f t="shared" si="4"/>
        <v>0</v>
      </c>
      <c r="F151" s="1117"/>
    </row>
    <row r="152" spans="1:6" ht="12.75" customHeight="1" x14ac:dyDescent="0.2">
      <c r="A152" s="1076" t="s">
        <v>885</v>
      </c>
      <c r="B152" s="1071"/>
      <c r="C152" s="1133"/>
      <c r="D152" s="1135"/>
      <c r="E152" s="1116">
        <f t="shared" si="4"/>
        <v>0</v>
      </c>
      <c r="F152" s="1134"/>
    </row>
    <row r="153" spans="1:6" ht="12.75" customHeight="1" x14ac:dyDescent="0.2">
      <c r="A153" s="1076" t="s">
        <v>881</v>
      </c>
      <c r="B153" s="1072" t="s">
        <v>2558</v>
      </c>
      <c r="C153" s="1115"/>
      <c r="D153" s="1135"/>
      <c r="E153" s="1116">
        <f t="shared" si="4"/>
        <v>0</v>
      </c>
      <c r="F153" s="1117"/>
    </row>
    <row r="154" spans="1:6" ht="12.75" customHeight="1" x14ac:dyDescent="0.2">
      <c r="A154" s="1076" t="s">
        <v>886</v>
      </c>
      <c r="B154" s="1071"/>
      <c r="C154" s="1133"/>
      <c r="D154" s="1135"/>
      <c r="E154" s="1116">
        <f t="shared" si="4"/>
        <v>0</v>
      </c>
      <c r="F154" s="1134"/>
    </row>
    <row r="155" spans="1:6" ht="12.75" customHeight="1" x14ac:dyDescent="0.2">
      <c r="A155" s="1078" t="s">
        <v>2342</v>
      </c>
      <c r="B155" s="1071"/>
      <c r="C155" s="1115"/>
      <c r="D155" s="1115"/>
      <c r="E155" s="1116">
        <f t="shared" si="4"/>
        <v>0</v>
      </c>
      <c r="F155" s="1117"/>
    </row>
    <row r="156" spans="1:6" ht="12.75" customHeight="1" x14ac:dyDescent="0.2">
      <c r="A156" s="1076" t="s">
        <v>887</v>
      </c>
      <c r="B156" s="1071"/>
      <c r="C156" s="1133"/>
      <c r="D156" s="1115"/>
      <c r="E156" s="1116">
        <f t="shared" si="4"/>
        <v>0</v>
      </c>
      <c r="F156" s="1134"/>
    </row>
    <row r="157" spans="1:6" ht="12.75" customHeight="1" x14ac:dyDescent="0.2">
      <c r="A157" s="1078" t="s">
        <v>2343</v>
      </c>
      <c r="B157" s="1071"/>
      <c r="C157" s="1133"/>
      <c r="D157" s="1115"/>
      <c r="E157" s="1116">
        <f t="shared" si="4"/>
        <v>0</v>
      </c>
      <c r="F157" s="1134"/>
    </row>
    <row r="158" spans="1:6" ht="12.75" customHeight="1" x14ac:dyDescent="0.2">
      <c r="A158" s="1075" t="s">
        <v>828</v>
      </c>
      <c r="B158" s="1072" t="s">
        <v>2268</v>
      </c>
      <c r="C158" s="1132"/>
      <c r="D158" s="1132"/>
      <c r="E158" s="1105">
        <f t="shared" si="4"/>
        <v>0</v>
      </c>
      <c r="F158" s="1118"/>
    </row>
    <row r="159" spans="1:6" ht="12.75" customHeight="1" x14ac:dyDescent="0.2">
      <c r="A159" s="1083" t="s">
        <v>2341</v>
      </c>
      <c r="B159" s="1072" t="s">
        <v>1961</v>
      </c>
      <c r="C159" s="1106"/>
      <c r="D159" s="1106"/>
      <c r="E159" s="1107">
        <f t="shared" si="4"/>
        <v>0</v>
      </c>
      <c r="F159" s="1108"/>
    </row>
    <row r="160" spans="1:6" ht="12.75" customHeight="1" x14ac:dyDescent="0.2">
      <c r="A160" s="1083" t="s">
        <v>2344</v>
      </c>
      <c r="B160" s="1072" t="s">
        <v>1962</v>
      </c>
      <c r="C160" s="1106"/>
      <c r="D160" s="1106"/>
      <c r="E160" s="1107">
        <f t="shared" si="4"/>
        <v>0</v>
      </c>
      <c r="F160" s="1108"/>
    </row>
    <row r="161" spans="1:6" ht="12.75" customHeight="1" x14ac:dyDescent="0.2">
      <c r="A161" s="1083" t="s">
        <v>2345</v>
      </c>
      <c r="B161" s="1072" t="s">
        <v>1963</v>
      </c>
      <c r="C161" s="1106"/>
      <c r="D161" s="1106"/>
      <c r="E161" s="1107">
        <f t="shared" si="4"/>
        <v>0</v>
      </c>
      <c r="F161" s="1108"/>
    </row>
    <row r="162" spans="1:6" ht="12.75" customHeight="1" x14ac:dyDescent="0.2">
      <c r="A162" s="1083" t="s">
        <v>2346</v>
      </c>
      <c r="B162" s="1071"/>
      <c r="C162" s="1106"/>
      <c r="D162" s="1106"/>
      <c r="E162" s="1107">
        <f t="shared" si="4"/>
        <v>0</v>
      </c>
      <c r="F162" s="1108"/>
    </row>
    <row r="163" spans="1:6" ht="12.75" customHeight="1" x14ac:dyDescent="0.2">
      <c r="A163" s="1083" t="s">
        <v>2347</v>
      </c>
      <c r="B163" s="1071"/>
      <c r="C163" s="1106"/>
      <c r="D163" s="1106"/>
      <c r="E163" s="1107">
        <f t="shared" si="4"/>
        <v>0</v>
      </c>
      <c r="F163" s="1108"/>
    </row>
    <row r="164" spans="1:6" ht="12.75" customHeight="1" x14ac:dyDescent="0.2">
      <c r="A164" s="1083" t="s">
        <v>2348</v>
      </c>
      <c r="B164" s="1072" t="s">
        <v>1964</v>
      </c>
      <c r="C164" s="1106"/>
      <c r="D164" s="1106"/>
      <c r="E164" s="1107">
        <f t="shared" si="4"/>
        <v>0</v>
      </c>
      <c r="F164" s="1108"/>
    </row>
    <row r="165" spans="1:6" ht="12.75" customHeight="1" x14ac:dyDescent="0.2">
      <c r="A165" s="1078" t="s">
        <v>2389</v>
      </c>
      <c r="B165" s="1071"/>
      <c r="C165" s="1112"/>
      <c r="D165" s="1112"/>
      <c r="E165" s="1113"/>
      <c r="F165" s="1119"/>
    </row>
    <row r="166" spans="1:6" ht="12.75" customHeight="1" x14ac:dyDescent="0.2">
      <c r="A166" s="1078" t="s">
        <v>2390</v>
      </c>
      <c r="B166" s="1071"/>
      <c r="C166" s="1115"/>
      <c r="D166" s="1115"/>
      <c r="E166" s="1116"/>
      <c r="F166" s="1117"/>
    </row>
    <row r="167" spans="1:6" ht="12.75" customHeight="1" x14ac:dyDescent="0.2">
      <c r="A167" s="1078" t="s">
        <v>2391</v>
      </c>
      <c r="B167" s="1071"/>
      <c r="C167" s="1115"/>
      <c r="D167" s="1115"/>
      <c r="E167" s="1116"/>
      <c r="F167" s="1117"/>
    </row>
    <row r="168" spans="1:6" ht="12.75" customHeight="1" x14ac:dyDescent="0.2">
      <c r="A168" s="1083" t="s">
        <v>2349</v>
      </c>
      <c r="B168" s="1071"/>
      <c r="C168" s="1132"/>
      <c r="D168" s="1132"/>
      <c r="E168" s="1105">
        <f t="shared" si="4"/>
        <v>0</v>
      </c>
      <c r="F168" s="1118"/>
    </row>
    <row r="169" spans="1:6" ht="12.75" customHeight="1" x14ac:dyDescent="0.2">
      <c r="A169" s="1083" t="s">
        <v>2350</v>
      </c>
      <c r="B169" s="1071"/>
      <c r="C169" s="1106"/>
      <c r="D169" s="1106"/>
      <c r="E169" s="1107">
        <f t="shared" si="4"/>
        <v>0</v>
      </c>
      <c r="F169" s="1108"/>
    </row>
    <row r="170" spans="1:6" ht="12.75" customHeight="1" x14ac:dyDescent="0.2">
      <c r="A170" s="1084" t="s">
        <v>2351</v>
      </c>
      <c r="B170" s="1071"/>
      <c r="C170" s="1106"/>
      <c r="D170" s="1106"/>
      <c r="E170" s="1107">
        <f t="shared" si="4"/>
        <v>0</v>
      </c>
      <c r="F170" s="1108"/>
    </row>
    <row r="171" spans="1:6" ht="12.75" customHeight="1" x14ac:dyDescent="0.2">
      <c r="A171" s="1083" t="s">
        <v>2352</v>
      </c>
      <c r="B171" s="1072" t="s">
        <v>1965</v>
      </c>
      <c r="C171" s="1106"/>
      <c r="D171" s="1106"/>
      <c r="E171" s="1107">
        <f t="shared" si="4"/>
        <v>0</v>
      </c>
      <c r="F171" s="1108"/>
    </row>
    <row r="172" spans="1:6" ht="12.75" customHeight="1" x14ac:dyDescent="0.2">
      <c r="A172" s="1075"/>
      <c r="B172" s="1085"/>
      <c r="C172" s="1099"/>
      <c r="D172" s="1109"/>
      <c r="E172" s="1100"/>
      <c r="F172" s="1110"/>
    </row>
    <row r="173" spans="1:6" ht="12.75" customHeight="1" thickBot="1" x14ac:dyDescent="0.25">
      <c r="A173" s="1087"/>
      <c r="B173" s="1088"/>
      <c r="C173" s="1089"/>
      <c r="D173" s="1090"/>
      <c r="E173" s="1096"/>
      <c r="F173" s="1091"/>
    </row>
    <row r="174" spans="1:6" ht="12.75" customHeight="1" thickBot="1" x14ac:dyDescent="0.25">
      <c r="A174" s="881" t="s">
        <v>666</v>
      </c>
      <c r="B174" s="637"/>
      <c r="C174" s="894">
        <f>+C12+C20+C25+C28+C31+C38+C35+C42+C49+C52+C55+C72+C78+C92+C100+C135+C139+C143+C158+C160+C161+C162+C163+C164+C168+C169+C170+C171+C159</f>
        <v>0</v>
      </c>
      <c r="D174" s="605">
        <f>+D12+D20+D25+D28+D31+D38+D35+D42+D49+D52+D55+D72+D78+D92+D100+D135+D139+D143+D158+D160+D161+D162+D163+D164+D168+D169+D170+D171+D159</f>
        <v>0</v>
      </c>
      <c r="E174" s="1097">
        <f>+E12+E20+E25+E28+E31+E38+E35+E42+E49+E52+E55+E72+E78+E92+E100+E135+E139+E143+E158+E160+E161+E162+E163+E164+E168+E169+E170+E171+E159</f>
        <v>0</v>
      </c>
      <c r="F174" s="602">
        <f>+F12+F20+F25+F28+F31+F38+F35+F42+F49+F52+F55+F72+F78+F92+F100+F135+F139+F143+F158+F160+F161+F162+F163+F164+F168+F169+F170+F171+F159</f>
        <v>0</v>
      </c>
    </row>
  </sheetData>
  <mergeCells count="9">
    <mergeCell ref="A2:F2"/>
    <mergeCell ref="A3:F3"/>
    <mergeCell ref="A4:F4"/>
    <mergeCell ref="A5:F5"/>
    <mergeCell ref="F63:F64"/>
    <mergeCell ref="A63:A64"/>
    <mergeCell ref="C63:C64"/>
    <mergeCell ref="D63:D64"/>
    <mergeCell ref="E63:E64"/>
  </mergeCells>
  <dataValidations disablePrompts="1" count="1">
    <dataValidation type="decimal" operator="lessThan" allowBlank="1" showInputMessage="1" showErrorMessage="1" prompt="Balance should be negative." sqref="F138 F146 C30 C152 C154 C34 C37 C51 C54 C77 C91 C138 C146 C148 C150 C48 C41 F41 F48 F150 F148 D172:D173 C99 F30 F152 F154 F34 F37 F51 F54 F77 F91 F99 C156:C157 F156:F157">
      <formula1>0</formula1>
    </dataValidation>
  </dataValidations>
  <hyperlinks>
    <hyperlink ref="B12" location="'P24, S1 - Cash'!A1" display="Schedule 1 "/>
    <hyperlink ref="B20" location="'P24, S1 - Cash'!A1" display="Schedule 1 "/>
    <hyperlink ref="B25" location="'P25, S2 - T Dep'!A1" display="Schedule 2"/>
    <hyperlink ref="B28" location="'P26, S3.A - Prem Rec w90'!A1" display="Schedule 3"/>
    <hyperlink ref="B31" location="'P30, S4 - Reinsurance'!A1" display="Schedule 4"/>
    <hyperlink ref="B52" location="'P31, S5 - Surety Loss'!A1" display="Schedule 5"/>
    <hyperlink ref="B57" location="'P32, S6.A - FAFVPL - Debt'!A1" display="Schedule 6.A"/>
    <hyperlink ref="B59" location="'P33, S6.B - FAFVPL - Equity'!A1" display="Schedule 6.B"/>
    <hyperlink ref="B72" location="'P36, S7 - HTM'!A1" display="Schedule 7"/>
    <hyperlink ref="B79:B90" location="'P25, S4 - Reinsurance'!A1" display="Schedule 4"/>
    <hyperlink ref="B100" location="'P52, S21 - Due and Accrued'!A1" display="Schedule 21"/>
    <hyperlink ref="B135" location="'P53, S22 - Acc Rec'!A1" display="Schedule 22"/>
    <hyperlink ref="B139" location="'P54, S23 - Inv in Sub,Assoc,JV'!A1" display="Schedule 23"/>
    <hyperlink ref="B149" location="'P56, S24.B - P and E'!A1" display="Schedule 24.B"/>
    <hyperlink ref="B71" location="'P35, S6.D - FAFVPL - Deriv'!A1" display="Schedule 6.D"/>
    <hyperlink ref="B79" location="'P37, S8 - RE Mortgage Loan'!A1" display="Schedule 8"/>
    <hyperlink ref="B80" location="'P38, S9 - Collateral Loan'!A1" display="Schedule 9"/>
    <hyperlink ref="B81" location="'P39, S10 - Guaranteed Loan'!A1" display="Schedule 10"/>
    <hyperlink ref="B82" location="'P40, S11 - Chattel Mortgage'!A1" display="Schedule 11"/>
    <hyperlink ref="B83" location="'P41, S12 - Notes Rec'!A1" display="Schedule 12"/>
    <hyperlink ref="B84" location="'P42, S13 - Housing Loan'!A1" display="Schedule 13"/>
    <hyperlink ref="B85" location="'P43, S14 - Car Loan'!A1" display="Schedule 14"/>
    <hyperlink ref="B86" location="'P44, S15 - Money Mortgage'!A1" display="Schedule 15"/>
    <hyperlink ref="B87" location="'P45, S16 - Sales Contract'!A1" display="Schedule 16"/>
    <hyperlink ref="B88" location="'P46, S17 - Unquoted Debt Sec'!A1" display="Schedule 17"/>
    <hyperlink ref="B89" location="'P47, S18 - Salary Loans'!A1" display="Schedule 18"/>
    <hyperlink ref="B90" location="'P48, S19 - Other Loans'!A1" display="Schedule 19"/>
    <hyperlink ref="B93" location="'P49, S20.A - AFS - Debt'!A1" display="Schedule 20.A"/>
    <hyperlink ref="B95" location="'P50, S20.B - AFS - Equity'!A1" display="Schedule 20.B"/>
    <hyperlink ref="B96" location="'P51, S20.C - AFS - Funds'!A1" display="Schedule 20.C"/>
    <hyperlink ref="B144" location="'P55, S24.A - P and E'!A1" display="Schedule 24.A"/>
    <hyperlink ref="B151" location="'P57, S24.C - P and E'!A1" display="Schedule 24.C"/>
    <hyperlink ref="B158" location="'P58, S25 - Inv Prop'!A1" display="Schedule 25"/>
    <hyperlink ref="B160" location="'P60, S27 - NCAHS'!A1" display="Schedule 27"/>
    <hyperlink ref="B161" location="'P61, S28 - Subs Receivable'!A1" display="Schedule 28"/>
    <hyperlink ref="B164" location="'P62, S29 - Derivative Asset'!A1" display="Schedule 29"/>
    <hyperlink ref="B171" location="'P63, S30 - Other Asset'!A1" display="Schedule 30"/>
    <hyperlink ref="B159" location="'P59, S26 - Lease '!A1" display="Schedule 26"/>
    <hyperlink ref="B35" location="'P30, S4 - Reinsurance'!A1" display="Schedule 4"/>
    <hyperlink ref="B38" location="'P30, S4 - Reinsurance'!A1" display="Schedule 4"/>
    <hyperlink ref="B42" location="'P30, S4 - Reinsurance'!A1" display="Schedule 4"/>
    <hyperlink ref="B49" location="'P30, S4 - Reinsurance'!A1" display="Schedule 4"/>
    <hyperlink ref="B58" location="'P32, S6.A - FAFVPL - Debt'!A1" display="Schedule 6.A"/>
    <hyperlink ref="B60" location="'P34, S6.C - FAFVPL - Funds'!A1" display="Schedule 6.C"/>
    <hyperlink ref="B61" location="'P34, S6.C - FAFVPL - Funds'!A1" display="Schedule 6.C"/>
    <hyperlink ref="B62" location="'P34, S6.C - FAFVPL - Funds'!A1" display="Schedule 6.C"/>
    <hyperlink ref="B65" location="'P32, S6.A - FAFVPL - Debt'!A1" display="Schedule 6.A"/>
    <hyperlink ref="B66" location="'P32, S6.A - FAFVPL - Debt'!A1" display="Schedule 6.A"/>
    <hyperlink ref="B67" location="'P33, S6.B - FAFVPL - Equity'!A1" display="Schedule 6.B"/>
    <hyperlink ref="B68:B70" location="'P34, S6.C - FAFVPL - Funds'!A1" display="Schedule 6.C"/>
    <hyperlink ref="B94" location="'P49, S20.A - AFS - Debt'!A1" display="Schedule 20.A"/>
    <hyperlink ref="B97:B98" location="'P51, S20.C - AFS - Funds'!A1" display="Schedule 20.C"/>
    <hyperlink ref="B145" location="'P55, S24.A - P and E'!A1" display="Schedule 24.A"/>
    <hyperlink ref="B147" location="'P55, S24.A - P and E'!A1" display="Schedule 24.A"/>
    <hyperlink ref="B153" location="'P57, S24.C - P and E'!A1" display="Schedule 24.C"/>
    <hyperlink ref="H1" location="Content!A1" display="Content"/>
  </hyperlinks>
  <pageMargins left="1" right="0.5" top="1" bottom="0.5" header="0.2" footer="0.2"/>
  <pageSetup paperSize="5" scale="57" fitToHeight="0" orientation="portrait" r:id="rId1"/>
  <headerFooter>
    <oddFooter>&amp;R&amp;"-,Bold"Page 4</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5"/>
    <pageSetUpPr fitToPage="1"/>
  </sheetPr>
  <dimension ref="A1:I26"/>
  <sheetViews>
    <sheetView showGridLines="0" zoomScale="85" zoomScaleNormal="85" zoomScaleSheetLayoutView="75" zoomScalePageLayoutView="50" workbookViewId="0"/>
  </sheetViews>
  <sheetFormatPr defaultRowHeight="12.75" customHeight="1" x14ac:dyDescent="0.2"/>
  <cols>
    <col min="1" max="1" width="3.28515625" style="34" customWidth="1"/>
    <col min="2" max="2" width="36.5703125" style="34" customWidth="1"/>
    <col min="3" max="3" width="23.28515625" style="34" customWidth="1"/>
    <col min="4" max="5" width="19.140625" style="34" customWidth="1"/>
    <col min="6" max="6" width="21" style="34" customWidth="1"/>
    <col min="7" max="7" width="23.5703125" style="34" customWidth="1"/>
    <col min="8" max="8" width="9.140625" style="34"/>
    <col min="9" max="9" width="20.7109375" style="34" bestFit="1" customWidth="1"/>
    <col min="10" max="16384" width="9.140625" style="34"/>
  </cols>
  <sheetData>
    <row r="1" spans="1:9" s="181" customFormat="1" ht="16.5" thickTop="1" thickBot="1" x14ac:dyDescent="0.25">
      <c r="A1" s="1136"/>
      <c r="B1" s="1136"/>
      <c r="C1" s="1136"/>
      <c r="D1" s="1136"/>
      <c r="E1" s="1136"/>
      <c r="F1" s="1136"/>
      <c r="G1" s="1136"/>
      <c r="H1" s="776"/>
      <c r="I1" s="3117" t="s">
        <v>2247</v>
      </c>
    </row>
    <row r="2" spans="1:9" s="181" customFormat="1" ht="17.25" thickTop="1" thickBot="1" x14ac:dyDescent="0.3">
      <c r="A2" s="3437" t="s">
        <v>2222</v>
      </c>
      <c r="B2" s="3437"/>
      <c r="C2" s="3437"/>
      <c r="D2" s="3437"/>
      <c r="E2" s="3437"/>
      <c r="F2" s="3437"/>
      <c r="G2" s="3437"/>
      <c r="I2" s="3117" t="s">
        <v>2248</v>
      </c>
    </row>
    <row r="3" spans="1:9" s="181" customFormat="1" ht="17.25" thickTop="1" thickBot="1" x14ac:dyDescent="0.3">
      <c r="A3" s="2229"/>
      <c r="B3" s="2229"/>
      <c r="C3" s="2229"/>
      <c r="D3" s="2229"/>
      <c r="E3" s="2229"/>
      <c r="F3" s="2229"/>
      <c r="G3" s="2229"/>
      <c r="I3" s="3117" t="s">
        <v>2249</v>
      </c>
    </row>
    <row r="4" spans="1:9" s="181" customFormat="1" ht="17.25" thickTop="1" thickBot="1" x14ac:dyDescent="0.3">
      <c r="A4" s="3438" t="s">
        <v>2373</v>
      </c>
      <c r="B4" s="3438"/>
      <c r="C4" s="3438"/>
      <c r="D4" s="3438"/>
      <c r="E4" s="3438"/>
      <c r="F4" s="3438"/>
      <c r="G4" s="3438"/>
      <c r="I4" s="3117" t="s">
        <v>2250</v>
      </c>
    </row>
    <row r="5" spans="1:9" s="181" customFormat="1" ht="14.1" customHeight="1" thickTop="1" x14ac:dyDescent="0.2">
      <c r="A5" s="2595"/>
      <c r="B5" s="2595"/>
      <c r="C5" s="2595"/>
      <c r="D5" s="2595"/>
      <c r="E5" s="2595"/>
      <c r="F5" s="2595"/>
      <c r="G5" s="2595"/>
    </row>
    <row r="6" spans="1:9" s="181" customFormat="1" ht="14.1" customHeight="1" thickBot="1" x14ac:dyDescent="0.25">
      <c r="A6" s="2595"/>
      <c r="B6" s="2595"/>
      <c r="C6" s="2595"/>
      <c r="D6" s="2595"/>
      <c r="E6" s="2595"/>
      <c r="F6" s="2595"/>
      <c r="G6" s="2595"/>
    </row>
    <row r="7" spans="1:9" s="389" customFormat="1" ht="12.75" customHeight="1" x14ac:dyDescent="0.25">
      <c r="A7" s="3854" t="s">
        <v>1653</v>
      </c>
      <c r="B7" s="3856"/>
      <c r="C7" s="531"/>
      <c r="D7" s="3589" t="s">
        <v>1654</v>
      </c>
      <c r="E7" s="3589" t="s">
        <v>1497</v>
      </c>
      <c r="F7" s="531" t="s">
        <v>1649</v>
      </c>
      <c r="G7" s="552" t="s">
        <v>339</v>
      </c>
    </row>
    <row r="8" spans="1:9" s="389" customFormat="1" ht="12.75" customHeight="1" x14ac:dyDescent="0.25">
      <c r="A8" s="3857"/>
      <c r="B8" s="3531"/>
      <c r="C8" s="545" t="s">
        <v>621</v>
      </c>
      <c r="D8" s="3543"/>
      <c r="E8" s="3543"/>
      <c r="F8" s="545" t="s">
        <v>69</v>
      </c>
      <c r="G8" s="553" t="s">
        <v>283</v>
      </c>
    </row>
    <row r="9" spans="1:9" s="389" customFormat="1" ht="12.75" customHeight="1" thickBot="1" x14ac:dyDescent="0.3">
      <c r="A9" s="4293"/>
      <c r="B9" s="3534"/>
      <c r="C9" s="398"/>
      <c r="D9" s="3544"/>
      <c r="E9" s="3544"/>
      <c r="F9" s="398" t="s">
        <v>77</v>
      </c>
      <c r="G9" s="390" t="s">
        <v>77</v>
      </c>
    </row>
    <row r="10" spans="1:9" ht="12.75" customHeight="1" x14ac:dyDescent="0.2">
      <c r="A10" s="3071"/>
      <c r="B10" s="3072"/>
      <c r="C10" s="2986"/>
      <c r="D10" s="2986"/>
      <c r="E10" s="2986"/>
      <c r="F10" s="2986"/>
      <c r="G10" s="3000"/>
    </row>
    <row r="11" spans="1:9" ht="12.75" customHeight="1" x14ac:dyDescent="0.2">
      <c r="A11" s="2424" t="s">
        <v>36</v>
      </c>
      <c r="B11" s="2286"/>
      <c r="C11" s="1988"/>
      <c r="D11" s="1988"/>
      <c r="E11" s="1988"/>
      <c r="F11" s="3076"/>
      <c r="G11" s="2039"/>
    </row>
    <row r="12" spans="1:9" ht="12.75" customHeight="1" x14ac:dyDescent="0.2">
      <c r="A12" s="2424" t="s">
        <v>37</v>
      </c>
      <c r="B12" s="2287"/>
      <c r="C12" s="2018"/>
      <c r="D12" s="2018"/>
      <c r="E12" s="2018"/>
      <c r="F12" s="3077"/>
      <c r="G12" s="3078"/>
    </row>
    <row r="13" spans="1:9" ht="12.75" customHeight="1" x14ac:dyDescent="0.2">
      <c r="A13" s="2424" t="s">
        <v>38</v>
      </c>
      <c r="B13" s="2287"/>
      <c r="C13" s="2018"/>
      <c r="D13" s="2018"/>
      <c r="E13" s="2018"/>
      <c r="F13" s="3077"/>
      <c r="G13" s="3078"/>
    </row>
    <row r="14" spans="1:9" ht="12.75" customHeight="1" x14ac:dyDescent="0.2">
      <c r="A14" s="2424" t="s">
        <v>51</v>
      </c>
      <c r="B14" s="2287"/>
      <c r="C14" s="2018"/>
      <c r="D14" s="2018"/>
      <c r="E14" s="2018"/>
      <c r="F14" s="3077"/>
      <c r="G14" s="3078"/>
    </row>
    <row r="15" spans="1:9" ht="12.75" customHeight="1" x14ac:dyDescent="0.2">
      <c r="A15" s="2424" t="s">
        <v>39</v>
      </c>
      <c r="B15" s="2287"/>
      <c r="C15" s="2018"/>
      <c r="D15" s="2018"/>
      <c r="E15" s="2018"/>
      <c r="F15" s="3077"/>
      <c r="G15" s="3078"/>
    </row>
    <row r="16" spans="1:9" ht="12.75" customHeight="1" x14ac:dyDescent="0.2">
      <c r="A16" s="2424" t="s">
        <v>41</v>
      </c>
      <c r="B16" s="2287"/>
      <c r="C16" s="2018"/>
      <c r="D16" s="2018"/>
      <c r="E16" s="2018"/>
      <c r="F16" s="3077"/>
      <c r="G16" s="2040"/>
    </row>
    <row r="17" spans="1:7" ht="12.75" customHeight="1" x14ac:dyDescent="0.2">
      <c r="A17" s="2424" t="s">
        <v>42</v>
      </c>
      <c r="B17" s="2287"/>
      <c r="C17" s="2018"/>
      <c r="D17" s="2018"/>
      <c r="E17" s="2018"/>
      <c r="F17" s="3077"/>
      <c r="G17" s="3078"/>
    </row>
    <row r="18" spans="1:7" ht="12.75" customHeight="1" x14ac:dyDescent="0.2">
      <c r="A18" s="2424" t="s">
        <v>43</v>
      </c>
      <c r="B18" s="2287"/>
      <c r="C18" s="2018"/>
      <c r="D18" s="2018"/>
      <c r="E18" s="2018"/>
      <c r="F18" s="3077"/>
      <c r="G18" s="3078"/>
    </row>
    <row r="19" spans="1:7" ht="12.75" customHeight="1" x14ac:dyDescent="0.2">
      <c r="A19" s="2424" t="s">
        <v>44</v>
      </c>
      <c r="B19" s="2287"/>
      <c r="C19" s="2018"/>
      <c r="D19" s="2018"/>
      <c r="E19" s="2018"/>
      <c r="F19" s="3077"/>
      <c r="G19" s="3078"/>
    </row>
    <row r="20" spans="1:7" ht="12.75" customHeight="1" x14ac:dyDescent="0.2">
      <c r="A20" s="2424" t="s">
        <v>45</v>
      </c>
      <c r="B20" s="2287"/>
      <c r="C20" s="2018"/>
      <c r="D20" s="2018"/>
      <c r="E20" s="2018"/>
      <c r="F20" s="3077"/>
      <c r="G20" s="3078"/>
    </row>
    <row r="21" spans="1:7" ht="12.75" customHeight="1" x14ac:dyDescent="0.2">
      <c r="A21" s="2424"/>
      <c r="B21" s="2282"/>
      <c r="C21" s="3001"/>
      <c r="D21" s="3001"/>
      <c r="E21" s="3001"/>
      <c r="F21" s="3075"/>
      <c r="G21" s="2994"/>
    </row>
    <row r="22" spans="1:7" ht="12.75" customHeight="1" thickBot="1" x14ac:dyDescent="0.25">
      <c r="A22" s="3073"/>
      <c r="B22" s="3074"/>
      <c r="C22" s="2218"/>
      <c r="D22" s="2218"/>
      <c r="E22" s="2218"/>
      <c r="F22" s="3070"/>
      <c r="G22" s="2389"/>
    </row>
    <row r="23" spans="1:7" ht="12.75" customHeight="1" thickBot="1" x14ac:dyDescent="0.25">
      <c r="A23" s="4291" t="s">
        <v>1655</v>
      </c>
      <c r="B23" s="4292"/>
      <c r="C23" s="236"/>
      <c r="D23" s="236"/>
      <c r="E23" s="624"/>
      <c r="F23" s="387"/>
      <c r="G23" s="263"/>
    </row>
    <row r="25" spans="1:7" ht="12.75" customHeight="1" x14ac:dyDescent="0.2">
      <c r="A25" s="3066" t="s">
        <v>1472</v>
      </c>
    </row>
    <row r="26" spans="1:7" ht="12.75" customHeight="1" x14ac:dyDescent="0.2">
      <c r="A26" s="3067" t="s">
        <v>2228</v>
      </c>
    </row>
  </sheetData>
  <mergeCells count="6">
    <mergeCell ref="A23:B23"/>
    <mergeCell ref="A4:G4"/>
    <mergeCell ref="A2:G2"/>
    <mergeCell ref="D7:D9"/>
    <mergeCell ref="A7:B9"/>
    <mergeCell ref="E7:E9"/>
  </mergeCells>
  <hyperlinks>
    <hyperlink ref="I1" location="Content!A1" display="Content"/>
    <hyperlink ref="I2" location="'P4, E2 - SFP - Asset'!A1" display="SFP-Asset"/>
    <hyperlink ref="I3" location="'P5, E2 - SFP - Liab, NW '!A1" display="SFP-Liab and NW"/>
    <hyperlink ref="I4" location="'P6, E3 - SCI'!A1" display="SCI"/>
  </hyperlinks>
  <pageMargins left="0.5" right="0.5" top="1" bottom="0.5" header="0.2" footer="0.1"/>
  <pageSetup paperSize="5" scale="65" fitToHeight="0" orientation="portrait" r:id="rId1"/>
  <headerFooter>
    <oddFooter>&amp;R&amp;"Arial,Bold"&amp;10Page 76</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5"/>
    <pageSetUpPr fitToPage="1"/>
  </sheetPr>
  <dimension ref="A1:G27"/>
  <sheetViews>
    <sheetView showGridLines="0" zoomScale="85" zoomScaleNormal="85" zoomScaleSheetLayoutView="75" zoomScalePageLayoutView="50" workbookViewId="0"/>
  </sheetViews>
  <sheetFormatPr defaultRowHeight="12.75" customHeight="1" x14ac:dyDescent="0.2"/>
  <cols>
    <col min="1" max="1" width="3.28515625" style="34" customWidth="1"/>
    <col min="2" max="2" width="33.42578125" style="34" customWidth="1"/>
    <col min="3" max="5" width="32" style="34" customWidth="1"/>
    <col min="6" max="6" width="9.140625" style="34"/>
    <col min="7" max="7" width="21.28515625" style="34" bestFit="1" customWidth="1"/>
    <col min="8" max="16384" width="9.140625" style="34"/>
  </cols>
  <sheetData>
    <row r="1" spans="1:7" s="181" customFormat="1" ht="16.5" thickTop="1" thickBot="1" x14ac:dyDescent="0.25">
      <c r="A1" s="1136"/>
      <c r="B1" s="1136"/>
      <c r="C1" s="1136"/>
      <c r="D1" s="1136"/>
      <c r="E1" s="1136"/>
      <c r="F1" s="776"/>
      <c r="G1" s="3117" t="s">
        <v>2247</v>
      </c>
    </row>
    <row r="2" spans="1:7" s="181" customFormat="1" ht="17.25" thickTop="1" thickBot="1" x14ac:dyDescent="0.3">
      <c r="A2" s="4289" t="s">
        <v>2222</v>
      </c>
      <c r="B2" s="4290"/>
      <c r="C2" s="4290"/>
      <c r="D2" s="4290"/>
      <c r="E2" s="4290"/>
      <c r="G2" s="3117" t="s">
        <v>2248</v>
      </c>
    </row>
    <row r="3" spans="1:7" s="181" customFormat="1" ht="16.5" thickTop="1" thickBot="1" x14ac:dyDescent="0.25">
      <c r="A3" s="1136"/>
      <c r="B3" s="1136"/>
      <c r="C3" s="1136"/>
      <c r="D3" s="1136"/>
      <c r="E3" s="1136"/>
      <c r="G3" s="3117" t="s">
        <v>2249</v>
      </c>
    </row>
    <row r="4" spans="1:7" s="181" customFormat="1" ht="17.25" thickTop="1" thickBot="1" x14ac:dyDescent="0.3">
      <c r="A4" s="3438" t="s">
        <v>2374</v>
      </c>
      <c r="B4" s="3438"/>
      <c r="C4" s="3438"/>
      <c r="D4" s="3438"/>
      <c r="E4" s="3438"/>
      <c r="G4" s="3117" t="s">
        <v>2250</v>
      </c>
    </row>
    <row r="5" spans="1:7" s="181" customFormat="1" ht="14.1" customHeight="1" thickTop="1" x14ac:dyDescent="0.25">
      <c r="A5" s="2229"/>
      <c r="B5" s="2229"/>
      <c r="C5" s="2229"/>
      <c r="D5" s="2229"/>
      <c r="E5" s="2229"/>
    </row>
    <row r="6" spans="1:7" s="181" customFormat="1" ht="14.1" customHeight="1" thickBot="1" x14ac:dyDescent="0.3">
      <c r="A6" s="2229"/>
      <c r="B6" s="2229"/>
      <c r="C6" s="2229"/>
      <c r="D6" s="2229"/>
      <c r="E6" s="2229"/>
    </row>
    <row r="7" spans="1:7" ht="12.75" customHeight="1" x14ac:dyDescent="0.2">
      <c r="A7" s="3854" t="s">
        <v>2115</v>
      </c>
      <c r="B7" s="3856"/>
      <c r="C7" s="3589" t="s">
        <v>1648</v>
      </c>
      <c r="D7" s="554" t="s">
        <v>1649</v>
      </c>
      <c r="E7" s="380" t="s">
        <v>339</v>
      </c>
    </row>
    <row r="8" spans="1:7" ht="12.75" customHeight="1" x14ac:dyDescent="0.2">
      <c r="A8" s="3857"/>
      <c r="B8" s="3531"/>
      <c r="C8" s="3543"/>
      <c r="D8" s="303" t="s">
        <v>69</v>
      </c>
      <c r="E8" s="381" t="s">
        <v>283</v>
      </c>
    </row>
    <row r="9" spans="1:7" ht="12.75" customHeight="1" thickBot="1" x14ac:dyDescent="0.25">
      <c r="A9" s="4293"/>
      <c r="B9" s="3534"/>
      <c r="C9" s="3544"/>
      <c r="D9" s="382" t="s">
        <v>77</v>
      </c>
      <c r="E9" s="383" t="s">
        <v>77</v>
      </c>
    </row>
    <row r="10" spans="1:7" ht="12.75" customHeight="1" x14ac:dyDescent="0.2">
      <c r="A10" s="2330"/>
      <c r="B10" s="3080"/>
      <c r="C10" s="2986"/>
      <c r="D10" s="3079"/>
      <c r="E10" s="2987"/>
    </row>
    <row r="11" spans="1:7" ht="12.75" customHeight="1" x14ac:dyDescent="0.2">
      <c r="A11" s="3081"/>
      <c r="B11" s="3082" t="s">
        <v>617</v>
      </c>
      <c r="C11" s="1934"/>
      <c r="D11" s="3068"/>
      <c r="E11" s="2031"/>
    </row>
    <row r="12" spans="1:7" ht="12.75" customHeight="1" x14ac:dyDescent="0.2">
      <c r="A12" s="2424" t="s">
        <v>36</v>
      </c>
      <c r="B12" s="2460"/>
      <c r="C12" s="1988"/>
      <c r="D12" s="3076"/>
      <c r="E12" s="2039"/>
    </row>
    <row r="13" spans="1:7" ht="12.75" customHeight="1" x14ac:dyDescent="0.2">
      <c r="A13" s="2424" t="s">
        <v>37</v>
      </c>
      <c r="B13" s="2462"/>
      <c r="C13" s="2018"/>
      <c r="D13" s="3077"/>
      <c r="E13" s="2040"/>
    </row>
    <row r="14" spans="1:7" ht="12.75" customHeight="1" x14ac:dyDescent="0.2">
      <c r="A14" s="2424" t="s">
        <v>38</v>
      </c>
      <c r="B14" s="2462"/>
      <c r="C14" s="2018"/>
      <c r="D14" s="3077"/>
      <c r="E14" s="2040"/>
    </row>
    <row r="15" spans="1:7" s="197" customFormat="1" ht="12.75" customHeight="1" x14ac:dyDescent="0.2">
      <c r="A15" s="2424" t="s">
        <v>51</v>
      </c>
      <c r="B15" s="2462"/>
      <c r="C15" s="2018"/>
      <c r="D15" s="3077"/>
      <c r="E15" s="2040"/>
    </row>
    <row r="16" spans="1:7" ht="12.75" customHeight="1" x14ac:dyDescent="0.2">
      <c r="A16" s="2424" t="s">
        <v>39</v>
      </c>
      <c r="B16" s="2462"/>
      <c r="C16" s="2018"/>
      <c r="D16" s="3077"/>
      <c r="E16" s="2040"/>
    </row>
    <row r="17" spans="1:5" ht="12.75" customHeight="1" x14ac:dyDescent="0.2">
      <c r="A17" s="2424" t="s">
        <v>41</v>
      </c>
      <c r="B17" s="2462"/>
      <c r="C17" s="2018"/>
      <c r="D17" s="3077"/>
      <c r="E17" s="2040"/>
    </row>
    <row r="18" spans="1:5" ht="12.75" customHeight="1" x14ac:dyDescent="0.2">
      <c r="A18" s="2424" t="s">
        <v>42</v>
      </c>
      <c r="B18" s="2462"/>
      <c r="C18" s="2018"/>
      <c r="D18" s="3077"/>
      <c r="E18" s="2040"/>
    </row>
    <row r="19" spans="1:5" ht="12.75" customHeight="1" x14ac:dyDescent="0.2">
      <c r="A19" s="2424" t="s">
        <v>43</v>
      </c>
      <c r="B19" s="2462"/>
      <c r="C19" s="2018"/>
      <c r="D19" s="3077"/>
      <c r="E19" s="2040"/>
    </row>
    <row r="20" spans="1:5" s="197" customFormat="1" ht="12.75" customHeight="1" x14ac:dyDescent="0.2">
      <c r="A20" s="2424" t="s">
        <v>44</v>
      </c>
      <c r="B20" s="2462"/>
      <c r="C20" s="2018"/>
      <c r="D20" s="3077"/>
      <c r="E20" s="2040"/>
    </row>
    <row r="21" spans="1:5" ht="12.75" customHeight="1" x14ac:dyDescent="0.2">
      <c r="A21" s="2424" t="s">
        <v>45</v>
      </c>
      <c r="B21" s="2462"/>
      <c r="C21" s="2018"/>
      <c r="D21" s="3077"/>
      <c r="E21" s="2040"/>
    </row>
    <row r="22" spans="1:5" ht="12.75" customHeight="1" x14ac:dyDescent="0.2">
      <c r="A22" s="2335"/>
      <c r="B22" s="2282"/>
      <c r="C22" s="3001"/>
      <c r="D22" s="3075"/>
      <c r="E22" s="2994"/>
    </row>
    <row r="23" spans="1:5" ht="12.75" customHeight="1" thickBot="1" x14ac:dyDescent="0.25">
      <c r="A23" s="3073"/>
      <c r="B23" s="3074"/>
      <c r="C23" s="2218"/>
      <c r="D23" s="3070"/>
      <c r="E23" s="2389"/>
    </row>
    <row r="24" spans="1:5" ht="12.75" customHeight="1" thickBot="1" x14ac:dyDescent="0.25">
      <c r="A24" s="4077" t="s">
        <v>1845</v>
      </c>
      <c r="B24" s="4078"/>
      <c r="C24" s="384"/>
      <c r="D24" s="385"/>
      <c r="E24" s="386"/>
    </row>
    <row r="26" spans="1:5" ht="12.75" customHeight="1" x14ac:dyDescent="0.2">
      <c r="A26" s="3066" t="s">
        <v>1472</v>
      </c>
    </row>
    <row r="27" spans="1:5" ht="12.75" customHeight="1" x14ac:dyDescent="0.2">
      <c r="A27" s="3067" t="s">
        <v>2228</v>
      </c>
    </row>
  </sheetData>
  <mergeCells count="5">
    <mergeCell ref="A7:B9"/>
    <mergeCell ref="C7:C9"/>
    <mergeCell ref="A2:E2"/>
    <mergeCell ref="A4:E4"/>
    <mergeCell ref="A24:B24"/>
  </mergeCells>
  <hyperlinks>
    <hyperlink ref="G1" location="Content!A1" display="Content"/>
    <hyperlink ref="G2" location="'P4, E2 - SFP - Asset'!A1" display="SFP-Asset"/>
    <hyperlink ref="G3" location="'P5, E2 - SFP - Liab, NW '!A1" display="SFP-Liab and NW"/>
    <hyperlink ref="G4" location="'P6, E3 - SCI'!A1" display="SCI"/>
  </hyperlinks>
  <pageMargins left="0.5" right="0.5" top="1" bottom="0.5" header="0.2" footer="0.1"/>
  <pageSetup paperSize="5" scale="72" fitToHeight="0" orientation="portrait" r:id="rId1"/>
  <headerFooter>
    <oddFooter>&amp;R&amp;"Arial,Bold"&amp;10Page 77</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5"/>
    <pageSetUpPr fitToPage="1"/>
  </sheetPr>
  <dimension ref="A1:G23"/>
  <sheetViews>
    <sheetView showGridLines="0" zoomScale="85" zoomScaleNormal="85" zoomScaleSheetLayoutView="75" zoomScalePageLayoutView="50" workbookViewId="0"/>
  </sheetViews>
  <sheetFormatPr defaultRowHeight="12.75" customHeight="1" x14ac:dyDescent="0.2"/>
  <cols>
    <col min="1" max="1" width="3.7109375" style="34" customWidth="1"/>
    <col min="2" max="2" width="38.28515625" style="34" customWidth="1"/>
    <col min="3" max="3" width="25.42578125" style="34" customWidth="1"/>
    <col min="4" max="5" width="22.7109375" style="34" customWidth="1"/>
    <col min="6" max="6" width="9.140625" style="34"/>
    <col min="7" max="7" width="20.7109375" style="34" bestFit="1" customWidth="1"/>
    <col min="8" max="16384" width="9.140625" style="34"/>
  </cols>
  <sheetData>
    <row r="1" spans="1:7" s="181" customFormat="1" ht="16.5" thickTop="1" thickBot="1" x14ac:dyDescent="0.25">
      <c r="A1" s="1136"/>
      <c r="B1" s="1136"/>
      <c r="C1" s="1136"/>
      <c r="D1" s="1136"/>
      <c r="E1" s="1136"/>
      <c r="F1" s="776"/>
      <c r="G1" s="3117" t="s">
        <v>2247</v>
      </c>
    </row>
    <row r="2" spans="1:7" s="181" customFormat="1" ht="17.25" thickTop="1" thickBot="1" x14ac:dyDescent="0.3">
      <c r="A2" s="3437" t="s">
        <v>2222</v>
      </c>
      <c r="B2" s="3437"/>
      <c r="C2" s="3437"/>
      <c r="D2" s="3437"/>
      <c r="E2" s="3437"/>
      <c r="G2" s="3117" t="s">
        <v>2248</v>
      </c>
    </row>
    <row r="3" spans="1:7" s="181" customFormat="1" ht="16.5" thickTop="1" thickBot="1" x14ac:dyDescent="0.25">
      <c r="A3" s="2595"/>
      <c r="B3" s="2595"/>
      <c r="C3" s="2595"/>
      <c r="D3" s="2595"/>
      <c r="E3" s="2595"/>
      <c r="G3" s="3117" t="s">
        <v>2249</v>
      </c>
    </row>
    <row r="4" spans="1:7" s="181" customFormat="1" ht="17.25" thickTop="1" thickBot="1" x14ac:dyDescent="0.3">
      <c r="A4" s="3438" t="s">
        <v>2375</v>
      </c>
      <c r="B4" s="3438"/>
      <c r="C4" s="3438"/>
      <c r="D4" s="3438"/>
      <c r="E4" s="3438"/>
      <c r="G4" s="3117" t="s">
        <v>2250</v>
      </c>
    </row>
    <row r="5" spans="1:7" s="181" customFormat="1" ht="15.75" thickTop="1" x14ac:dyDescent="0.2">
      <c r="A5" s="2595"/>
      <c r="B5" s="2595"/>
      <c r="C5" s="2595"/>
      <c r="D5" s="2595"/>
      <c r="E5" s="2595"/>
    </row>
    <row r="6" spans="1:7" s="181" customFormat="1" ht="14.1" customHeight="1" thickBot="1" x14ac:dyDescent="0.25">
      <c r="A6" s="2595"/>
      <c r="B6" s="2595"/>
      <c r="C6" s="2595"/>
      <c r="D6" s="2595"/>
      <c r="E6" s="2595"/>
    </row>
    <row r="7" spans="1:7" ht="12.75" customHeight="1" x14ac:dyDescent="0.2">
      <c r="A7" s="3854" t="s">
        <v>2219</v>
      </c>
      <c r="B7" s="3856"/>
      <c r="C7" s="3589" t="s">
        <v>1656</v>
      </c>
      <c r="D7" s="538" t="s">
        <v>1649</v>
      </c>
      <c r="E7" s="532" t="s">
        <v>339</v>
      </c>
    </row>
    <row r="8" spans="1:7" ht="12.75" customHeight="1" x14ac:dyDescent="0.2">
      <c r="A8" s="3857"/>
      <c r="B8" s="3531"/>
      <c r="C8" s="3543"/>
      <c r="D8" s="539" t="s">
        <v>69</v>
      </c>
      <c r="E8" s="542" t="s">
        <v>283</v>
      </c>
    </row>
    <row r="9" spans="1:7" ht="12.75" customHeight="1" thickBot="1" x14ac:dyDescent="0.25">
      <c r="A9" s="4293"/>
      <c r="B9" s="3534"/>
      <c r="C9" s="3544"/>
      <c r="D9" s="556" t="s">
        <v>77</v>
      </c>
      <c r="E9" s="533" t="s">
        <v>77</v>
      </c>
    </row>
    <row r="10" spans="1:7" ht="12.75" customHeight="1" x14ac:dyDescent="0.2">
      <c r="A10" s="3071"/>
      <c r="B10" s="3072"/>
      <c r="C10" s="2986"/>
      <c r="D10" s="2986"/>
      <c r="E10" s="3000"/>
    </row>
    <row r="11" spans="1:7" ht="12.75" customHeight="1" x14ac:dyDescent="0.2">
      <c r="A11" s="3081"/>
      <c r="B11" s="3082" t="s">
        <v>617</v>
      </c>
      <c r="C11" s="1934"/>
      <c r="D11" s="3068"/>
      <c r="E11" s="2031"/>
    </row>
    <row r="12" spans="1:7" ht="12.75" customHeight="1" x14ac:dyDescent="0.2">
      <c r="A12" s="2424" t="s">
        <v>36</v>
      </c>
      <c r="B12" s="2460"/>
      <c r="C12" s="1988"/>
      <c r="D12" s="3076"/>
      <c r="E12" s="2039"/>
    </row>
    <row r="13" spans="1:7" ht="12.75" customHeight="1" x14ac:dyDescent="0.2">
      <c r="A13" s="2424" t="s">
        <v>37</v>
      </c>
      <c r="B13" s="2462"/>
      <c r="C13" s="2018"/>
      <c r="D13" s="3077"/>
      <c r="E13" s="2040"/>
    </row>
    <row r="14" spans="1:7" ht="12.75" customHeight="1" x14ac:dyDescent="0.2">
      <c r="A14" s="2424" t="s">
        <v>38</v>
      </c>
      <c r="B14" s="2462"/>
      <c r="C14" s="2018"/>
      <c r="D14" s="3077"/>
      <c r="E14" s="2040"/>
    </row>
    <row r="15" spans="1:7" ht="12.75" customHeight="1" x14ac:dyDescent="0.2">
      <c r="A15" s="2424" t="s">
        <v>51</v>
      </c>
      <c r="B15" s="2462"/>
      <c r="C15" s="2018"/>
      <c r="D15" s="3077"/>
      <c r="E15" s="2040"/>
    </row>
    <row r="16" spans="1:7" ht="12.75" customHeight="1" x14ac:dyDescent="0.2">
      <c r="A16" s="2424" t="s">
        <v>39</v>
      </c>
      <c r="B16" s="2462"/>
      <c r="C16" s="2018"/>
      <c r="D16" s="3077"/>
      <c r="E16" s="2040"/>
    </row>
    <row r="17" spans="1:5" ht="12.75" customHeight="1" x14ac:dyDescent="0.2">
      <c r="A17" s="2424" t="s">
        <v>41</v>
      </c>
      <c r="B17" s="2462"/>
      <c r="C17" s="2018"/>
      <c r="D17" s="3077"/>
      <c r="E17" s="2040"/>
    </row>
    <row r="18" spans="1:5" ht="12.75" customHeight="1" x14ac:dyDescent="0.2">
      <c r="A18" s="2424" t="s">
        <v>42</v>
      </c>
      <c r="B18" s="2462"/>
      <c r="C18" s="2018"/>
      <c r="D18" s="3077"/>
      <c r="E18" s="2040"/>
    </row>
    <row r="19" spans="1:5" ht="12.75" customHeight="1" x14ac:dyDescent="0.2">
      <c r="A19" s="2424" t="s">
        <v>43</v>
      </c>
      <c r="B19" s="2462"/>
      <c r="C19" s="2018"/>
      <c r="D19" s="3077"/>
      <c r="E19" s="2040"/>
    </row>
    <row r="20" spans="1:5" ht="12.75" customHeight="1" x14ac:dyDescent="0.2">
      <c r="A20" s="2424" t="s">
        <v>44</v>
      </c>
      <c r="B20" s="2462"/>
      <c r="C20" s="2018"/>
      <c r="D20" s="3077"/>
      <c r="E20" s="2040"/>
    </row>
    <row r="21" spans="1:5" ht="12.75" customHeight="1" x14ac:dyDescent="0.2">
      <c r="A21" s="2424" t="s">
        <v>45</v>
      </c>
      <c r="B21" s="2462"/>
      <c r="C21" s="2018"/>
      <c r="D21" s="3077"/>
      <c r="E21" s="2040"/>
    </row>
    <row r="22" spans="1:5" ht="12.75" customHeight="1" thickBot="1" x14ac:dyDescent="0.25">
      <c r="A22" s="3083"/>
      <c r="B22" s="3084"/>
      <c r="C22" s="245"/>
      <c r="D22" s="609"/>
      <c r="E22" s="299"/>
    </row>
    <row r="23" spans="1:5" ht="12.75" customHeight="1" thickBot="1" x14ac:dyDescent="0.25">
      <c r="A23" s="4294" t="s">
        <v>1657</v>
      </c>
      <c r="B23" s="4295"/>
      <c r="C23" s="236"/>
      <c r="D23" s="387"/>
      <c r="E23" s="263"/>
    </row>
  </sheetData>
  <mergeCells count="5">
    <mergeCell ref="A2:E2"/>
    <mergeCell ref="A4:E4"/>
    <mergeCell ref="C7:C9"/>
    <mergeCell ref="A7:B9"/>
    <mergeCell ref="A23:B23"/>
  </mergeCells>
  <hyperlinks>
    <hyperlink ref="G1" location="Content!A1" display="Content"/>
    <hyperlink ref="G2" location="'P4, E2 - SFP - Asset'!A1" display="SFP-Asset"/>
    <hyperlink ref="G3" location="'P5, E2 - SFP - Liab, NW '!A1" display="SFP-Liab and NW"/>
    <hyperlink ref="G4" location="'P6, E3 - SCI'!A1" display="SCI"/>
  </hyperlinks>
  <pageMargins left="0.5" right="0.5" top="1" bottom="0.5" header="0.2" footer="0.1"/>
  <pageSetup paperSize="5" scale="84" fitToHeight="0" orientation="portrait" r:id="rId1"/>
  <headerFooter>
    <oddFooter>&amp;R&amp;"Arial,Bold"&amp;10Page 78</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5"/>
    <pageSetUpPr fitToPage="1"/>
  </sheetPr>
  <dimension ref="A1:H30"/>
  <sheetViews>
    <sheetView showGridLines="0" zoomScale="85" zoomScaleNormal="85" zoomScaleSheetLayoutView="75" zoomScalePageLayoutView="50" workbookViewId="0"/>
  </sheetViews>
  <sheetFormatPr defaultRowHeight="12.75" customHeight="1" x14ac:dyDescent="0.2"/>
  <cols>
    <col min="1" max="1" width="3.140625" style="34" customWidth="1"/>
    <col min="2" max="2" width="2.28515625" style="34" customWidth="1"/>
    <col min="3" max="3" width="33.7109375" style="34" customWidth="1"/>
    <col min="4" max="4" width="27.42578125" style="34" customWidth="1"/>
    <col min="5" max="5" width="22.140625" style="34" customWidth="1"/>
    <col min="6" max="6" width="18.5703125" style="34" bestFit="1" customWidth="1"/>
    <col min="7" max="7" width="9.140625" style="34"/>
    <col min="8" max="8" width="20.7109375" style="34" bestFit="1" customWidth="1"/>
    <col min="9" max="16384" width="9.140625" style="34"/>
  </cols>
  <sheetData>
    <row r="1" spans="1:8" s="181" customFormat="1" ht="16.5" thickTop="1" thickBot="1" x14ac:dyDescent="0.25">
      <c r="A1" s="1136"/>
      <c r="B1" s="1136"/>
      <c r="C1" s="1136"/>
      <c r="D1" s="1136"/>
      <c r="E1" s="1136"/>
      <c r="F1" s="1136"/>
      <c r="G1" s="776"/>
      <c r="H1" s="3117" t="s">
        <v>2247</v>
      </c>
    </row>
    <row r="2" spans="1:8" s="181" customFormat="1" ht="17.25" thickTop="1" thickBot="1" x14ac:dyDescent="0.3">
      <c r="A2" s="3437" t="s">
        <v>2222</v>
      </c>
      <c r="B2" s="3437"/>
      <c r="C2" s="3437"/>
      <c r="D2" s="3437"/>
      <c r="E2" s="3437"/>
      <c r="F2" s="3437"/>
      <c r="H2" s="3117" t="s">
        <v>2248</v>
      </c>
    </row>
    <row r="3" spans="1:8" s="181" customFormat="1" ht="16.5" thickTop="1" thickBot="1" x14ac:dyDescent="0.25">
      <c r="A3" s="2595"/>
      <c r="B3" s="2595"/>
      <c r="C3" s="2595"/>
      <c r="D3" s="2595"/>
      <c r="E3" s="2595"/>
      <c r="F3" s="2595"/>
      <c r="H3" s="3117" t="s">
        <v>2249</v>
      </c>
    </row>
    <row r="4" spans="1:8" s="181" customFormat="1" ht="17.25" thickTop="1" thickBot="1" x14ac:dyDescent="0.3">
      <c r="A4" s="3438" t="s">
        <v>2376</v>
      </c>
      <c r="B4" s="3438"/>
      <c r="C4" s="3438"/>
      <c r="D4" s="3438"/>
      <c r="E4" s="3438"/>
      <c r="F4" s="3438"/>
      <c r="H4" s="3117" t="s">
        <v>2250</v>
      </c>
    </row>
    <row r="5" spans="1:8" s="181" customFormat="1" ht="14.1" customHeight="1" thickTop="1" x14ac:dyDescent="0.2">
      <c r="A5" s="2595"/>
      <c r="B5" s="2595"/>
      <c r="C5" s="2595"/>
      <c r="D5" s="2595"/>
      <c r="E5" s="2595"/>
      <c r="F5" s="2595"/>
    </row>
    <row r="6" spans="1:8" s="181" customFormat="1" ht="14.1" customHeight="1" thickBot="1" x14ac:dyDescent="0.25">
      <c r="A6" s="2595"/>
      <c r="B6" s="2595"/>
      <c r="C6" s="2595"/>
      <c r="D6" s="2595"/>
      <c r="E6" s="2595"/>
      <c r="F6" s="2595"/>
    </row>
    <row r="7" spans="1:8" ht="12.75" customHeight="1" x14ac:dyDescent="0.2">
      <c r="A7" s="3854" t="s">
        <v>2115</v>
      </c>
      <c r="B7" s="3855"/>
      <c r="C7" s="3856"/>
      <c r="D7" s="3589" t="s">
        <v>618</v>
      </c>
      <c r="E7" s="554" t="s">
        <v>87</v>
      </c>
      <c r="F7" s="380" t="s">
        <v>339</v>
      </c>
    </row>
    <row r="8" spans="1:8" ht="12.75" customHeight="1" x14ac:dyDescent="0.2">
      <c r="A8" s="3857"/>
      <c r="B8" s="3530"/>
      <c r="C8" s="3531"/>
      <c r="D8" s="3543"/>
      <c r="E8" s="303" t="s">
        <v>69</v>
      </c>
      <c r="F8" s="381" t="s">
        <v>283</v>
      </c>
    </row>
    <row r="9" spans="1:8" ht="12.75" customHeight="1" thickBot="1" x14ac:dyDescent="0.25">
      <c r="A9" s="4293"/>
      <c r="B9" s="3533"/>
      <c r="C9" s="3534"/>
      <c r="D9" s="3544"/>
      <c r="E9" s="382" t="s">
        <v>77</v>
      </c>
      <c r="F9" s="383" t="s">
        <v>77</v>
      </c>
    </row>
    <row r="10" spans="1:8" ht="12.75" customHeight="1" x14ac:dyDescent="0.2">
      <c r="A10" s="3071"/>
      <c r="B10" s="3087"/>
      <c r="C10" s="3072"/>
      <c r="D10" s="2986"/>
      <c r="E10" s="2986"/>
      <c r="F10" s="3000"/>
    </row>
    <row r="11" spans="1:8" ht="12.75" customHeight="1" x14ac:dyDescent="0.2">
      <c r="A11" s="3081" t="s">
        <v>1838</v>
      </c>
      <c r="B11" s="2333" t="s">
        <v>619</v>
      </c>
      <c r="C11" s="2266"/>
      <c r="D11" s="1934"/>
      <c r="E11" s="3068"/>
      <c r="F11" s="2031"/>
    </row>
    <row r="12" spans="1:8" ht="12.75" customHeight="1" x14ac:dyDescent="0.2">
      <c r="A12" s="3088"/>
      <c r="B12" s="3089" t="s">
        <v>1651</v>
      </c>
      <c r="C12" s="3090"/>
      <c r="D12" s="1934"/>
      <c r="E12" s="3068"/>
      <c r="F12" s="3069"/>
    </row>
    <row r="13" spans="1:8" ht="12.75" customHeight="1" x14ac:dyDescent="0.2">
      <c r="A13" s="3091"/>
      <c r="B13" s="3092" t="s">
        <v>36</v>
      </c>
      <c r="C13" s="2286"/>
      <c r="D13" s="1988"/>
      <c r="E13" s="3076"/>
      <c r="F13" s="3096"/>
    </row>
    <row r="14" spans="1:8" ht="12.75" customHeight="1" x14ac:dyDescent="0.2">
      <c r="A14" s="3091"/>
      <c r="B14" s="3092" t="s">
        <v>37</v>
      </c>
      <c r="C14" s="2287"/>
      <c r="D14" s="2018"/>
      <c r="E14" s="3077"/>
      <c r="F14" s="3078"/>
    </row>
    <row r="15" spans="1:8" ht="12.75" customHeight="1" x14ac:dyDescent="0.2">
      <c r="A15" s="3091"/>
      <c r="B15" s="3092" t="s">
        <v>38</v>
      </c>
      <c r="C15" s="2287"/>
      <c r="D15" s="2018"/>
      <c r="E15" s="3077"/>
      <c r="F15" s="3078"/>
    </row>
    <row r="16" spans="1:8" ht="12.75" customHeight="1" x14ac:dyDescent="0.2">
      <c r="A16" s="3091"/>
      <c r="B16" s="3093"/>
      <c r="C16" s="2282"/>
      <c r="D16" s="3001"/>
      <c r="E16" s="3075"/>
      <c r="F16" s="3095"/>
    </row>
    <row r="17" spans="1:6" s="197" customFormat="1" ht="12.75" customHeight="1" x14ac:dyDescent="0.2">
      <c r="A17" s="3081" t="s">
        <v>1831</v>
      </c>
      <c r="B17" s="2333" t="s">
        <v>620</v>
      </c>
      <c r="C17" s="2334"/>
      <c r="D17" s="1933"/>
      <c r="E17" s="3085"/>
      <c r="F17" s="3086"/>
    </row>
    <row r="18" spans="1:6" ht="12.75" customHeight="1" x14ac:dyDescent="0.2">
      <c r="A18" s="3088"/>
      <c r="B18" s="3089" t="s">
        <v>1651</v>
      </c>
      <c r="C18" s="3090"/>
      <c r="D18" s="1934"/>
      <c r="E18" s="3068"/>
      <c r="F18" s="3069"/>
    </row>
    <row r="19" spans="1:6" ht="12.75" customHeight="1" x14ac:dyDescent="0.2">
      <c r="A19" s="3091"/>
      <c r="B19" s="3092" t="s">
        <v>36</v>
      </c>
      <c r="C19" s="2286"/>
      <c r="D19" s="1988"/>
      <c r="E19" s="3076"/>
      <c r="F19" s="3096"/>
    </row>
    <row r="20" spans="1:6" ht="12.75" customHeight="1" x14ac:dyDescent="0.2">
      <c r="A20" s="3091"/>
      <c r="B20" s="3092" t="s">
        <v>37</v>
      </c>
      <c r="C20" s="2287"/>
      <c r="D20" s="2018"/>
      <c r="E20" s="3077"/>
      <c r="F20" s="3078"/>
    </row>
    <row r="21" spans="1:6" ht="12.75" customHeight="1" x14ac:dyDescent="0.2">
      <c r="A21" s="3091"/>
      <c r="B21" s="3092" t="s">
        <v>38</v>
      </c>
      <c r="C21" s="2287"/>
      <c r="D21" s="2018"/>
      <c r="E21" s="3077"/>
      <c r="F21" s="3078"/>
    </row>
    <row r="22" spans="1:6" ht="12.75" customHeight="1" x14ac:dyDescent="0.2">
      <c r="A22" s="3091"/>
      <c r="B22" s="3093"/>
      <c r="C22" s="2282"/>
      <c r="D22" s="3001"/>
      <c r="E22" s="3075"/>
      <c r="F22" s="3095"/>
    </row>
    <row r="23" spans="1:6" s="197" customFormat="1" ht="12.75" customHeight="1" x14ac:dyDescent="0.2">
      <c r="A23" s="3081" t="s">
        <v>1839</v>
      </c>
      <c r="B23" s="2333" t="s">
        <v>2226</v>
      </c>
      <c r="C23" s="2334"/>
      <c r="D23" s="1933"/>
      <c r="E23" s="3085"/>
      <c r="F23" s="3086"/>
    </row>
    <row r="24" spans="1:6" ht="12.75" customHeight="1" x14ac:dyDescent="0.2">
      <c r="A24" s="3088"/>
      <c r="B24" s="3089" t="s">
        <v>1651</v>
      </c>
      <c r="C24" s="3090"/>
      <c r="D24" s="1934"/>
      <c r="E24" s="3068"/>
      <c r="F24" s="3069"/>
    </row>
    <row r="25" spans="1:6" ht="12.75" customHeight="1" x14ac:dyDescent="0.2">
      <c r="A25" s="3091"/>
      <c r="B25" s="3092" t="s">
        <v>36</v>
      </c>
      <c r="C25" s="2286"/>
      <c r="D25" s="1988"/>
      <c r="E25" s="3076"/>
      <c r="F25" s="3096"/>
    </row>
    <row r="26" spans="1:6" ht="12.75" customHeight="1" x14ac:dyDescent="0.2">
      <c r="A26" s="3091"/>
      <c r="B26" s="3092" t="s">
        <v>37</v>
      </c>
      <c r="C26" s="2287"/>
      <c r="D26" s="2018"/>
      <c r="E26" s="3077"/>
      <c r="F26" s="3078"/>
    </row>
    <row r="27" spans="1:6" ht="12.75" customHeight="1" x14ac:dyDescent="0.2">
      <c r="A27" s="3091"/>
      <c r="B27" s="3092" t="s">
        <v>38</v>
      </c>
      <c r="C27" s="2287"/>
      <c r="D27" s="2018"/>
      <c r="E27" s="3077"/>
      <c r="F27" s="3078"/>
    </row>
    <row r="28" spans="1:6" ht="12.75" customHeight="1" x14ac:dyDescent="0.2">
      <c r="A28" s="3091"/>
      <c r="B28" s="3093"/>
      <c r="C28" s="2282"/>
      <c r="D28" s="3001"/>
      <c r="E28" s="3075"/>
      <c r="F28" s="2994"/>
    </row>
    <row r="29" spans="1:6" ht="12.75" customHeight="1" thickBot="1" x14ac:dyDescent="0.25">
      <c r="A29" s="3073"/>
      <c r="B29" s="3094"/>
      <c r="C29" s="3074"/>
      <c r="D29" s="2218"/>
      <c r="E29" s="3070"/>
      <c r="F29" s="2389"/>
    </row>
    <row r="30" spans="1:6" ht="12.75" customHeight="1" thickBot="1" x14ac:dyDescent="0.25">
      <c r="A30" s="4294" t="s">
        <v>1652</v>
      </c>
      <c r="B30" s="4296"/>
      <c r="C30" s="4295"/>
      <c r="D30" s="236"/>
      <c r="E30" s="387"/>
      <c r="F30" s="263"/>
    </row>
  </sheetData>
  <mergeCells count="5">
    <mergeCell ref="A2:F2"/>
    <mergeCell ref="A4:F4"/>
    <mergeCell ref="A7:C9"/>
    <mergeCell ref="D7:D9"/>
    <mergeCell ref="A30:C30"/>
  </mergeCells>
  <hyperlinks>
    <hyperlink ref="H1" location="Content!A1" display="Content"/>
    <hyperlink ref="H2" location="'P4, E2 - SFP - Asset'!A1" display="SFP-Asset"/>
    <hyperlink ref="H3" location="'P5, E2 - SFP - Liab, NW '!A1" display="SFP-Liab and NW"/>
    <hyperlink ref="H4" location="'P6, E3 - SCI'!A1" display="SCI"/>
  </hyperlinks>
  <pageMargins left="0.5" right="0.5" top="1" bottom="0.5" header="0.2" footer="0.1"/>
  <pageSetup paperSize="5" scale="89" fitToHeight="0" orientation="portrait" r:id="rId1"/>
  <headerFooter>
    <oddFooter>&amp;R&amp;"Arial,Bold"&amp;10Page 79</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5"/>
    <pageSetUpPr fitToPage="1"/>
  </sheetPr>
  <dimension ref="A1:G23"/>
  <sheetViews>
    <sheetView showGridLines="0" zoomScale="85" zoomScaleNormal="85" zoomScaleSheetLayoutView="75" zoomScalePageLayoutView="50" workbookViewId="0">
      <selection sqref="A1:E1"/>
    </sheetView>
  </sheetViews>
  <sheetFormatPr defaultRowHeight="12.75" customHeight="1" x14ac:dyDescent="0.2"/>
  <cols>
    <col min="1" max="1" width="3.42578125" style="34" customWidth="1"/>
    <col min="2" max="2" width="42.85546875" style="34" customWidth="1"/>
    <col min="3" max="3" width="30" style="34" customWidth="1"/>
    <col min="4" max="5" width="19" style="34" customWidth="1"/>
    <col min="6" max="6" width="9.140625" style="34"/>
    <col min="7" max="7" width="21.5703125" style="34" bestFit="1" customWidth="1"/>
    <col min="8" max="16384" width="9.140625" style="34"/>
  </cols>
  <sheetData>
    <row r="1" spans="1:7" s="181" customFormat="1" ht="16.5" thickTop="1" thickBot="1" x14ac:dyDescent="0.25">
      <c r="A1" s="4188"/>
      <c r="B1" s="4188"/>
      <c r="C1" s="4188"/>
      <c r="D1" s="4188"/>
      <c r="E1" s="4188"/>
      <c r="F1" s="776"/>
      <c r="G1" s="3117" t="s">
        <v>2247</v>
      </c>
    </row>
    <row r="2" spans="1:7" s="181" customFormat="1" ht="17.25" thickTop="1" thickBot="1" x14ac:dyDescent="0.3">
      <c r="A2" s="3437" t="s">
        <v>2222</v>
      </c>
      <c r="B2" s="3437"/>
      <c r="C2" s="3437"/>
      <c r="D2" s="3437"/>
      <c r="E2" s="3437"/>
      <c r="G2" s="3117" t="s">
        <v>2248</v>
      </c>
    </row>
    <row r="3" spans="1:7" s="181" customFormat="1" ht="16.5" thickTop="1" thickBot="1" x14ac:dyDescent="0.25">
      <c r="A3" s="4121"/>
      <c r="B3" s="4121"/>
      <c r="C3" s="4121"/>
      <c r="D3" s="4121"/>
      <c r="E3" s="4121"/>
      <c r="G3" s="3117" t="s">
        <v>2249</v>
      </c>
    </row>
    <row r="4" spans="1:7" s="181" customFormat="1" ht="17.25" thickTop="1" thickBot="1" x14ac:dyDescent="0.3">
      <c r="A4" s="3438" t="s">
        <v>2377</v>
      </c>
      <c r="B4" s="3438"/>
      <c r="C4" s="3438"/>
      <c r="D4" s="3438"/>
      <c r="E4" s="3438"/>
      <c r="G4" s="3117" t="s">
        <v>2250</v>
      </c>
    </row>
    <row r="5" spans="1:7" s="181" customFormat="1" ht="14.1" customHeight="1" thickTop="1" x14ac:dyDescent="0.2">
      <c r="A5" s="4121"/>
      <c r="B5" s="4121"/>
      <c r="C5" s="4121"/>
      <c r="D5" s="4121"/>
      <c r="E5" s="4121"/>
    </row>
    <row r="6" spans="1:7" s="181" customFormat="1" ht="14.1" customHeight="1" thickBot="1" x14ac:dyDescent="0.25">
      <c r="A6" s="4297"/>
      <c r="B6" s="4297"/>
      <c r="C6" s="4297"/>
      <c r="D6" s="4297"/>
      <c r="E6" s="4297"/>
    </row>
    <row r="7" spans="1:7" ht="12.75" customHeight="1" x14ac:dyDescent="0.2">
      <c r="A7" s="3854" t="s">
        <v>2115</v>
      </c>
      <c r="B7" s="3856"/>
      <c r="C7" s="3589" t="s">
        <v>1656</v>
      </c>
      <c r="D7" s="538" t="s">
        <v>1649</v>
      </c>
      <c r="E7" s="532" t="s">
        <v>339</v>
      </c>
    </row>
    <row r="8" spans="1:7" ht="12.75" customHeight="1" x14ac:dyDescent="0.2">
      <c r="A8" s="3857"/>
      <c r="B8" s="3531"/>
      <c r="C8" s="3543"/>
      <c r="D8" s="539" t="s">
        <v>69</v>
      </c>
      <c r="E8" s="542" t="s">
        <v>283</v>
      </c>
    </row>
    <row r="9" spans="1:7" ht="12.75" customHeight="1" thickBot="1" x14ac:dyDescent="0.25">
      <c r="A9" s="4293"/>
      <c r="B9" s="3534"/>
      <c r="C9" s="3544"/>
      <c r="D9" s="556" t="s">
        <v>77</v>
      </c>
      <c r="E9" s="533" t="s">
        <v>77</v>
      </c>
    </row>
    <row r="10" spans="1:7" ht="12.75" customHeight="1" x14ac:dyDescent="0.2">
      <c r="A10" s="3071"/>
      <c r="B10" s="3072"/>
      <c r="C10" s="2986"/>
      <c r="D10" s="2986"/>
      <c r="E10" s="3000"/>
    </row>
    <row r="11" spans="1:7" ht="12.75" customHeight="1" x14ac:dyDescent="0.2">
      <c r="A11" s="2424" t="s">
        <v>36</v>
      </c>
      <c r="B11" s="2460"/>
      <c r="C11" s="1988"/>
      <c r="D11" s="3076"/>
      <c r="E11" s="2039"/>
    </row>
    <row r="12" spans="1:7" ht="12.75" customHeight="1" x14ac:dyDescent="0.2">
      <c r="A12" s="2424" t="s">
        <v>37</v>
      </c>
      <c r="B12" s="2462"/>
      <c r="C12" s="2018"/>
      <c r="D12" s="3077"/>
      <c r="E12" s="3078"/>
    </row>
    <row r="13" spans="1:7" ht="12.75" customHeight="1" x14ac:dyDescent="0.2">
      <c r="A13" s="2424" t="s">
        <v>38</v>
      </c>
      <c r="B13" s="2462"/>
      <c r="C13" s="2018"/>
      <c r="D13" s="3077"/>
      <c r="E13" s="3078"/>
    </row>
    <row r="14" spans="1:7" ht="12.75" customHeight="1" x14ac:dyDescent="0.2">
      <c r="A14" s="2424" t="s">
        <v>51</v>
      </c>
      <c r="B14" s="2462"/>
      <c r="C14" s="2018"/>
      <c r="D14" s="3077"/>
      <c r="E14" s="3078"/>
    </row>
    <row r="15" spans="1:7" ht="12.75" customHeight="1" x14ac:dyDescent="0.2">
      <c r="A15" s="2424" t="s">
        <v>39</v>
      </c>
      <c r="B15" s="2462"/>
      <c r="C15" s="2018"/>
      <c r="D15" s="3077"/>
      <c r="E15" s="3078"/>
    </row>
    <row r="16" spans="1:7" ht="12.75" customHeight="1" x14ac:dyDescent="0.2">
      <c r="A16" s="2424" t="s">
        <v>41</v>
      </c>
      <c r="B16" s="2462"/>
      <c r="C16" s="2018"/>
      <c r="D16" s="3077"/>
      <c r="E16" s="3078"/>
    </row>
    <row r="17" spans="1:5" ht="12.75" customHeight="1" x14ac:dyDescent="0.2">
      <c r="A17" s="2424" t="s">
        <v>42</v>
      </c>
      <c r="B17" s="2462"/>
      <c r="C17" s="2018"/>
      <c r="D17" s="3077"/>
      <c r="E17" s="3078"/>
    </row>
    <row r="18" spans="1:5" ht="12.75" customHeight="1" x14ac:dyDescent="0.2">
      <c r="A18" s="2424" t="s">
        <v>43</v>
      </c>
      <c r="B18" s="2462"/>
      <c r="C18" s="2018"/>
      <c r="D18" s="3077"/>
      <c r="E18" s="3078"/>
    </row>
    <row r="19" spans="1:5" ht="12.75" customHeight="1" x14ac:dyDescent="0.2">
      <c r="A19" s="2424" t="s">
        <v>44</v>
      </c>
      <c r="B19" s="2462"/>
      <c r="C19" s="2018"/>
      <c r="D19" s="3077"/>
      <c r="E19" s="3078"/>
    </row>
    <row r="20" spans="1:5" ht="12.75" customHeight="1" x14ac:dyDescent="0.2">
      <c r="A20" s="2424" t="s">
        <v>45</v>
      </c>
      <c r="B20" s="2462"/>
      <c r="C20" s="2018"/>
      <c r="D20" s="3077"/>
      <c r="E20" s="3078"/>
    </row>
    <row r="21" spans="1:5" ht="12.75" customHeight="1" x14ac:dyDescent="0.2">
      <c r="A21" s="3091"/>
      <c r="B21" s="2282"/>
      <c r="C21" s="3001"/>
      <c r="D21" s="3075"/>
      <c r="E21" s="2994"/>
    </row>
    <row r="22" spans="1:5" ht="12.75" customHeight="1" thickBot="1" x14ac:dyDescent="0.25">
      <c r="A22" s="3073"/>
      <c r="B22" s="3074"/>
      <c r="C22" s="2218"/>
      <c r="D22" s="3070"/>
      <c r="E22" s="2389"/>
    </row>
    <row r="23" spans="1:5" ht="12.75" customHeight="1" thickBot="1" x14ac:dyDescent="0.25">
      <c r="A23" s="4294" t="s">
        <v>1658</v>
      </c>
      <c r="B23" s="4295"/>
      <c r="C23" s="236"/>
      <c r="D23" s="387"/>
      <c r="E23" s="263"/>
    </row>
  </sheetData>
  <mergeCells count="9">
    <mergeCell ref="A23:B23"/>
    <mergeCell ref="A6:E6"/>
    <mergeCell ref="A7:B9"/>
    <mergeCell ref="C7:C9"/>
    <mergeCell ref="A1:E1"/>
    <mergeCell ref="A2:E2"/>
    <mergeCell ref="A3:E3"/>
    <mergeCell ref="A4:E4"/>
    <mergeCell ref="A5:E5"/>
  </mergeCells>
  <hyperlinks>
    <hyperlink ref="G1" location="Content!A1" display="Content"/>
    <hyperlink ref="G2" location="'P4, E2 - SFP - Asset'!A1" display="SFP-Asset"/>
    <hyperlink ref="G3" location="'P5, E2 - SFP - Liab, NW '!A1" display="SFP-Liab and NW"/>
    <hyperlink ref="G4" location="'P6, E3 - SCI'!A1" display="SCI"/>
  </hyperlinks>
  <pageMargins left="0.5" right="0.5" top="1" bottom="0.5" header="0.2" footer="0.1"/>
  <pageSetup paperSize="5" scale="83" fitToHeight="0" orientation="portrait" r:id="rId1"/>
  <headerFooter>
    <oddFooter>&amp;R&amp;"Arial,Bold"&amp;10Page 80</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CC99FF"/>
    <pageSetUpPr fitToPage="1"/>
  </sheetPr>
  <dimension ref="A1:S33"/>
  <sheetViews>
    <sheetView showGridLines="0" zoomScale="85" zoomScaleNormal="85" zoomScaleSheetLayoutView="75" zoomScalePageLayoutView="50" workbookViewId="0">
      <selection sqref="A1:Q1"/>
    </sheetView>
  </sheetViews>
  <sheetFormatPr defaultColWidth="8.85546875" defaultRowHeight="12.75" customHeight="1" x14ac:dyDescent="0.2"/>
  <cols>
    <col min="1" max="2" width="2.5703125" style="1" customWidth="1"/>
    <col min="3" max="3" width="24.42578125" style="1" customWidth="1"/>
    <col min="4" max="5" width="14.7109375" style="1" customWidth="1"/>
    <col min="6" max="7" width="12" style="1" customWidth="1"/>
    <col min="8" max="9" width="16.5703125" style="1" customWidth="1"/>
    <col min="10" max="13" width="16.5703125" style="879" customWidth="1"/>
    <col min="14" max="15" width="16.5703125" style="1" customWidth="1"/>
    <col min="16" max="17" width="15.85546875" style="1" customWidth="1"/>
    <col min="18" max="18" width="8.85546875" style="1"/>
    <col min="19" max="19" width="24.5703125" style="1" bestFit="1" customWidth="1"/>
    <col min="20" max="16384" width="8.85546875" style="1"/>
  </cols>
  <sheetData>
    <row r="1" spans="1:19" s="43" customFormat="1" ht="17.25" thickTop="1" thickBot="1" x14ac:dyDescent="0.3">
      <c r="A1" s="3437" t="s">
        <v>2222</v>
      </c>
      <c r="B1" s="3437"/>
      <c r="C1" s="3437"/>
      <c r="D1" s="3437"/>
      <c r="E1" s="3437"/>
      <c r="F1" s="3437"/>
      <c r="G1" s="3437"/>
      <c r="H1" s="3437"/>
      <c r="I1" s="3437"/>
      <c r="J1" s="3437"/>
      <c r="K1" s="3437"/>
      <c r="L1" s="3437"/>
      <c r="M1" s="3437"/>
      <c r="N1" s="3437"/>
      <c r="O1" s="3437"/>
      <c r="P1" s="3437"/>
      <c r="Q1" s="3437"/>
      <c r="R1" s="776"/>
      <c r="S1" s="3117" t="s">
        <v>2247</v>
      </c>
    </row>
    <row r="2" spans="1:19" s="43" customFormat="1" ht="17.25" thickTop="1" thickBot="1" x14ac:dyDescent="0.3">
      <c r="A2" s="2237"/>
      <c r="B2" s="2237"/>
      <c r="C2" s="2237"/>
      <c r="D2" s="2237"/>
      <c r="E2" s="2237"/>
      <c r="F2" s="2237"/>
      <c r="G2" s="2237"/>
      <c r="H2" s="2237"/>
      <c r="I2" s="2237"/>
      <c r="J2" s="2237"/>
      <c r="K2" s="2237"/>
      <c r="L2" s="2237"/>
      <c r="M2" s="2237"/>
      <c r="N2" s="2237"/>
      <c r="O2" s="2237"/>
      <c r="P2" s="2237"/>
      <c r="Q2" s="2237"/>
      <c r="R2" s="180"/>
      <c r="S2" s="3117" t="s">
        <v>2248</v>
      </c>
    </row>
    <row r="3" spans="1:19" s="43" customFormat="1" ht="17.25" thickTop="1" thickBot="1" x14ac:dyDescent="0.3">
      <c r="A3" s="3438" t="s">
        <v>2378</v>
      </c>
      <c r="B3" s="3438"/>
      <c r="C3" s="3438"/>
      <c r="D3" s="3438"/>
      <c r="E3" s="3438"/>
      <c r="F3" s="3438"/>
      <c r="G3" s="3438"/>
      <c r="H3" s="3438"/>
      <c r="I3" s="3438"/>
      <c r="J3" s="3438"/>
      <c r="K3" s="3438"/>
      <c r="L3" s="3438"/>
      <c r="M3" s="3438"/>
      <c r="N3" s="3438"/>
      <c r="O3" s="3438"/>
      <c r="P3" s="3438"/>
      <c r="Q3" s="3438"/>
      <c r="S3" s="3117" t="s">
        <v>2249</v>
      </c>
    </row>
    <row r="4" spans="1:19" s="43" customFormat="1" ht="16.5" thickTop="1" thickBot="1" x14ac:dyDescent="0.25">
      <c r="A4" s="4260" t="s">
        <v>2116</v>
      </c>
      <c r="B4" s="4260"/>
      <c r="C4" s="4260"/>
      <c r="D4" s="4260"/>
      <c r="E4" s="4260"/>
      <c r="F4" s="4260"/>
      <c r="G4" s="4260"/>
      <c r="H4" s="4260"/>
      <c r="I4" s="4260"/>
      <c r="J4" s="4260"/>
      <c r="K4" s="4260"/>
      <c r="L4" s="4260"/>
      <c r="M4" s="4260"/>
      <c r="N4" s="4260"/>
      <c r="O4" s="4260"/>
      <c r="P4" s="4260"/>
      <c r="Q4" s="4260"/>
      <c r="S4" s="3117" t="s">
        <v>2250</v>
      </c>
    </row>
    <row r="5" spans="1:19" s="43" customFormat="1" ht="15.75" thickTop="1" x14ac:dyDescent="0.2">
      <c r="A5" s="2595"/>
      <c r="B5" s="2595"/>
      <c r="C5" s="2595"/>
      <c r="D5" s="2595"/>
      <c r="E5" s="2595"/>
      <c r="F5" s="2595"/>
      <c r="G5" s="2595"/>
      <c r="H5" s="2595"/>
      <c r="I5" s="2595"/>
      <c r="J5" s="2595"/>
      <c r="K5" s="2595"/>
      <c r="L5" s="2595"/>
      <c r="M5" s="2595"/>
      <c r="N5" s="2595"/>
      <c r="O5" s="2595"/>
      <c r="P5" s="2595"/>
      <c r="Q5" s="2595"/>
    </row>
    <row r="6" spans="1:19" s="43" customFormat="1" ht="14.1" customHeight="1" thickBot="1" x14ac:dyDescent="0.25">
      <c r="A6" s="2595"/>
      <c r="B6" s="2595"/>
      <c r="C6" s="2595"/>
      <c r="D6" s="2595"/>
      <c r="E6" s="2595"/>
      <c r="F6" s="2595"/>
      <c r="G6" s="2595"/>
      <c r="H6" s="2595"/>
      <c r="I6" s="2595"/>
      <c r="J6" s="2595"/>
      <c r="K6" s="2595"/>
      <c r="L6" s="2595"/>
      <c r="M6" s="2595"/>
      <c r="N6" s="2595"/>
      <c r="O6" s="2595"/>
      <c r="P6" s="2595"/>
      <c r="Q6" s="2595"/>
    </row>
    <row r="7" spans="1:19" s="274" customFormat="1" ht="12.75" customHeight="1" x14ac:dyDescent="0.25">
      <c r="A7" s="3854" t="s">
        <v>374</v>
      </c>
      <c r="B7" s="3855"/>
      <c r="C7" s="3856"/>
      <c r="D7" s="3589" t="s">
        <v>375</v>
      </c>
      <c r="E7" s="3589" t="s">
        <v>1660</v>
      </c>
      <c r="F7" s="3848" t="s">
        <v>1661</v>
      </c>
      <c r="G7" s="3848" t="s">
        <v>1452</v>
      </c>
      <c r="H7" s="3848" t="s">
        <v>1663</v>
      </c>
      <c r="I7" s="3848" t="s">
        <v>1662</v>
      </c>
      <c r="J7" s="3848" t="s">
        <v>2117</v>
      </c>
      <c r="K7" s="3848" t="s">
        <v>2220</v>
      </c>
      <c r="L7" s="3848" t="s">
        <v>1665</v>
      </c>
      <c r="M7" s="3848" t="s">
        <v>1666</v>
      </c>
      <c r="N7" s="3848" t="s">
        <v>1664</v>
      </c>
      <c r="O7" s="3848" t="s">
        <v>1772</v>
      </c>
      <c r="P7" s="3848" t="s">
        <v>2312</v>
      </c>
      <c r="Q7" s="4301" t="s">
        <v>1667</v>
      </c>
    </row>
    <row r="8" spans="1:19" s="274" customFormat="1" ht="12.75" customHeight="1" x14ac:dyDescent="0.25">
      <c r="A8" s="3857"/>
      <c r="B8" s="3530"/>
      <c r="C8" s="3531"/>
      <c r="D8" s="3543"/>
      <c r="E8" s="3543"/>
      <c r="F8" s="3849"/>
      <c r="G8" s="3849"/>
      <c r="H8" s="3849"/>
      <c r="I8" s="3849"/>
      <c r="J8" s="3849"/>
      <c r="K8" s="3849"/>
      <c r="L8" s="3849"/>
      <c r="M8" s="3849"/>
      <c r="N8" s="3849"/>
      <c r="O8" s="3849"/>
      <c r="P8" s="3849"/>
      <c r="Q8" s="4302"/>
    </row>
    <row r="9" spans="1:19" s="274" customFormat="1" ht="12.75" customHeight="1" x14ac:dyDescent="0.25">
      <c r="A9" s="3857"/>
      <c r="B9" s="3530"/>
      <c r="C9" s="3531"/>
      <c r="D9" s="3543"/>
      <c r="E9" s="3543"/>
      <c r="F9" s="3849"/>
      <c r="G9" s="3849"/>
      <c r="H9" s="3849"/>
      <c r="I9" s="3849"/>
      <c r="J9" s="3849"/>
      <c r="K9" s="3849"/>
      <c r="L9" s="3849"/>
      <c r="M9" s="3849"/>
      <c r="N9" s="3849"/>
      <c r="O9" s="3849"/>
      <c r="P9" s="3849"/>
      <c r="Q9" s="4302"/>
    </row>
    <row r="10" spans="1:19" s="274" customFormat="1" ht="12.75" customHeight="1" x14ac:dyDescent="0.25">
      <c r="A10" s="3858"/>
      <c r="B10" s="3859"/>
      <c r="C10" s="3860"/>
      <c r="D10" s="3590"/>
      <c r="E10" s="3590"/>
      <c r="F10" s="3833"/>
      <c r="G10" s="3833"/>
      <c r="H10" s="3833"/>
      <c r="I10" s="3833"/>
      <c r="J10" s="3833"/>
      <c r="K10" s="3833"/>
      <c r="L10" s="3833"/>
      <c r="M10" s="3833"/>
      <c r="N10" s="3833"/>
      <c r="O10" s="3833"/>
      <c r="P10" s="3833"/>
      <c r="Q10" s="4303"/>
    </row>
    <row r="11" spans="1:19" s="393" customFormat="1" ht="12.75" customHeight="1" thickBot="1" x14ac:dyDescent="0.3">
      <c r="A11" s="4298" t="s">
        <v>70</v>
      </c>
      <c r="B11" s="4299"/>
      <c r="C11" s="4300"/>
      <c r="D11" s="635">
        <v>-2</v>
      </c>
      <c r="E11" s="612">
        <v>-3</v>
      </c>
      <c r="F11" s="612">
        <v>-4</v>
      </c>
      <c r="G11" s="612">
        <v>-5</v>
      </c>
      <c r="H11" s="612">
        <v>-6</v>
      </c>
      <c r="I11" s="612">
        <v>-7</v>
      </c>
      <c r="J11" s="612">
        <v>-8</v>
      </c>
      <c r="K11" s="612">
        <v>-9</v>
      </c>
      <c r="L11" s="612">
        <v>-10</v>
      </c>
      <c r="M11" s="612">
        <v>-11</v>
      </c>
      <c r="N11" s="612">
        <v>-12</v>
      </c>
      <c r="O11" s="612">
        <v>-13</v>
      </c>
      <c r="P11" s="612">
        <v>-14</v>
      </c>
      <c r="Q11" s="681" t="s">
        <v>276</v>
      </c>
    </row>
    <row r="12" spans="1:19" ht="12.75" customHeight="1" x14ac:dyDescent="0.2">
      <c r="A12" s="2008"/>
      <c r="B12" s="1507"/>
      <c r="C12" s="1955"/>
      <c r="D12" s="2986"/>
      <c r="E12" s="2986"/>
      <c r="F12" s="2986"/>
      <c r="G12" s="2986"/>
      <c r="H12" s="2986"/>
      <c r="I12" s="2986"/>
      <c r="J12" s="2986"/>
      <c r="K12" s="2986"/>
      <c r="L12" s="2986"/>
      <c r="M12" s="2986"/>
      <c r="N12" s="2986"/>
      <c r="O12" s="2986"/>
      <c r="P12" s="2986"/>
      <c r="Q12" s="3000"/>
    </row>
    <row r="13" spans="1:19" s="3" customFormat="1" ht="12.75" customHeight="1" x14ac:dyDescent="0.2">
      <c r="A13" s="2187" t="s">
        <v>1838</v>
      </c>
      <c r="B13" s="1510" t="s">
        <v>1671</v>
      </c>
      <c r="C13" s="2004"/>
      <c r="D13" s="1933"/>
      <c r="E13" s="1933"/>
      <c r="F13" s="1933"/>
      <c r="G13" s="1933"/>
      <c r="H13" s="1933"/>
      <c r="I13" s="1933"/>
      <c r="J13" s="1933"/>
      <c r="K13" s="1933"/>
      <c r="L13" s="1933"/>
      <c r="M13" s="1933"/>
      <c r="N13" s="1933"/>
      <c r="O13" s="1933"/>
      <c r="P13" s="1933"/>
      <c r="Q13" s="2377"/>
    </row>
    <row r="14" spans="1:19" ht="12.75" customHeight="1" x14ac:dyDescent="0.2">
      <c r="A14" s="1417"/>
      <c r="B14" s="3092" t="s">
        <v>36</v>
      </c>
      <c r="C14" s="2286"/>
      <c r="D14" s="1988"/>
      <c r="E14" s="1988"/>
      <c r="F14" s="1988"/>
      <c r="G14" s="1988"/>
      <c r="H14" s="1988"/>
      <c r="I14" s="1988"/>
      <c r="J14" s="1988"/>
      <c r="K14" s="1988"/>
      <c r="L14" s="1988"/>
      <c r="M14" s="1989"/>
      <c r="N14" s="1988"/>
      <c r="O14" s="1988"/>
      <c r="P14" s="1988"/>
      <c r="Q14" s="1991"/>
    </row>
    <row r="15" spans="1:19" ht="12.75" customHeight="1" x14ac:dyDescent="0.2">
      <c r="A15" s="1417"/>
      <c r="B15" s="3092" t="s">
        <v>37</v>
      </c>
      <c r="C15" s="2287"/>
      <c r="D15" s="2356"/>
      <c r="E15" s="2356"/>
      <c r="F15" s="1992"/>
      <c r="G15" s="3098"/>
      <c r="H15" s="2569"/>
      <c r="I15" s="2569"/>
      <c r="J15" s="1993"/>
      <c r="K15" s="1993"/>
      <c r="L15" s="1993"/>
      <c r="M15" s="3019"/>
      <c r="N15" s="2569"/>
      <c r="O15" s="1993"/>
      <c r="P15" s="1993"/>
      <c r="Q15" s="3078"/>
    </row>
    <row r="16" spans="1:19" ht="12.75" customHeight="1" x14ac:dyDescent="0.2">
      <c r="A16" s="1417"/>
      <c r="B16" s="3092" t="s">
        <v>38</v>
      </c>
      <c r="C16" s="2287"/>
      <c r="D16" s="2356"/>
      <c r="E16" s="2356"/>
      <c r="F16" s="1992"/>
      <c r="G16" s="3098"/>
      <c r="H16" s="2569"/>
      <c r="I16" s="2569"/>
      <c r="J16" s="1992"/>
      <c r="K16" s="1992"/>
      <c r="L16" s="1992"/>
      <c r="M16" s="3019"/>
      <c r="N16" s="2569"/>
      <c r="O16" s="1992"/>
      <c r="P16" s="1992"/>
      <c r="Q16" s="3078"/>
    </row>
    <row r="17" spans="1:17" ht="12.75" customHeight="1" x14ac:dyDescent="0.2">
      <c r="A17" s="1417"/>
      <c r="B17" s="3092" t="s">
        <v>51</v>
      </c>
      <c r="C17" s="2287"/>
      <c r="D17" s="2356"/>
      <c r="E17" s="2356"/>
      <c r="F17" s="1992"/>
      <c r="G17" s="3098"/>
      <c r="H17" s="2569"/>
      <c r="I17" s="2569"/>
      <c r="J17" s="1992"/>
      <c r="K17" s="1992"/>
      <c r="L17" s="1992"/>
      <c r="M17" s="3019"/>
      <c r="N17" s="2569"/>
      <c r="O17" s="1992"/>
      <c r="P17" s="1992"/>
      <c r="Q17" s="3078"/>
    </row>
    <row r="18" spans="1:17" ht="12.75" customHeight="1" thickBot="1" x14ac:dyDescent="0.25">
      <c r="A18" s="1417"/>
      <c r="B18" s="3092" t="s">
        <v>39</v>
      </c>
      <c r="C18" s="2287"/>
      <c r="D18" s="2356"/>
      <c r="E18" s="2356"/>
      <c r="F18" s="1992"/>
      <c r="G18" s="3099"/>
      <c r="H18" s="2569"/>
      <c r="I18" s="3101"/>
      <c r="J18" s="1999"/>
      <c r="K18" s="1999"/>
      <c r="L18" s="1999"/>
      <c r="M18" s="3020"/>
      <c r="N18" s="3101"/>
      <c r="O18" s="1999"/>
      <c r="P18" s="1999"/>
      <c r="Q18" s="3102"/>
    </row>
    <row r="19" spans="1:17" ht="12.75" customHeight="1" x14ac:dyDescent="0.2">
      <c r="A19" s="1962"/>
      <c r="B19" s="2048" t="s">
        <v>1670</v>
      </c>
      <c r="C19" s="2583"/>
      <c r="D19" s="3001"/>
      <c r="E19" s="3001"/>
      <c r="F19" s="3001"/>
      <c r="G19" s="3100"/>
      <c r="H19" s="3100"/>
      <c r="I19" s="3100"/>
      <c r="J19" s="3100"/>
      <c r="K19" s="3100"/>
      <c r="L19" s="3100"/>
      <c r="M19" s="3022"/>
      <c r="N19" s="3100"/>
      <c r="O19" s="3100"/>
      <c r="P19" s="3100"/>
      <c r="Q19" s="3103"/>
    </row>
    <row r="20" spans="1:17" ht="12.75" customHeight="1" x14ac:dyDescent="0.2">
      <c r="A20" s="1417"/>
      <c r="B20" s="2231"/>
      <c r="C20" s="1957"/>
      <c r="D20" s="1934"/>
      <c r="E20" s="1934"/>
      <c r="F20" s="1934"/>
      <c r="G20" s="3001"/>
      <c r="H20" s="1934"/>
      <c r="I20" s="3001"/>
      <c r="J20" s="3001"/>
      <c r="K20" s="3001"/>
      <c r="L20" s="3001"/>
      <c r="M20" s="3001"/>
      <c r="N20" s="3001"/>
      <c r="O20" s="3001"/>
      <c r="P20" s="3001"/>
      <c r="Q20" s="2994"/>
    </row>
    <row r="21" spans="1:17" s="3" customFormat="1" ht="12.75" customHeight="1" x14ac:dyDescent="0.2">
      <c r="A21" s="2187" t="s">
        <v>1831</v>
      </c>
      <c r="B21" s="1510" t="s">
        <v>1668</v>
      </c>
      <c r="C21" s="2004"/>
      <c r="D21" s="1933"/>
      <c r="E21" s="1933"/>
      <c r="F21" s="1933"/>
      <c r="G21" s="1933"/>
      <c r="H21" s="1933"/>
      <c r="I21" s="1933"/>
      <c r="J21" s="1933"/>
      <c r="K21" s="1933"/>
      <c r="L21" s="1933"/>
      <c r="M21" s="1933"/>
      <c r="N21" s="1933"/>
      <c r="O21" s="1933"/>
      <c r="P21" s="1933"/>
      <c r="Q21" s="2320"/>
    </row>
    <row r="22" spans="1:17" ht="12.75" customHeight="1" x14ac:dyDescent="0.2">
      <c r="A22" s="1417"/>
      <c r="B22" s="3092" t="s">
        <v>36</v>
      </c>
      <c r="C22" s="2286"/>
      <c r="D22" s="1988"/>
      <c r="E22" s="1988"/>
      <c r="F22" s="1988"/>
      <c r="G22" s="1988"/>
      <c r="H22" s="1988"/>
      <c r="I22" s="1988"/>
      <c r="J22" s="1988"/>
      <c r="K22" s="1988"/>
      <c r="L22" s="1988"/>
      <c r="M22" s="1989"/>
      <c r="N22" s="1988"/>
      <c r="O22" s="1988"/>
      <c r="P22" s="1988"/>
      <c r="Q22" s="1991"/>
    </row>
    <row r="23" spans="1:17" ht="12.75" customHeight="1" x14ac:dyDescent="0.2">
      <c r="A23" s="1417"/>
      <c r="B23" s="3092" t="s">
        <v>37</v>
      </c>
      <c r="C23" s="2287"/>
      <c r="D23" s="2356"/>
      <c r="E23" s="2356"/>
      <c r="F23" s="1992"/>
      <c r="G23" s="3098"/>
      <c r="H23" s="2569"/>
      <c r="I23" s="2569"/>
      <c r="J23" s="1993"/>
      <c r="K23" s="1993"/>
      <c r="L23" s="1993"/>
      <c r="M23" s="3019"/>
      <c r="N23" s="2569"/>
      <c r="O23" s="1993"/>
      <c r="P23" s="1993"/>
      <c r="Q23" s="3078"/>
    </row>
    <row r="24" spans="1:17" ht="12.75" customHeight="1" x14ac:dyDescent="0.2">
      <c r="A24" s="1417"/>
      <c r="B24" s="3092" t="s">
        <v>38</v>
      </c>
      <c r="C24" s="2287"/>
      <c r="D24" s="2356"/>
      <c r="E24" s="2356"/>
      <c r="F24" s="1992"/>
      <c r="G24" s="3098"/>
      <c r="H24" s="2569"/>
      <c r="I24" s="2569"/>
      <c r="J24" s="1992"/>
      <c r="K24" s="1992"/>
      <c r="L24" s="1992"/>
      <c r="M24" s="3019"/>
      <c r="N24" s="2569"/>
      <c r="O24" s="1992"/>
      <c r="P24" s="1992"/>
      <c r="Q24" s="3078"/>
    </row>
    <row r="25" spans="1:17" ht="12.75" customHeight="1" x14ac:dyDescent="0.2">
      <c r="A25" s="1417"/>
      <c r="B25" s="3092" t="s">
        <v>51</v>
      </c>
      <c r="C25" s="2287"/>
      <c r="D25" s="2356"/>
      <c r="E25" s="2356"/>
      <c r="F25" s="1992"/>
      <c r="G25" s="3098"/>
      <c r="H25" s="2569"/>
      <c r="I25" s="2569"/>
      <c r="J25" s="1992"/>
      <c r="K25" s="1992"/>
      <c r="L25" s="1992"/>
      <c r="M25" s="3019"/>
      <c r="N25" s="2569"/>
      <c r="O25" s="1992"/>
      <c r="P25" s="1992"/>
      <c r="Q25" s="3078"/>
    </row>
    <row r="26" spans="1:17" ht="12.75" customHeight="1" thickBot="1" x14ac:dyDescent="0.25">
      <c r="A26" s="1417"/>
      <c r="B26" s="3092" t="s">
        <v>39</v>
      </c>
      <c r="C26" s="2287"/>
      <c r="D26" s="2356"/>
      <c r="E26" s="2356"/>
      <c r="F26" s="1992"/>
      <c r="G26" s="3099"/>
      <c r="H26" s="2569"/>
      <c r="I26" s="3101"/>
      <c r="J26" s="1999"/>
      <c r="K26" s="1999"/>
      <c r="L26" s="1999"/>
      <c r="M26" s="3020"/>
      <c r="N26" s="3101"/>
      <c r="O26" s="1999"/>
      <c r="P26" s="1999"/>
      <c r="Q26" s="3102"/>
    </row>
    <row r="27" spans="1:17" ht="12.75" customHeight="1" x14ac:dyDescent="0.2">
      <c r="A27" s="1962"/>
      <c r="B27" s="2048" t="s">
        <v>1669</v>
      </c>
      <c r="C27" s="2583"/>
      <c r="D27" s="3001"/>
      <c r="E27" s="3001"/>
      <c r="F27" s="3001"/>
      <c r="G27" s="3100"/>
      <c r="H27" s="3100"/>
      <c r="I27" s="3100"/>
      <c r="J27" s="3100"/>
      <c r="K27" s="3100"/>
      <c r="L27" s="3100"/>
      <c r="M27" s="3022"/>
      <c r="N27" s="3100"/>
      <c r="O27" s="3100"/>
      <c r="P27" s="3100"/>
      <c r="Q27" s="3103"/>
    </row>
    <row r="28" spans="1:17" ht="12.75" customHeight="1" x14ac:dyDescent="0.2">
      <c r="A28" s="1417"/>
      <c r="B28" s="2231"/>
      <c r="C28" s="1957"/>
      <c r="D28" s="1934"/>
      <c r="E28" s="1934"/>
      <c r="F28" s="1934"/>
      <c r="G28" s="1934"/>
      <c r="H28" s="1934"/>
      <c r="I28" s="1934"/>
      <c r="J28" s="1934"/>
      <c r="K28" s="1934"/>
      <c r="L28" s="1934"/>
      <c r="M28" s="1935"/>
      <c r="N28" s="1934"/>
      <c r="O28" s="1934"/>
      <c r="P28" s="1934"/>
      <c r="Q28" s="2031"/>
    </row>
    <row r="29" spans="1:17" ht="12.75" customHeight="1" thickBot="1" x14ac:dyDescent="0.25">
      <c r="A29" s="1422"/>
      <c r="B29" s="1683"/>
      <c r="C29" s="1970"/>
      <c r="D29" s="2218"/>
      <c r="E29" s="2218"/>
      <c r="F29" s="2218"/>
      <c r="G29" s="2218"/>
      <c r="H29" s="2218"/>
      <c r="I29" s="2218"/>
      <c r="J29" s="2218"/>
      <c r="K29" s="2218"/>
      <c r="L29" s="2218"/>
      <c r="M29" s="2218"/>
      <c r="N29" s="2218"/>
      <c r="O29" s="2218"/>
      <c r="P29" s="2218"/>
      <c r="Q29" s="2389"/>
    </row>
    <row r="30" spans="1:17" ht="12.75" customHeight="1" thickBot="1" x14ac:dyDescent="0.25">
      <c r="A30" s="4043" t="s">
        <v>1672</v>
      </c>
      <c r="B30" s="4044"/>
      <c r="C30" s="4044"/>
      <c r="D30" s="4044"/>
      <c r="E30" s="4045"/>
      <c r="F30" s="3104"/>
      <c r="G30" s="217"/>
      <c r="H30" s="217"/>
      <c r="I30" s="217"/>
      <c r="J30" s="292"/>
      <c r="K30" s="292"/>
      <c r="L30" s="292"/>
      <c r="M30" s="262"/>
      <c r="N30" s="217"/>
      <c r="O30" s="292"/>
      <c r="P30" s="292"/>
      <c r="Q30" s="394"/>
    </row>
    <row r="31" spans="1:17" ht="12.75" customHeight="1" x14ac:dyDescent="0.2">
      <c r="A31" s="392"/>
      <c r="B31" s="392"/>
      <c r="C31" s="392"/>
      <c r="D31" s="392"/>
      <c r="E31" s="392"/>
      <c r="F31" s="64"/>
      <c r="G31" s="392"/>
      <c r="H31" s="64"/>
      <c r="I31" s="64"/>
      <c r="J31" s="64"/>
      <c r="K31" s="64"/>
      <c r="L31" s="64"/>
      <c r="M31" s="64"/>
      <c r="N31" s="64"/>
      <c r="O31" s="64"/>
      <c r="P31" s="64"/>
      <c r="Q31" s="64"/>
    </row>
    <row r="32" spans="1:17" ht="12.75" customHeight="1" x14ac:dyDescent="0.2">
      <c r="A32" s="3097" t="s">
        <v>1472</v>
      </c>
    </row>
    <row r="33" spans="1:1" ht="12.75" customHeight="1" x14ac:dyDescent="0.2">
      <c r="A33" s="60" t="s">
        <v>1659</v>
      </c>
    </row>
  </sheetData>
  <mergeCells count="20">
    <mergeCell ref="A30:E30"/>
    <mergeCell ref="A11:C11"/>
    <mergeCell ref="O7:O10"/>
    <mergeCell ref="A3:Q3"/>
    <mergeCell ref="A4:Q4"/>
    <mergeCell ref="D7:D10"/>
    <mergeCell ref="E7:E10"/>
    <mergeCell ref="F7:F10"/>
    <mergeCell ref="N7:N10"/>
    <mergeCell ref="I7:I10"/>
    <mergeCell ref="P7:P10"/>
    <mergeCell ref="Q7:Q10"/>
    <mergeCell ref="H7:H10"/>
    <mergeCell ref="A1:Q1"/>
    <mergeCell ref="A7:C10"/>
    <mergeCell ref="L7:L10"/>
    <mergeCell ref="G7:G10"/>
    <mergeCell ref="M7:M10"/>
    <mergeCell ref="J7:J10"/>
    <mergeCell ref="K7:K10"/>
  </mergeCells>
  <hyperlinks>
    <hyperlink ref="S1" location="Content!A1" display="Content"/>
    <hyperlink ref="S2" location="'P4, E2 - SFP - Asset'!A1" display="SFP-Asset"/>
    <hyperlink ref="S3" location="'P5, E2 - SFP - Liab, NW '!A1" display="SFP-Liab and NW"/>
    <hyperlink ref="S4" location="'P6, E3 - SCI'!A1" display="SCI"/>
  </hyperlinks>
  <pageMargins left="0.5" right="0.5" top="1" bottom="0.5" header="0.2" footer="0.1"/>
  <pageSetup paperSize="5" scale="67" fitToHeight="0" orientation="landscape" r:id="rId1"/>
  <headerFooter>
    <oddFooter>&amp;R&amp;"Arial,Bold"&amp;10Page 81</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CC99FF"/>
    <pageSetUpPr fitToPage="1"/>
  </sheetPr>
  <dimension ref="A1:H161"/>
  <sheetViews>
    <sheetView showGridLines="0" zoomScale="85" zoomScaleNormal="85" zoomScaleSheetLayoutView="75" zoomScalePageLayoutView="50" workbookViewId="0">
      <selection sqref="A1:F1"/>
    </sheetView>
  </sheetViews>
  <sheetFormatPr defaultRowHeight="12.75" customHeight="1" x14ac:dyDescent="0.2"/>
  <cols>
    <col min="1" max="1" width="3.7109375" style="1" customWidth="1"/>
    <col min="2" max="2" width="37" style="1" customWidth="1"/>
    <col min="3" max="3" width="21.140625" style="1" customWidth="1"/>
    <col min="4" max="5" width="15.85546875" style="1" customWidth="1"/>
    <col min="6" max="6" width="23.42578125" style="1" customWidth="1"/>
    <col min="7" max="7" width="5.42578125" style="1" customWidth="1"/>
    <col min="8" max="8" width="21.5703125" style="1" bestFit="1" customWidth="1"/>
    <col min="9" max="16384" width="9.140625" style="1"/>
  </cols>
  <sheetData>
    <row r="1" spans="1:8" s="43" customFormat="1" ht="17.25" thickTop="1" thickBot="1" x14ac:dyDescent="0.3">
      <c r="A1" s="4121"/>
      <c r="B1" s="4121"/>
      <c r="C1" s="4121"/>
      <c r="D1" s="4121"/>
      <c r="E1" s="4121"/>
      <c r="F1" s="4121"/>
      <c r="G1" s="180"/>
      <c r="H1" s="3117" t="s">
        <v>2247</v>
      </c>
    </row>
    <row r="2" spans="1:8" s="43" customFormat="1" ht="17.25" thickTop="1" thickBot="1" x14ac:dyDescent="0.3">
      <c r="A2" s="3437" t="s">
        <v>2222</v>
      </c>
      <c r="B2" s="3437"/>
      <c r="C2" s="3437"/>
      <c r="D2" s="3437"/>
      <c r="E2" s="3437"/>
      <c r="F2" s="3437"/>
      <c r="G2" s="44"/>
      <c r="H2" s="3117" t="s">
        <v>2248</v>
      </c>
    </row>
    <row r="3" spans="1:8" s="43" customFormat="1" ht="16.5" thickTop="1" thickBot="1" x14ac:dyDescent="0.25">
      <c r="A3" s="4121"/>
      <c r="B3" s="4121"/>
      <c r="C3" s="4121"/>
      <c r="D3" s="4121"/>
      <c r="E3" s="4121"/>
      <c r="F3" s="4121"/>
      <c r="H3" s="3117" t="s">
        <v>2249</v>
      </c>
    </row>
    <row r="4" spans="1:8" s="43" customFormat="1" ht="17.25" thickTop="1" thickBot="1" x14ac:dyDescent="0.3">
      <c r="A4" s="3438" t="s">
        <v>2379</v>
      </c>
      <c r="B4" s="3438"/>
      <c r="C4" s="3438"/>
      <c r="D4" s="3438"/>
      <c r="E4" s="3438"/>
      <c r="F4" s="3438"/>
      <c r="H4" s="3117" t="s">
        <v>2250</v>
      </c>
    </row>
    <row r="5" spans="1:8" s="43" customFormat="1" ht="14.1" customHeight="1" thickTop="1" x14ac:dyDescent="0.2">
      <c r="A5" s="2595"/>
      <c r="B5" s="2595"/>
      <c r="C5" s="2595"/>
      <c r="D5" s="2595"/>
      <c r="E5" s="2595"/>
      <c r="F5" s="2595"/>
    </row>
    <row r="6" spans="1:8" s="43" customFormat="1" ht="14.1" customHeight="1" thickBot="1" x14ac:dyDescent="0.25">
      <c r="A6" s="2595"/>
      <c r="B6" s="2595"/>
      <c r="C6" s="2595"/>
      <c r="D6" s="2595"/>
      <c r="E6" s="2595"/>
      <c r="F6" s="2595"/>
    </row>
    <row r="7" spans="1:8" s="122" customFormat="1" ht="12.75" customHeight="1" x14ac:dyDescent="0.25">
      <c r="A7" s="3886" t="s">
        <v>1673</v>
      </c>
      <c r="B7" s="3588"/>
      <c r="C7" s="531" t="s">
        <v>376</v>
      </c>
      <c r="D7" s="531" t="s">
        <v>1674</v>
      </c>
      <c r="E7" s="531" t="s">
        <v>321</v>
      </c>
      <c r="F7" s="3870" t="s">
        <v>343</v>
      </c>
    </row>
    <row r="8" spans="1:8" s="122" customFormat="1" ht="12.75" customHeight="1" thickBot="1" x14ac:dyDescent="0.3">
      <c r="A8" s="4305"/>
      <c r="B8" s="4306"/>
      <c r="C8" s="398" t="s">
        <v>279</v>
      </c>
      <c r="D8" s="398" t="s">
        <v>1675</v>
      </c>
      <c r="E8" s="398" t="s">
        <v>1676</v>
      </c>
      <c r="F8" s="4304"/>
    </row>
    <row r="9" spans="1:8" ht="12.75" customHeight="1" x14ac:dyDescent="0.2">
      <c r="A9" s="2008"/>
      <c r="B9" s="1955"/>
      <c r="C9" s="2986"/>
      <c r="D9" s="3105"/>
      <c r="E9" s="3105"/>
      <c r="F9" s="3000"/>
    </row>
    <row r="10" spans="1:8" ht="12.75" customHeight="1" x14ac:dyDescent="0.2">
      <c r="A10" s="2800" t="s">
        <v>36</v>
      </c>
      <c r="B10" s="2286"/>
      <c r="C10" s="1988"/>
      <c r="D10" s="3114"/>
      <c r="E10" s="3114"/>
      <c r="F10" s="1991"/>
    </row>
    <row r="11" spans="1:8" ht="12.75" customHeight="1" x14ac:dyDescent="0.2">
      <c r="A11" s="2800" t="s">
        <v>37</v>
      </c>
      <c r="B11" s="2287"/>
      <c r="C11" s="2018"/>
      <c r="D11" s="3115"/>
      <c r="E11" s="3115"/>
      <c r="F11" s="1994"/>
    </row>
    <row r="12" spans="1:8" ht="12.75" customHeight="1" x14ac:dyDescent="0.2">
      <c r="A12" s="2800" t="s">
        <v>38</v>
      </c>
      <c r="B12" s="2287"/>
      <c r="C12" s="2018"/>
      <c r="D12" s="3115"/>
      <c r="E12" s="3115"/>
      <c r="F12" s="1994"/>
    </row>
    <row r="13" spans="1:8" ht="12.75" customHeight="1" x14ac:dyDescent="0.2">
      <c r="A13" s="2800" t="s">
        <v>51</v>
      </c>
      <c r="B13" s="2287"/>
      <c r="C13" s="2018"/>
      <c r="D13" s="3115"/>
      <c r="E13" s="3115"/>
      <c r="F13" s="1994"/>
    </row>
    <row r="14" spans="1:8" ht="12.75" customHeight="1" x14ac:dyDescent="0.2">
      <c r="A14" s="2800" t="s">
        <v>39</v>
      </c>
      <c r="B14" s="2287"/>
      <c r="C14" s="2018"/>
      <c r="D14" s="3115"/>
      <c r="E14" s="3115"/>
      <c r="F14" s="1994"/>
    </row>
    <row r="15" spans="1:8" ht="12.75" customHeight="1" x14ac:dyDescent="0.2">
      <c r="A15" s="2804" t="s">
        <v>41</v>
      </c>
      <c r="B15" s="2287"/>
      <c r="C15" s="2018"/>
      <c r="D15" s="3115"/>
      <c r="E15" s="3115"/>
      <c r="F15" s="1994"/>
    </row>
    <row r="16" spans="1:8" ht="12.75" customHeight="1" x14ac:dyDescent="0.2">
      <c r="A16" s="2804" t="s">
        <v>42</v>
      </c>
      <c r="B16" s="2287"/>
      <c r="C16" s="2018"/>
      <c r="D16" s="3115"/>
      <c r="E16" s="3115"/>
      <c r="F16" s="1994"/>
    </row>
    <row r="17" spans="1:6" ht="12.75" customHeight="1" x14ac:dyDescent="0.2">
      <c r="A17" s="2804" t="s">
        <v>43</v>
      </c>
      <c r="B17" s="2287"/>
      <c r="C17" s="2018"/>
      <c r="D17" s="3115"/>
      <c r="E17" s="3115"/>
      <c r="F17" s="1994"/>
    </row>
    <row r="18" spans="1:6" ht="12.75" customHeight="1" x14ac:dyDescent="0.2">
      <c r="A18" s="2804" t="s">
        <v>44</v>
      </c>
      <c r="B18" s="2287"/>
      <c r="C18" s="2018"/>
      <c r="D18" s="3115"/>
      <c r="E18" s="3115"/>
      <c r="F18" s="1994"/>
    </row>
    <row r="19" spans="1:6" ht="12.75" customHeight="1" x14ac:dyDescent="0.2">
      <c r="A19" s="2804" t="s">
        <v>45</v>
      </c>
      <c r="B19" s="2287"/>
      <c r="C19" s="2018"/>
      <c r="D19" s="3115"/>
      <c r="E19" s="3115"/>
      <c r="F19" s="1994"/>
    </row>
    <row r="20" spans="1:6" ht="12.75" customHeight="1" x14ac:dyDescent="0.2">
      <c r="A20" s="2804" t="s">
        <v>1280</v>
      </c>
      <c r="B20" s="2287"/>
      <c r="C20" s="2018"/>
      <c r="D20" s="3115"/>
      <c r="E20" s="3115"/>
      <c r="F20" s="1994"/>
    </row>
    <row r="21" spans="1:6" ht="12.75" customHeight="1" x14ac:dyDescent="0.2">
      <c r="A21" s="2804" t="s">
        <v>47</v>
      </c>
      <c r="B21" s="2287"/>
      <c r="C21" s="2018"/>
      <c r="D21" s="3115"/>
      <c r="E21" s="3115"/>
      <c r="F21" s="1994"/>
    </row>
    <row r="22" spans="1:6" ht="12.75" customHeight="1" x14ac:dyDescent="0.2">
      <c r="A22" s="2804" t="s">
        <v>48</v>
      </c>
      <c r="B22" s="2287"/>
      <c r="C22" s="2018"/>
      <c r="D22" s="3115"/>
      <c r="E22" s="3115"/>
      <c r="F22" s="1994"/>
    </row>
    <row r="23" spans="1:6" ht="12.75" customHeight="1" x14ac:dyDescent="0.2">
      <c r="A23" s="2804" t="s">
        <v>49</v>
      </c>
      <c r="B23" s="2287"/>
      <c r="C23" s="2018"/>
      <c r="D23" s="3115"/>
      <c r="E23" s="3115"/>
      <c r="F23" s="1994"/>
    </row>
    <row r="24" spans="1:6" ht="12.75" customHeight="1" x14ac:dyDescent="0.2">
      <c r="A24" s="2804" t="s">
        <v>62</v>
      </c>
      <c r="B24" s="2287"/>
      <c r="C24" s="2018"/>
      <c r="D24" s="3115"/>
      <c r="E24" s="3115"/>
      <c r="F24" s="1994"/>
    </row>
    <row r="25" spans="1:6" ht="12.75" customHeight="1" x14ac:dyDescent="0.2">
      <c r="A25" s="2804" t="s">
        <v>63</v>
      </c>
      <c r="B25" s="2287"/>
      <c r="C25" s="2018"/>
      <c r="D25" s="3115"/>
      <c r="E25" s="3115"/>
      <c r="F25" s="1994"/>
    </row>
    <row r="26" spans="1:6" ht="12.75" customHeight="1" x14ac:dyDescent="0.2">
      <c r="A26" s="2804" t="s">
        <v>64</v>
      </c>
      <c r="B26" s="2287"/>
      <c r="C26" s="2018"/>
      <c r="D26" s="3115"/>
      <c r="E26" s="3115"/>
      <c r="F26" s="1994"/>
    </row>
    <row r="27" spans="1:6" ht="12.75" customHeight="1" x14ac:dyDescent="0.2">
      <c r="A27" s="2804" t="s">
        <v>65</v>
      </c>
      <c r="B27" s="2287"/>
      <c r="C27" s="2018"/>
      <c r="D27" s="3115"/>
      <c r="E27" s="3115"/>
      <c r="F27" s="1994"/>
    </row>
    <row r="28" spans="1:6" ht="12.75" customHeight="1" x14ac:dyDescent="0.2">
      <c r="A28" s="2804" t="s">
        <v>66</v>
      </c>
      <c r="B28" s="2287"/>
      <c r="C28" s="2018"/>
      <c r="D28" s="3115"/>
      <c r="E28" s="3115"/>
      <c r="F28" s="1994"/>
    </row>
    <row r="29" spans="1:6" ht="12.75" customHeight="1" x14ac:dyDescent="0.2">
      <c r="A29" s="2804" t="s">
        <v>67</v>
      </c>
      <c r="B29" s="2287"/>
      <c r="C29" s="2018"/>
      <c r="D29" s="3115"/>
      <c r="E29" s="3115"/>
      <c r="F29" s="1994"/>
    </row>
    <row r="30" spans="1:6" ht="12.75" customHeight="1" x14ac:dyDescent="0.2">
      <c r="A30" s="1417"/>
      <c r="B30" s="2223"/>
      <c r="C30" s="3001"/>
      <c r="D30" s="3111"/>
      <c r="E30" s="3112"/>
      <c r="F30" s="3113"/>
    </row>
    <row r="31" spans="1:6" ht="12.75" customHeight="1" thickBot="1" x14ac:dyDescent="0.25">
      <c r="A31" s="3109"/>
      <c r="B31" s="3110"/>
      <c r="C31" s="2218"/>
      <c r="D31" s="3106"/>
      <c r="E31" s="3107"/>
      <c r="F31" s="3108"/>
    </row>
    <row r="32" spans="1:6" ht="12.75" customHeight="1" thickBot="1" x14ac:dyDescent="0.25">
      <c r="A32" s="4043" t="s">
        <v>1677</v>
      </c>
      <c r="B32" s="4045"/>
      <c r="C32" s="236"/>
      <c r="D32" s="236"/>
      <c r="E32" s="236"/>
      <c r="F32" s="399"/>
    </row>
    <row r="33" spans="1:6" ht="12.75" customHeight="1" x14ac:dyDescent="0.2">
      <c r="A33" s="395"/>
      <c r="B33" s="395"/>
      <c r="C33" s="396"/>
      <c r="D33" s="395"/>
      <c r="E33" s="397"/>
      <c r="F33" s="110"/>
    </row>
    <row r="34" spans="1:6" ht="12.75" customHeight="1" x14ac:dyDescent="0.2">
      <c r="A34" s="3066" t="s">
        <v>1472</v>
      </c>
      <c r="D34" s="20"/>
      <c r="F34" s="2"/>
    </row>
    <row r="35" spans="1:6" ht="12.75" customHeight="1" x14ac:dyDescent="0.2">
      <c r="A35" s="3067" t="s">
        <v>2228</v>
      </c>
      <c r="F35" s="2"/>
    </row>
    <row r="36" spans="1:6" ht="12.75" customHeight="1" x14ac:dyDescent="0.2">
      <c r="D36" s="20"/>
      <c r="F36" s="2"/>
    </row>
    <row r="37" spans="1:6" ht="12.75" customHeight="1" x14ac:dyDescent="0.2">
      <c r="D37" s="20"/>
      <c r="F37" s="2"/>
    </row>
    <row r="38" spans="1:6" ht="12.75" customHeight="1" x14ac:dyDescent="0.2">
      <c r="F38" s="2"/>
    </row>
    <row r="39" spans="1:6" ht="12.75" customHeight="1" x14ac:dyDescent="0.2">
      <c r="A39" s="40"/>
      <c r="B39" s="40"/>
      <c r="C39" s="41"/>
      <c r="D39" s="89"/>
      <c r="E39" s="42"/>
      <c r="F39" s="2"/>
    </row>
    <row r="40" spans="1:6" ht="12.75" customHeight="1" x14ac:dyDescent="0.2">
      <c r="F40" s="2"/>
    </row>
    <row r="41" spans="1:6" ht="12.75" customHeight="1" x14ac:dyDescent="0.2">
      <c r="D41" s="20"/>
      <c r="F41" s="2"/>
    </row>
    <row r="42" spans="1:6" ht="12.75" customHeight="1" x14ac:dyDescent="0.2">
      <c r="D42" s="20"/>
      <c r="F42" s="2"/>
    </row>
    <row r="43" spans="1:6" ht="12.75" customHeight="1" x14ac:dyDescent="0.2">
      <c r="D43" s="20"/>
      <c r="F43" s="2"/>
    </row>
    <row r="44" spans="1:6" ht="12.75" customHeight="1" x14ac:dyDescent="0.2">
      <c r="F44" s="2"/>
    </row>
    <row r="45" spans="1:6" ht="12.75" customHeight="1" x14ac:dyDescent="0.2">
      <c r="F45" s="2"/>
    </row>
    <row r="46" spans="1:6" ht="12.75" customHeight="1" x14ac:dyDescent="0.2">
      <c r="A46" s="40"/>
      <c r="B46" s="40"/>
      <c r="C46" s="41"/>
      <c r="D46" s="89"/>
      <c r="E46" s="42"/>
      <c r="F46" s="2"/>
    </row>
    <row r="47" spans="1:6" ht="12.75" customHeight="1" x14ac:dyDescent="0.2">
      <c r="A47" s="40"/>
      <c r="B47" s="40"/>
      <c r="C47" s="40"/>
      <c r="D47" s="90"/>
      <c r="E47" s="40"/>
      <c r="F47" s="91"/>
    </row>
    <row r="48" spans="1:6" ht="12.75" customHeight="1" x14ac:dyDescent="0.2">
      <c r="D48" s="20"/>
      <c r="F48" s="2"/>
    </row>
    <row r="49" spans="1:6" ht="12.75" customHeight="1" x14ac:dyDescent="0.2">
      <c r="A49" s="40"/>
      <c r="B49" s="40"/>
      <c r="C49" s="41"/>
      <c r="D49" s="40"/>
      <c r="E49" s="42"/>
      <c r="F49" s="2"/>
    </row>
    <row r="50" spans="1:6" ht="12.75" customHeight="1" x14ac:dyDescent="0.2">
      <c r="F50" s="2"/>
    </row>
    <row r="51" spans="1:6" ht="12.75" customHeight="1" x14ac:dyDescent="0.2">
      <c r="A51" s="40"/>
      <c r="B51" s="40"/>
      <c r="C51" s="40"/>
      <c r="D51" s="40"/>
      <c r="E51" s="40"/>
      <c r="F51" s="91"/>
    </row>
    <row r="52" spans="1:6" ht="12.75" customHeight="1" x14ac:dyDescent="0.2">
      <c r="F52" s="2"/>
    </row>
    <row r="53" spans="1:6" ht="12.75" customHeight="1" x14ac:dyDescent="0.2">
      <c r="D53" s="20"/>
      <c r="F53" s="2"/>
    </row>
    <row r="54" spans="1:6" ht="12.75" customHeight="1" x14ac:dyDescent="0.2">
      <c r="F54" s="2"/>
    </row>
    <row r="55" spans="1:6" ht="12.75" customHeight="1" x14ac:dyDescent="0.2">
      <c r="F55" s="2"/>
    </row>
    <row r="56" spans="1:6" ht="12.75" customHeight="1" x14ac:dyDescent="0.2">
      <c r="F56" s="2"/>
    </row>
    <row r="57" spans="1:6" ht="12.75" customHeight="1" x14ac:dyDescent="0.2">
      <c r="D57" s="20"/>
      <c r="F57" s="2"/>
    </row>
    <row r="58" spans="1:6" ht="12.75" customHeight="1" x14ac:dyDescent="0.2">
      <c r="A58" s="40"/>
      <c r="B58" s="40"/>
      <c r="C58" s="41"/>
      <c r="D58" s="40"/>
      <c r="E58" s="42"/>
      <c r="F58" s="2"/>
    </row>
    <row r="59" spans="1:6" ht="12.75" customHeight="1" x14ac:dyDescent="0.2">
      <c r="D59" s="20"/>
      <c r="F59" s="2"/>
    </row>
    <row r="60" spans="1:6" ht="12.75" customHeight="1" x14ac:dyDescent="0.2">
      <c r="F60" s="2"/>
    </row>
    <row r="61" spans="1:6" ht="12.75" customHeight="1" x14ac:dyDescent="0.2">
      <c r="D61" s="20"/>
      <c r="F61" s="2"/>
    </row>
    <row r="62" spans="1:6" ht="12.75" customHeight="1" x14ac:dyDescent="0.2">
      <c r="A62" s="40"/>
      <c r="B62" s="40"/>
      <c r="C62" s="41"/>
      <c r="D62" s="89"/>
      <c r="E62" s="42"/>
      <c r="F62" s="2"/>
    </row>
    <row r="63" spans="1:6" ht="12.75" customHeight="1" x14ac:dyDescent="0.2">
      <c r="F63" s="2"/>
    </row>
    <row r="64" spans="1:6" ht="12.75" customHeight="1" x14ac:dyDescent="0.2">
      <c r="A64" s="40"/>
      <c r="B64" s="40"/>
      <c r="C64" s="41"/>
      <c r="D64" s="40"/>
      <c r="E64" s="42"/>
      <c r="F64" s="2"/>
    </row>
    <row r="65" spans="1:6" ht="12.75" customHeight="1" x14ac:dyDescent="0.2">
      <c r="D65" s="20"/>
      <c r="F65" s="2"/>
    </row>
    <row r="66" spans="1:6" ht="12.75" customHeight="1" x14ac:dyDescent="0.2">
      <c r="A66" s="40"/>
      <c r="B66" s="40"/>
      <c r="C66" s="40"/>
      <c r="D66" s="40"/>
      <c r="E66" s="40"/>
      <c r="F66" s="91"/>
    </row>
    <row r="67" spans="1:6" ht="12.75" customHeight="1" x14ac:dyDescent="0.2">
      <c r="A67" s="40"/>
      <c r="B67" s="40"/>
      <c r="C67" s="41"/>
      <c r="D67" s="89"/>
      <c r="E67" s="42"/>
      <c r="F67" s="2"/>
    </row>
    <row r="68" spans="1:6" ht="12.75" customHeight="1" x14ac:dyDescent="0.2">
      <c r="F68" s="2"/>
    </row>
    <row r="69" spans="1:6" ht="12.75" customHeight="1" x14ac:dyDescent="0.2">
      <c r="D69" s="20"/>
      <c r="F69" s="2"/>
    </row>
    <row r="70" spans="1:6" ht="12.75" customHeight="1" x14ac:dyDescent="0.2">
      <c r="F70" s="2"/>
    </row>
    <row r="71" spans="1:6" ht="12.75" customHeight="1" x14ac:dyDescent="0.2">
      <c r="A71" s="40"/>
      <c r="B71" s="40"/>
      <c r="C71" s="40"/>
      <c r="D71" s="40"/>
      <c r="E71" s="40"/>
      <c r="F71" s="91"/>
    </row>
    <row r="72" spans="1:6" ht="12.75" customHeight="1" x14ac:dyDescent="0.2">
      <c r="A72" s="40"/>
      <c r="B72" s="40"/>
      <c r="C72" s="41"/>
      <c r="D72" s="40"/>
      <c r="E72" s="42"/>
      <c r="F72" s="2"/>
    </row>
    <row r="73" spans="1:6" ht="12.75" customHeight="1" x14ac:dyDescent="0.2">
      <c r="F73" s="2"/>
    </row>
    <row r="74" spans="1:6" ht="12.75" customHeight="1" x14ac:dyDescent="0.2">
      <c r="F74" s="2"/>
    </row>
    <row r="75" spans="1:6" ht="12.75" customHeight="1" x14ac:dyDescent="0.2">
      <c r="A75" s="40"/>
      <c r="B75" s="40"/>
      <c r="C75" s="40"/>
      <c r="D75" s="40"/>
      <c r="E75" s="40"/>
      <c r="F75" s="91"/>
    </row>
    <row r="76" spans="1:6" ht="12.75" customHeight="1" x14ac:dyDescent="0.2">
      <c r="D76" s="20"/>
      <c r="F76" s="2"/>
    </row>
    <row r="77" spans="1:6" ht="12.75" customHeight="1" x14ac:dyDescent="0.2">
      <c r="F77" s="2"/>
    </row>
    <row r="78" spans="1:6" ht="12.75" customHeight="1" x14ac:dyDescent="0.2">
      <c r="D78" s="20"/>
      <c r="F78" s="2"/>
    </row>
    <row r="79" spans="1:6" ht="12.75" customHeight="1" x14ac:dyDescent="0.2">
      <c r="F79" s="2"/>
    </row>
    <row r="80" spans="1:6" ht="12.75" customHeight="1" x14ac:dyDescent="0.2">
      <c r="A80" s="40"/>
      <c r="B80" s="40"/>
      <c r="C80" s="40"/>
      <c r="D80" s="40"/>
      <c r="E80" s="40"/>
      <c r="F80" s="91"/>
    </row>
    <row r="81" spans="1:6" ht="12.75" customHeight="1" x14ac:dyDescent="0.2">
      <c r="F81" s="2"/>
    </row>
    <row r="82" spans="1:6" ht="12.75" customHeight="1" x14ac:dyDescent="0.2">
      <c r="F82" s="2"/>
    </row>
    <row r="83" spans="1:6" ht="12.75" customHeight="1" x14ac:dyDescent="0.2">
      <c r="D83" s="20"/>
      <c r="F83" s="2"/>
    </row>
    <row r="84" spans="1:6" ht="12.75" customHeight="1" x14ac:dyDescent="0.2">
      <c r="A84" s="40"/>
      <c r="B84" s="40"/>
      <c r="C84" s="40"/>
      <c r="D84" s="90"/>
      <c r="E84" s="40"/>
      <c r="F84" s="91"/>
    </row>
    <row r="85" spans="1:6" ht="12.75" customHeight="1" x14ac:dyDescent="0.2">
      <c r="F85" s="2"/>
    </row>
    <row r="86" spans="1:6" ht="12.75" customHeight="1" x14ac:dyDescent="0.2">
      <c r="F86" s="2"/>
    </row>
    <row r="87" spans="1:6" ht="12.75" customHeight="1" x14ac:dyDescent="0.2">
      <c r="F87" s="2"/>
    </row>
    <row r="88" spans="1:6" ht="12.75" customHeight="1" x14ac:dyDescent="0.2">
      <c r="A88" s="40"/>
      <c r="B88" s="40"/>
      <c r="C88" s="40"/>
      <c r="D88" s="40"/>
      <c r="E88" s="40"/>
      <c r="F88" s="91"/>
    </row>
    <row r="89" spans="1:6" ht="12.75" customHeight="1" x14ac:dyDescent="0.2">
      <c r="A89" s="40"/>
      <c r="B89" s="40"/>
      <c r="C89" s="41"/>
      <c r="D89" s="89"/>
      <c r="E89" s="42"/>
      <c r="F89" s="2"/>
    </row>
    <row r="90" spans="1:6" ht="12.75" customHeight="1" x14ac:dyDescent="0.2">
      <c r="F90" s="2"/>
    </row>
    <row r="91" spans="1:6" ht="12.75" customHeight="1" x14ac:dyDescent="0.2">
      <c r="D91" s="20"/>
      <c r="F91" s="2"/>
    </row>
    <row r="92" spans="1:6" ht="12.75" customHeight="1" x14ac:dyDescent="0.2">
      <c r="A92" s="40"/>
      <c r="B92" s="40"/>
      <c r="C92" s="40"/>
      <c r="D92" s="90"/>
      <c r="E92" s="40"/>
      <c r="F92" s="91"/>
    </row>
    <row r="93" spans="1:6" ht="12.75" customHeight="1" x14ac:dyDescent="0.2">
      <c r="A93" s="40"/>
      <c r="B93" s="40"/>
      <c r="C93" s="41"/>
      <c r="D93" s="89"/>
      <c r="E93" s="42"/>
      <c r="F93" s="2"/>
    </row>
    <row r="94" spans="1:6" ht="12.75" customHeight="1" x14ac:dyDescent="0.2">
      <c r="F94" s="2"/>
    </row>
    <row r="95" spans="1:6" ht="12.75" customHeight="1" x14ac:dyDescent="0.2">
      <c r="F95" s="2"/>
    </row>
    <row r="96" spans="1:6" ht="12.75" customHeight="1" x14ac:dyDescent="0.2">
      <c r="A96" s="40"/>
      <c r="B96" s="40"/>
      <c r="C96" s="41"/>
      <c r="D96" s="40"/>
      <c r="E96" s="42"/>
      <c r="F96" s="2"/>
    </row>
    <row r="97" spans="1:6" ht="12.75" customHeight="1" x14ac:dyDescent="0.2">
      <c r="F97" s="2"/>
    </row>
    <row r="98" spans="1:6" ht="12.75" customHeight="1" x14ac:dyDescent="0.2">
      <c r="D98" s="20"/>
      <c r="F98" s="2"/>
    </row>
    <row r="99" spans="1:6" ht="12.75" customHeight="1" x14ac:dyDescent="0.2">
      <c r="F99" s="2"/>
    </row>
    <row r="100" spans="1:6" ht="12.75" customHeight="1" x14ac:dyDescent="0.2">
      <c r="A100" s="40"/>
      <c r="B100" s="40"/>
      <c r="C100" s="41"/>
      <c r="D100" s="40"/>
      <c r="E100" s="42"/>
      <c r="F100" s="2"/>
    </row>
    <row r="101" spans="1:6" ht="12.75" customHeight="1" x14ac:dyDescent="0.2">
      <c r="A101" s="40"/>
      <c r="B101" s="40"/>
      <c r="C101" s="40"/>
      <c r="D101" s="40"/>
      <c r="E101" s="40"/>
      <c r="F101" s="91"/>
    </row>
    <row r="102" spans="1:6" ht="12.75" customHeight="1" x14ac:dyDescent="0.2">
      <c r="F102" s="2"/>
    </row>
    <row r="103" spans="1:6" ht="12.75" customHeight="1" x14ac:dyDescent="0.2">
      <c r="A103" s="20"/>
      <c r="B103" s="20"/>
      <c r="C103" s="41"/>
      <c r="D103" s="4"/>
      <c r="E103" s="41"/>
      <c r="F103" s="2"/>
    </row>
    <row r="104" spans="1:6" ht="12.75" customHeight="1" x14ac:dyDescent="0.2">
      <c r="D104" s="20"/>
      <c r="F104" s="2"/>
    </row>
    <row r="105" spans="1:6" ht="12.75" customHeight="1" x14ac:dyDescent="0.2">
      <c r="A105" s="40"/>
      <c r="B105" s="40"/>
      <c r="C105" s="40"/>
      <c r="D105" s="40"/>
      <c r="E105" s="40"/>
      <c r="F105" s="91"/>
    </row>
    <row r="106" spans="1:6" ht="12.75" customHeight="1" x14ac:dyDescent="0.2">
      <c r="A106" s="40"/>
      <c r="B106" s="40"/>
      <c r="C106" s="41"/>
      <c r="D106" s="40"/>
      <c r="E106" s="42"/>
      <c r="F106" s="2"/>
    </row>
    <row r="107" spans="1:6" ht="12.75" customHeight="1" x14ac:dyDescent="0.2">
      <c r="F107" s="2"/>
    </row>
    <row r="108" spans="1:6" ht="12.75" customHeight="1" x14ac:dyDescent="0.2">
      <c r="F108" s="2"/>
    </row>
    <row r="109" spans="1:6" ht="12.75" customHeight="1" x14ac:dyDescent="0.2">
      <c r="D109" s="20"/>
      <c r="F109" s="2"/>
    </row>
    <row r="110" spans="1:6" ht="12.75" customHeight="1" x14ac:dyDescent="0.2">
      <c r="D110" s="20"/>
      <c r="F110" s="2"/>
    </row>
    <row r="111" spans="1:6" ht="12.75" customHeight="1" x14ac:dyDescent="0.2">
      <c r="A111" s="40"/>
      <c r="B111" s="40"/>
      <c r="C111" s="41"/>
      <c r="D111" s="89"/>
      <c r="E111" s="42"/>
      <c r="F111" s="2"/>
    </row>
    <row r="112" spans="1:6" ht="12.75" customHeight="1" x14ac:dyDescent="0.2">
      <c r="F112" s="2"/>
    </row>
    <row r="113" spans="1:6" ht="12.75" customHeight="1" x14ac:dyDescent="0.2">
      <c r="F113" s="2"/>
    </row>
    <row r="114" spans="1:6" ht="12.75" customHeight="1" x14ac:dyDescent="0.2">
      <c r="D114" s="20"/>
      <c r="F114" s="2"/>
    </row>
    <row r="115" spans="1:6" ht="12.75" customHeight="1" x14ac:dyDescent="0.2">
      <c r="D115" s="20"/>
      <c r="F115" s="2"/>
    </row>
    <row r="116" spans="1:6" ht="12.75" customHeight="1" x14ac:dyDescent="0.2">
      <c r="F116" s="2"/>
    </row>
    <row r="117" spans="1:6" ht="12.75" customHeight="1" x14ac:dyDescent="0.2">
      <c r="D117" s="20"/>
      <c r="F117" s="2"/>
    </row>
    <row r="118" spans="1:6" ht="12.75" customHeight="1" x14ac:dyDescent="0.2">
      <c r="F118" s="2"/>
    </row>
    <row r="119" spans="1:6" ht="12.75" customHeight="1" x14ac:dyDescent="0.2">
      <c r="F119" s="2"/>
    </row>
    <row r="120" spans="1:6" ht="12.75" customHeight="1" x14ac:dyDescent="0.2">
      <c r="F120" s="2"/>
    </row>
    <row r="121" spans="1:6" ht="12.75" customHeight="1" x14ac:dyDescent="0.2">
      <c r="F121" s="2"/>
    </row>
    <row r="122" spans="1:6" ht="12.75" customHeight="1" x14ac:dyDescent="0.2">
      <c r="F122" s="2"/>
    </row>
    <row r="123" spans="1:6" ht="12.75" customHeight="1" x14ac:dyDescent="0.2">
      <c r="F123" s="2"/>
    </row>
    <row r="124" spans="1:6" ht="12.75" customHeight="1" x14ac:dyDescent="0.2">
      <c r="A124" s="40"/>
      <c r="B124" s="40"/>
      <c r="C124" s="40"/>
      <c r="D124" s="40"/>
      <c r="E124" s="40"/>
      <c r="F124" s="91"/>
    </row>
    <row r="125" spans="1:6" ht="12.75" customHeight="1" x14ac:dyDescent="0.2">
      <c r="A125" s="40"/>
      <c r="B125" s="40"/>
      <c r="C125" s="41"/>
      <c r="D125" s="89"/>
      <c r="E125" s="42"/>
      <c r="F125" s="2"/>
    </row>
    <row r="126" spans="1:6" ht="12.75" customHeight="1" x14ac:dyDescent="0.2">
      <c r="F126" s="2"/>
    </row>
    <row r="127" spans="1:6" ht="12.75" customHeight="1" x14ac:dyDescent="0.2">
      <c r="A127" s="40"/>
      <c r="B127" s="40"/>
      <c r="C127" s="40"/>
      <c r="D127" s="40"/>
      <c r="E127" s="40"/>
      <c r="F127" s="91"/>
    </row>
    <row r="128" spans="1:6" ht="12.75" customHeight="1" x14ac:dyDescent="0.2">
      <c r="F128" s="2"/>
    </row>
    <row r="129" spans="1:6" ht="12.75" customHeight="1" x14ac:dyDescent="0.2">
      <c r="D129" s="20"/>
      <c r="F129" s="2"/>
    </row>
    <row r="130" spans="1:6" ht="12.75" customHeight="1" x14ac:dyDescent="0.2">
      <c r="A130" s="40"/>
      <c r="B130" s="40"/>
      <c r="C130" s="40"/>
      <c r="D130" s="40"/>
      <c r="E130" s="40"/>
      <c r="F130" s="91"/>
    </row>
    <row r="131" spans="1:6" ht="12.75" customHeight="1" x14ac:dyDescent="0.2">
      <c r="A131" s="40"/>
      <c r="B131" s="40"/>
      <c r="C131" s="90"/>
      <c r="D131" s="40"/>
      <c r="E131" s="40"/>
      <c r="F131" s="91"/>
    </row>
    <row r="132" spans="1:6" ht="12.75" customHeight="1" x14ac:dyDescent="0.2">
      <c r="F132" s="2"/>
    </row>
    <row r="133" spans="1:6" ht="12.75" customHeight="1" x14ac:dyDescent="0.2">
      <c r="A133" s="92"/>
      <c r="B133" s="92"/>
      <c r="C133" s="92"/>
      <c r="D133" s="93"/>
      <c r="E133" s="92"/>
      <c r="F133" s="94"/>
    </row>
    <row r="134" spans="1:6" ht="12.75" customHeight="1" x14ac:dyDescent="0.2">
      <c r="F134" s="2"/>
    </row>
    <row r="135" spans="1:6" ht="12.75" customHeight="1" x14ac:dyDescent="0.2">
      <c r="F135" s="2"/>
    </row>
    <row r="136" spans="1:6" ht="12.75" customHeight="1" x14ac:dyDescent="0.2">
      <c r="F136" s="2"/>
    </row>
    <row r="137" spans="1:6" ht="12.75" customHeight="1" x14ac:dyDescent="0.2">
      <c r="F137" s="2"/>
    </row>
    <row r="138" spans="1:6" ht="12.75" customHeight="1" x14ac:dyDescent="0.2">
      <c r="A138" s="40"/>
      <c r="B138" s="40"/>
      <c r="C138" s="40"/>
      <c r="D138" s="90"/>
      <c r="E138" s="40"/>
      <c r="F138" s="91"/>
    </row>
    <row r="139" spans="1:6" ht="12.75" customHeight="1" x14ac:dyDescent="0.2">
      <c r="F139" s="2"/>
    </row>
    <row r="140" spans="1:6" ht="12.75" customHeight="1" x14ac:dyDescent="0.2">
      <c r="D140" s="20"/>
      <c r="F140" s="2"/>
    </row>
    <row r="141" spans="1:6" ht="12.75" customHeight="1" x14ac:dyDescent="0.2">
      <c r="F141" s="2"/>
    </row>
    <row r="142" spans="1:6" ht="12.75" customHeight="1" x14ac:dyDescent="0.2">
      <c r="A142" s="40"/>
      <c r="B142" s="40"/>
      <c r="C142" s="41"/>
      <c r="D142" s="40"/>
      <c r="E142" s="42"/>
      <c r="F142" s="2"/>
    </row>
    <row r="143" spans="1:6" ht="12.75" customHeight="1" x14ac:dyDescent="0.2">
      <c r="F143" s="2"/>
    </row>
    <row r="144" spans="1:6" ht="12.75" customHeight="1" x14ac:dyDescent="0.2">
      <c r="A144" s="40"/>
      <c r="B144" s="40"/>
      <c r="C144" s="40"/>
      <c r="D144" s="90"/>
      <c r="E144" s="40"/>
      <c r="F144" s="91"/>
    </row>
    <row r="145" spans="1:6" ht="12.75" customHeight="1" x14ac:dyDescent="0.2">
      <c r="F145" s="2"/>
    </row>
    <row r="146" spans="1:6" ht="12.75" customHeight="1" x14ac:dyDescent="0.2">
      <c r="D146" s="20"/>
      <c r="F146" s="2"/>
    </row>
    <row r="147" spans="1:6" ht="12.75" customHeight="1" x14ac:dyDescent="0.2">
      <c r="A147" s="40"/>
      <c r="B147" s="40"/>
      <c r="C147" s="41"/>
      <c r="D147" s="89"/>
      <c r="E147" s="42"/>
      <c r="F147" s="2"/>
    </row>
    <row r="148" spans="1:6" ht="12.75" customHeight="1" x14ac:dyDescent="0.2">
      <c r="D148" s="20"/>
      <c r="F148" s="2"/>
    </row>
    <row r="149" spans="1:6" ht="12.75" customHeight="1" x14ac:dyDescent="0.2">
      <c r="A149" s="20"/>
      <c r="B149" s="20"/>
      <c r="C149" s="41"/>
      <c r="E149" s="41"/>
      <c r="F149" s="2"/>
    </row>
    <row r="150" spans="1:6" ht="12.75" customHeight="1" x14ac:dyDescent="0.2">
      <c r="F150" s="2"/>
    </row>
    <row r="151" spans="1:6" ht="12.75" customHeight="1" x14ac:dyDescent="0.2">
      <c r="A151" s="95"/>
      <c r="B151" s="95"/>
      <c r="C151" s="96"/>
      <c r="D151" s="96"/>
      <c r="E151" s="96"/>
      <c r="F151" s="97"/>
    </row>
    <row r="152" spans="1:6" ht="12.75" customHeight="1" x14ac:dyDescent="0.2">
      <c r="D152" s="20"/>
      <c r="F152" s="2"/>
    </row>
    <row r="153" spans="1:6" ht="12.75" customHeight="1" x14ac:dyDescent="0.2">
      <c r="F153" s="2"/>
    </row>
    <row r="154" spans="1:6" ht="12.75" customHeight="1" x14ac:dyDescent="0.2">
      <c r="A154" s="40"/>
      <c r="B154" s="40"/>
      <c r="C154" s="40"/>
      <c r="D154" s="40"/>
      <c r="E154" s="40"/>
      <c r="F154" s="91"/>
    </row>
    <row r="155" spans="1:6" ht="12.75" customHeight="1" x14ac:dyDescent="0.2">
      <c r="F155" s="2"/>
    </row>
    <row r="156" spans="1:6" ht="12.75" customHeight="1" x14ac:dyDescent="0.2">
      <c r="F156" s="2"/>
    </row>
    <row r="157" spans="1:6" ht="12.75" customHeight="1" x14ac:dyDescent="0.2">
      <c r="A157" s="40"/>
      <c r="B157" s="40"/>
      <c r="C157" s="41"/>
      <c r="D157" s="89"/>
      <c r="E157" s="42"/>
      <c r="F157" s="2"/>
    </row>
    <row r="158" spans="1:6" ht="12.75" customHeight="1" x14ac:dyDescent="0.2">
      <c r="A158" s="40"/>
      <c r="B158" s="40"/>
      <c r="C158" s="40"/>
      <c r="D158" s="40"/>
      <c r="E158" s="40"/>
      <c r="F158" s="91"/>
    </row>
    <row r="159" spans="1:6" ht="12.75" customHeight="1" x14ac:dyDescent="0.2">
      <c r="A159" s="40"/>
      <c r="B159" s="40"/>
      <c r="C159" s="40"/>
      <c r="D159" s="40"/>
      <c r="E159" s="40"/>
      <c r="F159" s="91"/>
    </row>
    <row r="160" spans="1:6" ht="12.75" customHeight="1" x14ac:dyDescent="0.2">
      <c r="A160" s="40"/>
      <c r="B160" s="40"/>
      <c r="C160" s="41"/>
      <c r="D160" s="40"/>
      <c r="E160" s="42"/>
      <c r="F160" s="2"/>
    </row>
    <row r="161" spans="6:6" ht="12.75" customHeight="1" x14ac:dyDescent="0.2">
      <c r="F161" s="2"/>
    </row>
  </sheetData>
  <mergeCells count="7">
    <mergeCell ref="A32:B32"/>
    <mergeCell ref="F7:F8"/>
    <mergeCell ref="A7:B8"/>
    <mergeCell ref="A1:F1"/>
    <mergeCell ref="A2:F2"/>
    <mergeCell ref="A3:F3"/>
    <mergeCell ref="A4:F4"/>
  </mergeCells>
  <hyperlinks>
    <hyperlink ref="H1" location="Content!A1" display="Content"/>
    <hyperlink ref="H2" location="'P4, E2 - SFP - Asset'!A1" display="SFP-Asset"/>
    <hyperlink ref="H3" location="'P5, E2 - SFP - Liab, NW '!A1" display="SFP-Liab and NW"/>
    <hyperlink ref="H4" location="'P6, E3 - SCI'!A1" display="SCI"/>
  </hyperlinks>
  <pageMargins left="0.5" right="0.5" top="1" bottom="0.5" header="0.2" footer="0.1"/>
  <pageSetup paperSize="5" scale="81" fitToHeight="0" orientation="portrait" r:id="rId1"/>
  <headerFooter>
    <oddFooter>&amp;R&amp;"Arial,Bold"&amp;10Page 82</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2:D26"/>
  <sheetViews>
    <sheetView showGridLines="0" zoomScale="85" zoomScaleNormal="85" zoomScalePageLayoutView="40" workbookViewId="0"/>
  </sheetViews>
  <sheetFormatPr defaultRowHeight="14.1" customHeight="1" x14ac:dyDescent="0.2"/>
  <cols>
    <col min="1" max="1" width="12.140625" style="181" customWidth="1"/>
    <col min="2" max="2" width="9.140625" style="181"/>
    <col min="3" max="3" width="3.28515625" style="181" customWidth="1"/>
    <col min="4" max="4" width="37.5703125" style="181" customWidth="1"/>
    <col min="5" max="16384" width="9.140625" style="181"/>
  </cols>
  <sheetData>
    <row r="2" spans="1:4" ht="14.1" customHeight="1" x14ac:dyDescent="0.25">
      <c r="D2" s="194" t="s">
        <v>408</v>
      </c>
    </row>
    <row r="3" spans="1:4" ht="14.1" customHeight="1" x14ac:dyDescent="0.2">
      <c r="A3" s="181" t="s">
        <v>409</v>
      </c>
      <c r="B3" s="181">
        <v>1</v>
      </c>
      <c r="D3" s="181" t="s">
        <v>410</v>
      </c>
    </row>
    <row r="4" spans="1:4" ht="14.1" customHeight="1" x14ac:dyDescent="0.2">
      <c r="B4" s="181">
        <v>4</v>
      </c>
      <c r="D4" s="181" t="s">
        <v>412</v>
      </c>
    </row>
    <row r="5" spans="1:4" ht="14.1" customHeight="1" x14ac:dyDescent="0.2">
      <c r="B5" s="181">
        <v>5</v>
      </c>
      <c r="D5" s="181" t="s">
        <v>412</v>
      </c>
    </row>
    <row r="6" spans="1:4" ht="14.1" customHeight="1" x14ac:dyDescent="0.2">
      <c r="B6" s="181">
        <v>8</v>
      </c>
      <c r="D6" s="181" t="s">
        <v>414</v>
      </c>
    </row>
    <row r="7" spans="1:4" ht="14.1" customHeight="1" x14ac:dyDescent="0.2">
      <c r="B7" s="181">
        <v>14</v>
      </c>
      <c r="D7" s="181" t="s">
        <v>415</v>
      </c>
    </row>
    <row r="8" spans="1:4" ht="14.1" customHeight="1" x14ac:dyDescent="0.2">
      <c r="B8" s="181">
        <v>15</v>
      </c>
      <c r="D8" s="181" t="s">
        <v>416</v>
      </c>
    </row>
    <row r="9" spans="1:4" ht="14.1" customHeight="1" x14ac:dyDescent="0.2">
      <c r="B9" s="181">
        <v>44</v>
      </c>
      <c r="D9" s="181" t="s">
        <v>417</v>
      </c>
    </row>
    <row r="26" spans="1:4" ht="14.1" customHeight="1" x14ac:dyDescent="0.2">
      <c r="A26" s="181" t="s">
        <v>406</v>
      </c>
      <c r="B26" s="181">
        <v>26</v>
      </c>
      <c r="D26" s="181" t="s">
        <v>407</v>
      </c>
    </row>
  </sheetData>
  <pageMargins left="0.5" right="0.5" top="1" bottom="0.5" header="0.2" footer="0.1"/>
  <pageSetup paperSize="5" fitToHeight="0" orientation="landscape" verticalDpi="4294967294" r:id="rId1"/>
  <headerFooter>
    <oddFooter>&amp;R&amp;"Arial,Bold"&amp;10Page _</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163</vt:i4>
      </vt:variant>
    </vt:vector>
  </HeadingPairs>
  <TitlesOfParts>
    <vt:vector size="260" baseType="lpstr">
      <vt:lpstr>x P1 - Com Prof</vt:lpstr>
      <vt:lpstr>P1 - Annex X</vt:lpstr>
      <vt:lpstr>Cover</vt:lpstr>
      <vt:lpstr>Content</vt:lpstr>
      <vt:lpstr>P1 - Com Prof</vt:lpstr>
      <vt:lpstr>P1 - Annex </vt:lpstr>
      <vt:lpstr>P2, E1 - Inc LA</vt:lpstr>
      <vt:lpstr>P3, E1 - Dec LA</vt:lpstr>
      <vt:lpstr>P4, E2 - SFP - Asset</vt:lpstr>
      <vt:lpstr>P6, EIII - Underwriting</vt:lpstr>
      <vt:lpstr>P7, EIII - Underwriting</vt:lpstr>
      <vt:lpstr>P5, E2 - SFP - Liab, NW </vt:lpstr>
      <vt:lpstr>P6, E3 - SCI</vt:lpstr>
      <vt:lpstr>P7, E4 - IS (Accrual)</vt:lpstr>
      <vt:lpstr>P8, E5 - Tax</vt:lpstr>
      <vt:lpstr>P9, E6 - Prem and Loss</vt:lpstr>
      <vt:lpstr>P10, E7 - Reinsurance</vt:lpstr>
      <vt:lpstr>P11, E8 - Seguro</vt:lpstr>
      <vt:lpstr>P12, E9 - Micro1</vt:lpstr>
      <vt:lpstr>P13, E10 - Micro2</vt:lpstr>
      <vt:lpstr>P14, E11 - Micro3</vt:lpstr>
      <vt:lpstr>P15, E12 - Gen'l Inte</vt:lpstr>
      <vt:lpstr>P16, E13 - Notes to FS</vt:lpstr>
      <vt:lpstr>P12, R1 - Premiums x</vt:lpstr>
      <vt:lpstr> P13, R2 - Losses X</vt:lpstr>
      <vt:lpstr>P17, R1 - Premiums</vt:lpstr>
      <vt:lpstr>P18, R2 - Losses</vt:lpstr>
      <vt:lpstr>P19, R3 Commissions</vt:lpstr>
      <vt:lpstr>P20, R4 - Risk in Force</vt:lpstr>
      <vt:lpstr>P21, R5 - Losses and Claims</vt:lpstr>
      <vt:lpstr>P14, R3 - Commissions X</vt:lpstr>
      <vt:lpstr>P15, R4 - Risk in Force X</vt:lpstr>
      <vt:lpstr>P16, R5 - Losses and Claims X</vt:lpstr>
      <vt:lpstr>P17, R6 - Prem and Claims X</vt:lpstr>
      <vt:lpstr>P18, R7 - Line of Business X</vt:lpstr>
      <vt:lpstr>P22, R6 - Prem and Claims</vt:lpstr>
      <vt:lpstr>P23, R7 - Line of Business</vt:lpstr>
      <vt:lpstr>P24, S1 - Cash</vt:lpstr>
      <vt:lpstr>P25, S2 - T Dep</vt:lpstr>
      <vt:lpstr>P26, S3.A - Prem Rec w90</vt:lpstr>
      <vt:lpstr>P27, S3.B - Prem Rec Govt</vt:lpstr>
      <vt:lpstr>P28, S3.C - Prem Rec Marine</vt:lpstr>
      <vt:lpstr>P29,S3.D - Prem Rec Jumbo Risks</vt:lpstr>
      <vt:lpstr>P30, S4 - Reinsurance</vt:lpstr>
      <vt:lpstr>P31, S5 - Surety Loss</vt:lpstr>
      <vt:lpstr>P32, S6.A - FAFVTPL - Debt</vt:lpstr>
      <vt:lpstr>P33, S6.B - FAFVTPL - Equity</vt:lpstr>
      <vt:lpstr>P34, S6.C - FAFVTPL - Funds</vt:lpstr>
      <vt:lpstr>P35, S6.D - FAFVTPL - Deriv</vt:lpstr>
      <vt:lpstr>P36, S7 - HTM</vt:lpstr>
      <vt:lpstr>P37, S8 - RE Mortgage Loan</vt:lpstr>
      <vt:lpstr>P38, S9 - Collateral Loan</vt:lpstr>
      <vt:lpstr>P39, S10 - Guaranteed Loan</vt:lpstr>
      <vt:lpstr>P40, S11 - Chattel Mortgage</vt:lpstr>
      <vt:lpstr>P41, S12 - Notes Rec</vt:lpstr>
      <vt:lpstr>P42, S13 - Housing Loan</vt:lpstr>
      <vt:lpstr>P43, S14 - Car Loan</vt:lpstr>
      <vt:lpstr>P44, S15 - Money Mortgage</vt:lpstr>
      <vt:lpstr>P45, S16 - Sales Contract</vt:lpstr>
      <vt:lpstr>P46, S17 - Unquoted Debt Sec</vt:lpstr>
      <vt:lpstr>P47, S18 - Salary Loans</vt:lpstr>
      <vt:lpstr>P48, S19 - Other Loans</vt:lpstr>
      <vt:lpstr>P49, S20.A - AFS - Debt</vt:lpstr>
      <vt:lpstr>P50, S20.B - AFS - Equity</vt:lpstr>
      <vt:lpstr>P51, S20.C - AFS - Funds</vt:lpstr>
      <vt:lpstr>P52, S21 - Due and Accrued</vt:lpstr>
      <vt:lpstr>P53, S22 - Acc Rec</vt:lpstr>
      <vt:lpstr>P54, S23 - Inv in Sub,Assoc,JV</vt:lpstr>
      <vt:lpstr>P55, S24.A - P and E</vt:lpstr>
      <vt:lpstr>P56, S24.B - P and E</vt:lpstr>
      <vt:lpstr>P57, S24.C - P and E</vt:lpstr>
      <vt:lpstr>P58, S25 - Inv Prop</vt:lpstr>
      <vt:lpstr>P59, S26 - Lease </vt:lpstr>
      <vt:lpstr>P60, S27 - NCAHS</vt:lpstr>
      <vt:lpstr>P61, S28 - Subs Receivable</vt:lpstr>
      <vt:lpstr>P62, S29 - Derivative Asset</vt:lpstr>
      <vt:lpstr>P63, S30 - Other Asset</vt:lpstr>
      <vt:lpstr>P64, S31.A-CL-Undiscounted</vt:lpstr>
      <vt:lpstr>P65, S31.B-CL-Discounted</vt:lpstr>
      <vt:lpstr>P66, S32.A - PL - Undiscounted</vt:lpstr>
      <vt:lpstr>P67, S32.B - PL - Discounted</vt:lpstr>
      <vt:lpstr>P68, S33 - Loss Triangle</vt:lpstr>
      <vt:lpstr>P69, S34.A - LCP - Direct</vt:lpstr>
      <vt:lpstr>P70, S34.B - LCP - Treaty</vt:lpstr>
      <vt:lpstr>P71, S34.C - LCP - Facultative</vt:lpstr>
      <vt:lpstr>P72, S35 - Comm. Pay</vt:lpstr>
      <vt:lpstr>P73, S36 - Ret Prem Pay</vt:lpstr>
      <vt:lpstr>P74, S37 - Tax Pay</vt:lpstr>
      <vt:lpstr>P75, S38 - Accts. Pay</vt:lpstr>
      <vt:lpstr>P76, S39 - Div Pay</vt:lpstr>
      <vt:lpstr>P77, S40 - Notes Pay</vt:lpstr>
      <vt:lpstr>P78, S41 - Prov</vt:lpstr>
      <vt:lpstr>P79, S42 - Accrd Exp</vt:lpstr>
      <vt:lpstr>P80, S43 - Other Liab</vt:lpstr>
      <vt:lpstr>P81, S44 - Net Worth</vt:lpstr>
      <vt:lpstr>P82, S45 - Comm Paid</vt:lpstr>
      <vt:lpstr>summary of revisions-IMARI</vt:lpstr>
      <vt:lpstr>Content!Print_Area</vt:lpstr>
      <vt:lpstr>Cover!Print_Area</vt:lpstr>
      <vt:lpstr>'P1 - Annex '!Print_Area</vt:lpstr>
      <vt:lpstr>'P1 - Com Prof'!Print_Area</vt:lpstr>
      <vt:lpstr>'P10, E7 - Reinsurance'!Print_Area</vt:lpstr>
      <vt:lpstr>'P11, E8 - Seguro'!Print_Area</vt:lpstr>
      <vt:lpstr>'P12, E9 - Micro1'!Print_Area</vt:lpstr>
      <vt:lpstr>'P12, R1 - Premiums x'!Print_Area</vt:lpstr>
      <vt:lpstr>'P13, E10 - Micro2'!Print_Area</vt:lpstr>
      <vt:lpstr>'P14, E11 - Micro3'!Print_Area</vt:lpstr>
      <vt:lpstr>'P14, R3 - Commissions X'!Print_Area</vt:lpstr>
      <vt:lpstr>'P15, E12 - Gen''l Inte'!Print_Area</vt:lpstr>
      <vt:lpstr>'P15, R4 - Risk in Force X'!Print_Area</vt:lpstr>
      <vt:lpstr>'P16, E13 - Notes to FS'!Print_Area</vt:lpstr>
      <vt:lpstr>'P16, R5 - Losses and Claims X'!Print_Area</vt:lpstr>
      <vt:lpstr>'P17, R1 - Premiums'!Print_Area</vt:lpstr>
      <vt:lpstr>'P17, R6 - Prem and Claims X'!Print_Area</vt:lpstr>
      <vt:lpstr>'P18, R2 - Losses'!Print_Area</vt:lpstr>
      <vt:lpstr>'P18, R7 - Line of Business X'!Print_Area</vt:lpstr>
      <vt:lpstr>'P19, R3 Commissions'!Print_Area</vt:lpstr>
      <vt:lpstr>'P2, E1 - Inc LA'!Print_Area</vt:lpstr>
      <vt:lpstr>'P20, R4 - Risk in Force'!Print_Area</vt:lpstr>
      <vt:lpstr>'P21, R5 - Losses and Claims'!Print_Area</vt:lpstr>
      <vt:lpstr>'P22, R6 - Prem and Claims'!Print_Area</vt:lpstr>
      <vt:lpstr>'P23, R7 - Line of Business'!Print_Area</vt:lpstr>
      <vt:lpstr>'P24, S1 - Cash'!Print_Area</vt:lpstr>
      <vt:lpstr>'P25, S2 - T Dep'!Print_Area</vt:lpstr>
      <vt:lpstr>'P26, S3.A - Prem Rec w90'!Print_Area</vt:lpstr>
      <vt:lpstr>'P27, S3.B - Prem Rec Govt'!Print_Area</vt:lpstr>
      <vt:lpstr>'P28, S3.C - Prem Rec Marine'!Print_Area</vt:lpstr>
      <vt:lpstr>'P29,S3.D - Prem Rec Jumbo Risks'!Print_Area</vt:lpstr>
      <vt:lpstr>'P3, E1 - Dec LA'!Print_Area</vt:lpstr>
      <vt:lpstr>'P30, S4 - Reinsurance'!Print_Area</vt:lpstr>
      <vt:lpstr>'P31, S5 - Surety Loss'!Print_Area</vt:lpstr>
      <vt:lpstr>'P32, S6.A - FAFVTPL - Debt'!Print_Area</vt:lpstr>
      <vt:lpstr>'P33, S6.B - FAFVTPL - Equity'!Print_Area</vt:lpstr>
      <vt:lpstr>'P34, S6.C - FAFVTPL - Funds'!Print_Area</vt:lpstr>
      <vt:lpstr>'P35, S6.D - FAFVTPL - Deriv'!Print_Area</vt:lpstr>
      <vt:lpstr>'P36, S7 - HTM'!Print_Area</vt:lpstr>
      <vt:lpstr>'P37, S8 - RE Mortgage Loan'!Print_Area</vt:lpstr>
      <vt:lpstr>'P38, S9 - Collateral Loan'!Print_Area</vt:lpstr>
      <vt:lpstr>'P39, S10 - Guaranteed Loan'!Print_Area</vt:lpstr>
      <vt:lpstr>'P4, E2 - SFP - Asset'!Print_Area</vt:lpstr>
      <vt:lpstr>'P40, S11 - Chattel Mortgage'!Print_Area</vt:lpstr>
      <vt:lpstr>'P41, S12 - Notes Rec'!Print_Area</vt:lpstr>
      <vt:lpstr>'P42, S13 - Housing Loan'!Print_Area</vt:lpstr>
      <vt:lpstr>'P43, S14 - Car Loan'!Print_Area</vt:lpstr>
      <vt:lpstr>'P44, S15 - Money Mortgage'!Print_Area</vt:lpstr>
      <vt:lpstr>'P45, S16 - Sales Contract'!Print_Area</vt:lpstr>
      <vt:lpstr>'P46, S17 - Unquoted Debt Sec'!Print_Area</vt:lpstr>
      <vt:lpstr>'P47, S18 - Salary Loans'!Print_Area</vt:lpstr>
      <vt:lpstr>'P48, S19 - Other Loans'!Print_Area</vt:lpstr>
      <vt:lpstr>'P49, S20.A - AFS - Debt'!Print_Area</vt:lpstr>
      <vt:lpstr>'P5, E2 - SFP - Liab, NW '!Print_Area</vt:lpstr>
      <vt:lpstr>'P50, S20.B - AFS - Equity'!Print_Area</vt:lpstr>
      <vt:lpstr>'P51, S20.C - AFS - Funds'!Print_Area</vt:lpstr>
      <vt:lpstr>'P52, S21 - Due and Accrued'!Print_Area</vt:lpstr>
      <vt:lpstr>'P53, S22 - Acc Rec'!Print_Area</vt:lpstr>
      <vt:lpstr>'P54, S23 - Inv in Sub,Assoc,JV'!Print_Area</vt:lpstr>
      <vt:lpstr>'P55, S24.A - P and E'!Print_Area</vt:lpstr>
      <vt:lpstr>'P56, S24.B - P and E'!Print_Area</vt:lpstr>
      <vt:lpstr>'P57, S24.C - P and E'!Print_Area</vt:lpstr>
      <vt:lpstr>'P58, S25 - Inv Prop'!Print_Area</vt:lpstr>
      <vt:lpstr>'P59, S26 - Lease '!Print_Area</vt:lpstr>
      <vt:lpstr>'P6, E3 - SCI'!Print_Area</vt:lpstr>
      <vt:lpstr>'P6, EIII - Underwriting'!Print_Area</vt:lpstr>
      <vt:lpstr>'P60, S27 - NCAHS'!Print_Area</vt:lpstr>
      <vt:lpstr>'P61, S28 - Subs Receivable'!Print_Area</vt:lpstr>
      <vt:lpstr>'P62, S29 - Derivative Asset'!Print_Area</vt:lpstr>
      <vt:lpstr>'P63, S30 - Other Asset'!Print_Area</vt:lpstr>
      <vt:lpstr>'P64, S31.A-CL-Undiscounted'!Print_Area</vt:lpstr>
      <vt:lpstr>'P65, S31.B-CL-Discounted'!Print_Area</vt:lpstr>
      <vt:lpstr>'P66, S32.A - PL - Undiscounted'!Print_Area</vt:lpstr>
      <vt:lpstr>'P67, S32.B - PL - Discounted'!Print_Area</vt:lpstr>
      <vt:lpstr>'P68, S33 - Loss Triangle'!Print_Area</vt:lpstr>
      <vt:lpstr>'P69, S34.A - LCP - Direct'!Print_Area</vt:lpstr>
      <vt:lpstr>'P7, E4 - IS (Accrual)'!Print_Area</vt:lpstr>
      <vt:lpstr>'P70, S34.B - LCP - Treaty'!Print_Area</vt:lpstr>
      <vt:lpstr>'P71, S34.C - LCP - Facultative'!Print_Area</vt:lpstr>
      <vt:lpstr>'P72, S35 - Comm. Pay'!Print_Area</vt:lpstr>
      <vt:lpstr>'P73, S36 - Ret Prem Pay'!Print_Area</vt:lpstr>
      <vt:lpstr>'P74, S37 - Tax Pay'!Print_Area</vt:lpstr>
      <vt:lpstr>'P75, S38 - Accts. Pay'!Print_Area</vt:lpstr>
      <vt:lpstr>'P76, S39 - Div Pay'!Print_Area</vt:lpstr>
      <vt:lpstr>'P77, S40 - Notes Pay'!Print_Area</vt:lpstr>
      <vt:lpstr>'P78, S41 - Prov'!Print_Area</vt:lpstr>
      <vt:lpstr>'P79, S42 - Accrd Exp'!Print_Area</vt:lpstr>
      <vt:lpstr>'P8, E5 - Tax'!Print_Area</vt:lpstr>
      <vt:lpstr>'P80, S43 - Other Liab'!Print_Area</vt:lpstr>
      <vt:lpstr>'P81, S44 - Net Worth'!Print_Area</vt:lpstr>
      <vt:lpstr>'P82, S45 - Comm Paid'!Print_Area</vt:lpstr>
      <vt:lpstr>'P9, E6 - Prem and Loss'!Print_Area</vt:lpstr>
      <vt:lpstr>'x P1 - Com Prof'!Print_Area</vt:lpstr>
      <vt:lpstr>' P13, R2 - Losses X'!Print_Titles</vt:lpstr>
      <vt:lpstr>Content!Print_Titles</vt:lpstr>
      <vt:lpstr>'P1 - Annex '!Print_Titles</vt:lpstr>
      <vt:lpstr>'P1 - Annex X'!Print_Titles</vt:lpstr>
      <vt:lpstr>'P10, E7 - Reinsurance'!Print_Titles</vt:lpstr>
      <vt:lpstr>'P12, R1 - Premiums x'!Print_Titles</vt:lpstr>
      <vt:lpstr>'P14, R3 - Commissions X'!Print_Titles</vt:lpstr>
      <vt:lpstr>'P15, R4 - Risk in Force X'!Print_Titles</vt:lpstr>
      <vt:lpstr>'P16, R5 - Losses and Claims X'!Print_Titles</vt:lpstr>
      <vt:lpstr>'P17, R1 - Premiums'!Print_Titles</vt:lpstr>
      <vt:lpstr>'P17, R6 - Prem and Claims X'!Print_Titles</vt:lpstr>
      <vt:lpstr>'P18, R2 - Losses'!Print_Titles</vt:lpstr>
      <vt:lpstr>'P19, R3 Commissions'!Print_Titles</vt:lpstr>
      <vt:lpstr>'P20, R4 - Risk in Force'!Print_Titles</vt:lpstr>
      <vt:lpstr>'P22, R6 - Prem and Claims'!Print_Titles</vt:lpstr>
      <vt:lpstr>'P24, S1 - Cash'!Print_Titles</vt:lpstr>
      <vt:lpstr>'P25, S2 - T Dep'!Print_Titles</vt:lpstr>
      <vt:lpstr>'P26, S3.A - Prem Rec w90'!Print_Titles</vt:lpstr>
      <vt:lpstr>'P27, S3.B - Prem Rec Govt'!Print_Titles</vt:lpstr>
      <vt:lpstr>'P28, S3.C - Prem Rec Marine'!Print_Titles</vt:lpstr>
      <vt:lpstr>'P29,S3.D - Prem Rec Jumbo Risks'!Print_Titles</vt:lpstr>
      <vt:lpstr>'P3, E1 - Dec LA'!Print_Titles</vt:lpstr>
      <vt:lpstr>'P30, S4 - Reinsurance'!Print_Titles</vt:lpstr>
      <vt:lpstr>'P31, S5 - Surety Loss'!Print_Titles</vt:lpstr>
      <vt:lpstr>'P32, S6.A - FAFVTPL - Debt'!Print_Titles</vt:lpstr>
      <vt:lpstr>'P33, S6.B - FAFVTPL - Equity'!Print_Titles</vt:lpstr>
      <vt:lpstr>'P34, S6.C - FAFVTPL - Funds'!Print_Titles</vt:lpstr>
      <vt:lpstr>'P35, S6.D - FAFVTPL - Deriv'!Print_Titles</vt:lpstr>
      <vt:lpstr>'P36, S7 - HTM'!Print_Titles</vt:lpstr>
      <vt:lpstr>'P37, S8 - RE Mortgage Loan'!Print_Titles</vt:lpstr>
      <vt:lpstr>'P38, S9 - Collateral Loan'!Print_Titles</vt:lpstr>
      <vt:lpstr>'P39, S10 - Guaranteed Loan'!Print_Titles</vt:lpstr>
      <vt:lpstr>'P4, E2 - SFP - Asset'!Print_Titles</vt:lpstr>
      <vt:lpstr>'P40, S11 - Chattel Mortgage'!Print_Titles</vt:lpstr>
      <vt:lpstr>'P41, S12 - Notes Rec'!Print_Titles</vt:lpstr>
      <vt:lpstr>'P42, S13 - Housing Loan'!Print_Titles</vt:lpstr>
      <vt:lpstr>'P43, S14 - Car Loan'!Print_Titles</vt:lpstr>
      <vt:lpstr>'P44, S15 - Money Mortgage'!Print_Titles</vt:lpstr>
      <vt:lpstr>'P45, S16 - Sales Contract'!Print_Titles</vt:lpstr>
      <vt:lpstr>'P46, S17 - Unquoted Debt Sec'!Print_Titles</vt:lpstr>
      <vt:lpstr>'P47, S18 - Salary Loans'!Print_Titles</vt:lpstr>
      <vt:lpstr>'P48, S19 - Other Loans'!Print_Titles</vt:lpstr>
      <vt:lpstr>'P49, S20.A - AFS - Debt'!Print_Titles</vt:lpstr>
      <vt:lpstr>'P50, S20.B - AFS - Equity'!Print_Titles</vt:lpstr>
      <vt:lpstr>'P51, S20.C - AFS - Funds'!Print_Titles</vt:lpstr>
      <vt:lpstr>'P52, S21 - Due and Accrued'!Print_Titles</vt:lpstr>
      <vt:lpstr>'P53, S22 - Acc Rec'!Print_Titles</vt:lpstr>
      <vt:lpstr>'P54, S23 - Inv in Sub,Assoc,JV'!Print_Titles</vt:lpstr>
      <vt:lpstr>'P55, S24.A - P and E'!Print_Titles</vt:lpstr>
      <vt:lpstr>'P56, S24.B - P and E'!Print_Titles</vt:lpstr>
      <vt:lpstr>'P57, S24.C - P and E'!Print_Titles</vt:lpstr>
      <vt:lpstr>'P58, S25 - Inv Prop'!Print_Titles</vt:lpstr>
      <vt:lpstr>'P6, E3 - SCI'!Print_Titles</vt:lpstr>
      <vt:lpstr>'P60, S27 - NCAHS'!Print_Titles</vt:lpstr>
      <vt:lpstr>'P61, S28 - Subs Receivable'!Print_Titles</vt:lpstr>
      <vt:lpstr>'P62, S29 - Derivative Asset'!Print_Titles</vt:lpstr>
      <vt:lpstr>'P63, S30 - Other Asset'!Print_Titles</vt:lpstr>
      <vt:lpstr>'P69, S34.A - LCP - Direct'!Print_Titles</vt:lpstr>
      <vt:lpstr>'P7, E4 - IS (Accrual)'!Print_Titles</vt:lpstr>
      <vt:lpstr>'P70, S34.B - LCP - Treaty'!Print_Titles</vt:lpstr>
      <vt:lpstr>'P71, S34.C - LCP - Facultative'!Print_Titles</vt:lpstr>
      <vt:lpstr>'P72, S35 - Comm. Pay'!Print_Titles</vt:lpstr>
      <vt:lpstr>'P73, S36 - Ret Prem Pay'!Print_Titles</vt:lpstr>
      <vt:lpstr>'P75, S38 - Accts. Pay'!Print_Titles</vt:lpstr>
      <vt:lpstr>'P76, S39 - Div Pay'!Print_Titles</vt:lpstr>
      <vt:lpstr>'P77, S40 - Notes Pay'!Print_Titles</vt:lpstr>
      <vt:lpstr>'P78, S41 - Prov'!Print_Titles</vt:lpstr>
      <vt:lpstr>'P79, S42 - Accrd Exp'!Print_Titles</vt:lpstr>
      <vt:lpstr>'P80, S43 - Other Liab'!Print_Titles</vt:lpstr>
      <vt:lpstr>'P81, S44 - Net Worth'!Print_Titles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Manicad</dc:creator>
  <cp:lastModifiedBy>Jennifer C. Manicad</cp:lastModifiedBy>
  <cp:lastPrinted>2022-02-18T04:03:30Z</cp:lastPrinted>
  <dcterms:created xsi:type="dcterms:W3CDTF">2014-03-10T05:19:18Z</dcterms:created>
  <dcterms:modified xsi:type="dcterms:W3CDTF">2022-05-31T06:52:09Z</dcterms:modified>
</cp:coreProperties>
</file>